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\Downloads\"/>
    </mc:Choice>
  </mc:AlternateContent>
  <xr:revisionPtr revIDLastSave="0" documentId="13_ncr:1_{291DFC00-3D5D-4050-9DF4-B207572B2FF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6" l="1"/>
  <c r="I87" i="6" l="1"/>
  <c r="J87" i="6"/>
  <c r="K87" i="6"/>
  <c r="L87" i="6"/>
  <c r="M87" i="6"/>
  <c r="N87" i="6"/>
  <c r="O87" i="6"/>
  <c r="P87" i="6"/>
  <c r="Q87" i="6"/>
  <c r="R87" i="6"/>
  <c r="O10" i="4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K14" i="4" s="1"/>
  <c r="O5" i="4"/>
  <c r="O14" i="4" s="1"/>
  <c r="D14" i="4"/>
  <c r="D16" i="4" s="1"/>
  <c r="E14" i="4"/>
  <c r="E16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<sst xmlns="http://schemas.openxmlformats.org/spreadsheetml/2006/main" count="703" uniqueCount="215">
  <si>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</si>
  <si>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</si>
  <si>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</si>
  <si>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</si>
  <si>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</si>
  <si>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</si>
  <si>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</si>
  <si>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</si>
  <si>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</si>
  <si>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</si>
  <si>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</si>
  <si>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</si>
  <si>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</si>
  <si>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</si>
  <si>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</si>
  <si>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</si>
  <si>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</si>
  <si>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</si>
  <si>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</si>
  <si>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</si>
  <si>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</si>
  <si>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</si>
  <si>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</si>
  <si>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</si>
  <si>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</si>
  <si>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</si>
  <si>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</si>
  <si>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</si>
  <si>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</si>
  <si>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</si>
  <si>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</si>
  <si>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</si>
  <si>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</si>
  <si>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</si>
  <si>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</si>
  <si>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</si>
  <si>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</si>
  <si>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</si>
  <si>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</si>
  <si>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</si>
  <si>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</si>
  <si>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</si>
  <si>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</si>
  <si>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</si>
  <si>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</si>
  <si>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</si>
  <si>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</si>
  <si>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</si>
  <si>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</si>
  <si>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</si>
  <si>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</si>
  <si>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</si>
  <si>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</si>
  <si>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</si>
  <si>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</si>
  <si>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</si>
  <si>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</si>
  <si>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</si>
  <si>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</si>
  <si>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</si>
  <si>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</si>
  <si>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</si>
  <si>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</si>
  <si>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</si>
  <si>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</si>
  <si>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</si>
  <si>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</si>
  <si>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</si>
  <si>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</si>
  <si>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</si>
  <si>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</si>
  <si>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</si>
  <si>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</si>
  <si>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</si>
  <si>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</si>
  <si>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</si>
  <si>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</si>
  <si>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</si>
  <si>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</si>
  <si>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</si>
  <si>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</si>
  <si>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</si>
  <si>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</si>
  <si>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</si>
  <si>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</si>
  <si>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</si>
  <si>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</si>
  <si>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</si>
  <si>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</si>
  <si>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</si>
  <si>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</si>
  <si>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</si>
  <si>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</si>
  <si>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</si>
  <si>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</si>
  <si>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</si>
  <si>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</si>
  <si>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</si>
  <si>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</si>
  <si>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</si>
  <si>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</si>
  <si>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</si>
  <si>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</si>
  <si>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</si>
  <si>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</si>
  <si>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</si>
  <si>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</si>
  <si>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</si>
  <si>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</si>
  <si>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</si>
  <si>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</si>
  <si>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</si>
  <si>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</si>
  <si>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</si>
  <si>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</si>
  <si>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</si>
  <si>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</si>
  <si>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</si>
  <si>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</si>
  <si>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</si>
  <si>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</si>
  <si>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</si>
  <si>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</si>
  <si>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</si>
  <si>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</si>
  <si>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</si>
  <si>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</si>
  <si>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</si>
  <si>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</si>
  <si>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</si>
  <si>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</si>
  <si>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</si>
  <si>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</si>
  <si>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</si>
  <si>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</si>
  <si>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</si>
  <si>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</si>
  <si>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</si>
  <si>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</si>
  <si>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</si>
  <si>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</si>
  <si>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</si>
  <si>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</si>
  <si>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</si>
  <si>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</si>
  <si>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</si>
  <si>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</si>
  <si>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</si>
  <si>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</si>
  <si>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</si>
  <si>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</si>
  <si>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</si>
  <si>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</si>
  <si>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</si>
  <si>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</si>
  <si>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</si>
  <si>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</si>
  <si>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</si>
  <si>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</si>
  <si>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</si>
  <si>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</si>
  <si>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</si>
  <si>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</si>
  <si>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</si>
  <si>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</si>
  <si>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</si>
  <si>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</si>
  <si>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</si>
  <si>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</si>
  <si>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</si>
  <si>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</si>
  <si>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</si>
  <si>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</si>
  <si>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</si>
  <si>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</si>
  <si>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</si>
  <si>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</si>
  <si>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</si>
  <si>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</si>
  <si>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</si>
  <si>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</si>
  <si>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</si>
  <si>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</si>
  <si>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</si>
  <si>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</si>
  <si>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</si>
  <si>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</si>
  <si>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</si>
  <si>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</si>
  <si>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</si>
  <si>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</si>
  <si>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</si>
  <si>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</si>
  <si>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</si>
  <si>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</si>
  <si>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</si>
  <si>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</si>
  <si>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</si>
  <si>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</si>
  <si>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</si>
  <si>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</si>
  <si>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</si>
  <si>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</si>
  <si>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</si>
  <si>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</si>
  <si>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</si>
  <si>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</si>
  <si>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</si>
  <si>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</si>
  <si>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</si>
  <si>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C-1999-0300-18-20201C-1999073-02</t>
  </si>
  <si>
    <t>ADQUIS. DE BYS - SERVICIO DE GESTIÓN DOCUMENTAL ACTUALIZADO - FORTALECIMIENTO EN EL DESARROLLO DE LA POLÍTICA DE GESTIÓN DOCUMENTAL QUE APORTE A LA EFICIENCIA ADMINISTRATIVA Y MISIONAL DE LA SUPERSALUD EN EL SGSSS NACIONAL</t>
  </si>
  <si>
    <t>AÑO FISCAL 2026</t>
  </si>
  <si>
    <t>EJECUCIÓN PRESUPUESTAL JUNIO 2026</t>
  </si>
  <si>
    <t>Enero-Junio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</si>
</sst>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1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166" fontId="6" fillId="0" borderId="0" xfId="0" applyNumberFormat="1" applyFont="1"/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  <xf numFmtId="164" fontId="2" fillId="0" borderId="0" xfId="0" applyNumberFormat="1" applyFont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724824</xdr:colOff>
      <xdr:row>1</xdr:row>
      <xdr:rowOff>47625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8260830C-C135-413F-AD69-8FB0E3320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"/>
          <a:ext cx="4558637" cy="595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zoomScale="80" zoomScaleNormal="80" workbookViewId="0">
      <selection activeCell="D16" sqref="D16:O16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213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270486183000</v>
      </c>
      <c r="E5" s="49">
        <f t="shared" ref="E5:N5" si="0">SUM(E6:E9)</f>
        <v>3874879908</v>
      </c>
      <c r="F5" s="49">
        <f t="shared" si="0"/>
        <v>3874879908</v>
      </c>
      <c r="G5" s="49">
        <f t="shared" si="0"/>
        <v>270486183000</v>
      </c>
      <c r="H5" s="49">
        <f t="shared" si="0"/>
        <v>19826502088</v>
      </c>
      <c r="I5" s="49">
        <f t="shared" si="0"/>
        <v>242169459404.13</v>
      </c>
      <c r="J5" s="49">
        <f t="shared" si="0"/>
        <v>113435310772.58</v>
      </c>
      <c r="K5" s="50">
        <f t="shared" ref="K5:K11" si="1">+J5/G5</f>
        <v>0.41937562027920666</v>
      </c>
      <c r="L5" s="49">
        <f t="shared" si="0"/>
        <v>98606408043.349991</v>
      </c>
      <c r="M5" s="51">
        <f>+L5/G5</f>
        <v>0.36455247713466382</v>
      </c>
      <c r="N5" s="49">
        <f t="shared" si="0"/>
        <v>98275332631.75</v>
      </c>
      <c r="O5" s="51">
        <f>+N5/G5</f>
        <v>0.36332847593827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211988049462</v>
      </c>
      <c r="E6" s="12">
        <v>0</v>
      </c>
      <c r="F6" s="12">
        <v>0</v>
      </c>
      <c r="G6" s="12">
        <v>211988049462</v>
      </c>
      <c r="H6" s="12">
        <v>12852169458</v>
      </c>
      <c r="I6" s="12">
        <v>199135880004</v>
      </c>
      <c r="J6" s="12">
        <v>80759702718</v>
      </c>
      <c r="K6" s="25">
        <f t="shared" si="1"/>
        <v>0.3809634690396857</v>
      </c>
      <c r="L6" s="12">
        <v>79644648041</v>
      </c>
      <c r="M6" s="60">
        <f>+L6/G6</f>
        <v>0.37570348065906767</v>
      </c>
      <c r="N6" s="12">
        <v>79644648041</v>
      </c>
      <c r="O6" s="60">
        <f>+N6/G6</f>
        <v>0.37570348065906767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3874879908</v>
      </c>
      <c r="F7" s="12">
        <v>0</v>
      </c>
      <c r="G7" s="12">
        <v>45560153908</v>
      </c>
      <c r="H7" s="12">
        <v>0</v>
      </c>
      <c r="I7" s="12">
        <v>41810469157.389999</v>
      </c>
      <c r="J7" s="12">
        <v>32132723394.990002</v>
      </c>
      <c r="K7" s="25">
        <f t="shared" si="1"/>
        <v>0.70528127406847396</v>
      </c>
      <c r="L7" s="12">
        <v>18430362568.450001</v>
      </c>
      <c r="M7" s="60">
        <f t="shared" ref="M7:M9" si="2">+L7/G7</f>
        <v>0.40452810158777308</v>
      </c>
      <c r="N7" s="12">
        <v>18099287156.849998</v>
      </c>
      <c r="O7" s="60">
        <f t="shared" ref="O7:O9" si="3">+N7/G7</f>
        <v>0.39726132605693215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16114787538</v>
      </c>
      <c r="E8" s="12">
        <v>0</v>
      </c>
      <c r="F8" s="12">
        <v>3874879908</v>
      </c>
      <c r="G8" s="12">
        <v>12239907630</v>
      </c>
      <c r="H8" s="12">
        <v>6974332630</v>
      </c>
      <c r="I8" s="12">
        <v>1220663885.74</v>
      </c>
      <c r="J8" s="12">
        <v>540438302.59000003</v>
      </c>
      <c r="K8" s="25">
        <f t="shared" si="1"/>
        <v>4.4153789303555395E-2</v>
      </c>
      <c r="L8" s="12">
        <v>530340221.89999998</v>
      </c>
      <c r="M8" s="60">
        <f t="shared" si="2"/>
        <v>4.3328776485219274E-2</v>
      </c>
      <c r="N8" s="12">
        <v>530340221.89999998</v>
      </c>
      <c r="O8" s="60">
        <f t="shared" si="3"/>
        <v>4.3328776485219274E-2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698072000</v>
      </c>
      <c r="E9" s="12">
        <v>0</v>
      </c>
      <c r="F9" s="12">
        <v>0</v>
      </c>
      <c r="G9" s="12">
        <v>698072000</v>
      </c>
      <c r="H9" s="12">
        <v>0</v>
      </c>
      <c r="I9" s="12">
        <v>2446357</v>
      </c>
      <c r="J9" s="12">
        <v>2446357</v>
      </c>
      <c r="K9" s="25">
        <f t="shared" si="1"/>
        <v>3.504447965252868E-3</v>
      </c>
      <c r="L9" s="12">
        <v>1057212</v>
      </c>
      <c r="M9" s="60">
        <f t="shared" si="2"/>
        <v>1.5144741516634388E-3</v>
      </c>
      <c r="N9" s="12">
        <v>1057212</v>
      </c>
      <c r="O9" s="60">
        <f t="shared" si="3"/>
        <v>1.5144741516634388E-3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292248473000</v>
      </c>
      <c r="E10" s="49">
        <v>7037863033</v>
      </c>
      <c r="F10" s="49">
        <v>7037863033</v>
      </c>
      <c r="G10" s="49">
        <v>292248473000</v>
      </c>
      <c r="H10" s="49">
        <v>0</v>
      </c>
      <c r="I10" s="49">
        <v>132473582858.34</v>
      </c>
      <c r="J10" s="49">
        <v>93526214050.220001</v>
      </c>
      <c r="K10" s="50">
        <f t="shared" si="1"/>
        <v>0.32002293490245198</v>
      </c>
      <c r="L10" s="49">
        <v>53373543231.040001</v>
      </c>
      <c r="M10" s="51">
        <f>+L10/G10</f>
        <v>0.18263070011332447</v>
      </c>
      <c r="N10" s="49">
        <v>53187425703.040001</v>
      </c>
      <c r="O10" s="51">
        <f>+N10/G10</f>
        <v>0.1819938532340595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562734656000</v>
      </c>
      <c r="E11" s="42">
        <f t="shared" ref="E11:J11" si="4">+E5+E10</f>
        <v>10912742941</v>
      </c>
      <c r="F11" s="42">
        <f t="shared" si="4"/>
        <v>10912742941</v>
      </c>
      <c r="G11" s="42">
        <f t="shared" si="4"/>
        <v>562734656000</v>
      </c>
      <c r="H11" s="42">
        <f t="shared" si="4"/>
        <v>19826502088</v>
      </c>
      <c r="I11" s="42">
        <f t="shared" si="4"/>
        <v>374643042262.46997</v>
      </c>
      <c r="J11" s="42">
        <f t="shared" si="4"/>
        <v>206961524822.79999</v>
      </c>
      <c r="K11" s="43">
        <f t="shared" si="1"/>
        <v>0.36777817505307508</v>
      </c>
      <c r="L11" s="42">
        <f>+L5+L10</f>
        <v>151979951274.38998</v>
      </c>
      <c r="M11" s="43">
        <f>+L11/G11</f>
        <v>0.27007391432879868</v>
      </c>
      <c r="N11" s="42">
        <f>+N5+N10</f>
        <v>151462758334.79001</v>
      </c>
      <c r="O11" s="43">
        <f t="shared" ref="O11" si="5">+N11/G11</f>
        <v>0.2691548436192101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270486183000</v>
      </c>
      <c r="E14" s="12">
        <f t="shared" ref="E14:BO14" si="6">+E5</f>
        <v>3874879908</v>
      </c>
      <c r="F14" s="12">
        <f t="shared" si="6"/>
        <v>3874879908</v>
      </c>
      <c r="G14" s="12">
        <f t="shared" si="6"/>
        <v>270486183000</v>
      </c>
      <c r="H14" s="12">
        <f t="shared" si="6"/>
        <v>19826502088</v>
      </c>
      <c r="I14" s="12">
        <f t="shared" si="6"/>
        <v>242169459404.13</v>
      </c>
      <c r="J14" s="12">
        <f t="shared" si="6"/>
        <v>113435310772.58</v>
      </c>
      <c r="K14" s="27">
        <f t="shared" si="6"/>
        <v>0.41937562027920666</v>
      </c>
      <c r="L14" s="12">
        <f t="shared" si="6"/>
        <v>98606408043.349991</v>
      </c>
      <c r="M14" s="27">
        <f t="shared" si="6"/>
        <v>0.36455247713466382</v>
      </c>
      <c r="N14" s="12">
        <f t="shared" si="6"/>
        <v>98275332631.75</v>
      </c>
      <c r="O14" s="27">
        <f t="shared" si="6"/>
        <v>0.36332847593827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5" customHeight="1" x14ac:dyDescent="0.2">
      <c r="C15" s="7" t="s">
        <v>38</v>
      </c>
      <c r="D15" s="12">
        <f>+D10</f>
        <v>292248473000</v>
      </c>
      <c r="E15" s="12">
        <f t="shared" ref="E15:O15" si="262">+E10</f>
        <v>7037863033</v>
      </c>
      <c r="F15" s="12">
        <f t="shared" si="262"/>
        <v>7037863033</v>
      </c>
      <c r="G15" s="12">
        <f t="shared" si="262"/>
        <v>292248473000</v>
      </c>
      <c r="H15" s="12">
        <f t="shared" si="262"/>
        <v>0</v>
      </c>
      <c r="I15" s="12">
        <f t="shared" si="262"/>
        <v>132473582858.34</v>
      </c>
      <c r="J15" s="12">
        <f t="shared" si="262"/>
        <v>93526214050.220001</v>
      </c>
      <c r="K15" s="27">
        <f t="shared" si="262"/>
        <v>0.32002293490245198</v>
      </c>
      <c r="L15" s="12">
        <f t="shared" si="262"/>
        <v>53373543231.040001</v>
      </c>
      <c r="M15" s="27">
        <f t="shared" si="262"/>
        <v>0.18263070011332447</v>
      </c>
      <c r="N15" s="12">
        <f t="shared" si="262"/>
        <v>53187425703.040001</v>
      </c>
      <c r="O15" s="27">
        <f t="shared" si="262"/>
        <v>0.1819938532340595</v>
      </c>
    </row>
    <row r="16" spans="1:16384" s="6" customFormat="1" ht="15.75" x14ac:dyDescent="0.2">
      <c r="C16" s="13" t="s">
        <v>48</v>
      </c>
      <c r="D16" s="8">
        <f t="shared" ref="D16:J16" si="263">SUM(D14:D15)</f>
        <v>562734656000</v>
      </c>
      <c r="E16" s="8">
        <f t="shared" si="263"/>
        <v>10912742941</v>
      </c>
      <c r="F16" s="8">
        <f t="shared" si="263"/>
        <v>10912742941</v>
      </c>
      <c r="G16" s="8">
        <f t="shared" si="263"/>
        <v>562734656000</v>
      </c>
      <c r="H16" s="8">
        <f t="shared" si="263"/>
        <v>19826502088</v>
      </c>
      <c r="I16" s="8">
        <f t="shared" si="263"/>
        <v>374643042262.46997</v>
      </c>
      <c r="J16" s="8">
        <f t="shared" si="263"/>
        <v>206961524822.79999</v>
      </c>
      <c r="K16" s="43">
        <f>+J16/G16</f>
        <v>0.36777817505307508</v>
      </c>
      <c r="L16" s="8">
        <f>SUM(L14:L15)</f>
        <v>151979951274.38998</v>
      </c>
      <c r="M16" s="43">
        <f>+L16/G16</f>
        <v>0.27007391432879868</v>
      </c>
      <c r="N16" s="8">
        <f>SUM(N14:N15)</f>
        <v>151462758334.79001</v>
      </c>
      <c r="O16" s="43">
        <f>+N16/G16</f>
        <v>0.2691548436192101</v>
      </c>
    </row>
    <row r="17" spans="3:15" s="61" customFormat="1" hidden="1" x14ac:dyDescent="0.25">
      <c r="K17" s="62"/>
      <c r="M17" s="62"/>
      <c r="O17" s="62"/>
    </row>
    <row r="18" spans="3:15" hidden="1" x14ac:dyDescent="0.25">
      <c r="D18" s="63"/>
      <c r="E18" s="63"/>
      <c r="F18" s="63"/>
      <c r="G18" s="63"/>
      <c r="H18" s="63"/>
      <c r="I18" s="63"/>
      <c r="J18" s="63"/>
      <c r="L18" s="63"/>
      <c r="N18" s="63"/>
    </row>
    <row r="19" spans="3:15" s="6" customFormat="1" ht="15.75" hidden="1" x14ac:dyDescent="0.2">
      <c r="C19" s="64"/>
      <c r="D19" s="65"/>
      <c r="E19" s="65"/>
      <c r="F19" s="65"/>
      <c r="G19" s="65"/>
      <c r="H19" s="65"/>
      <c r="I19" s="65"/>
      <c r="J19" s="65"/>
      <c r="K19" s="66"/>
      <c r="L19" s="65"/>
      <c r="M19" s="66"/>
      <c r="N19" s="65"/>
      <c r="O19" s="66"/>
    </row>
    <row r="20" spans="3:15" s="69" customFormat="1" ht="15.75" hidden="1" x14ac:dyDescent="0.2"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2" spans="3:15" s="6" customFormat="1" ht="15.75" hidden="1" x14ac:dyDescent="0.2">
      <c r="C22" s="64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3:15" s="6" customFormat="1" ht="15.75" hidden="1" x14ac:dyDescent="0.2"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9"/>
  <sheetViews>
    <sheetView showGridLines="0" tabSelected="1" topLeftCell="B1" workbookViewId="0">
      <pane ySplit="4" topLeftCell="A77" activePane="bottomLeft" state="frozen"/>
      <selection pane="bottomLeft" activeCell="C85" sqref="C85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42578125" bestFit="1" customWidth="1"/>
    <col min="13" max="15" width="16.140625" bestFit="1" customWidth="1"/>
    <col min="16" max="18" width="15.14062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 x14ac:dyDescent="0.25">
      <c r="A1" s="33" t="s">
        <v>0</v>
      </c>
      <c r="B1" s="52">
        <v>2026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214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108846853004</v>
      </c>
      <c r="I5" s="22">
        <v>0</v>
      </c>
      <c r="J5" s="22">
        <v>0</v>
      </c>
      <c r="K5" s="22">
        <v>108846853004</v>
      </c>
      <c r="L5" s="22">
        <v>0</v>
      </c>
      <c r="M5" s="22">
        <v>108846853004</v>
      </c>
      <c r="N5" s="22">
        <v>0</v>
      </c>
      <c r="O5" s="22">
        <v>53541103150</v>
      </c>
      <c r="P5" s="22">
        <v>52893538505.599998</v>
      </c>
      <c r="Q5" s="22">
        <v>52893538505.599998</v>
      </c>
      <c r="R5" s="22">
        <v>52893538505.599998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3110756558</v>
      </c>
      <c r="I6" s="22">
        <v>0</v>
      </c>
      <c r="J6" s="22">
        <v>0</v>
      </c>
      <c r="K6" s="22">
        <v>3110756558</v>
      </c>
      <c r="L6" s="22">
        <v>0</v>
      </c>
      <c r="M6" s="22">
        <v>3110756558</v>
      </c>
      <c r="N6" s="22">
        <v>0</v>
      </c>
      <c r="O6" s="22">
        <v>1007294076</v>
      </c>
      <c r="P6" s="22">
        <v>988740856</v>
      </c>
      <c r="Q6" s="22">
        <v>988740856</v>
      </c>
      <c r="R6" s="22">
        <v>988740856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116269605</v>
      </c>
      <c r="I7" s="22">
        <v>0</v>
      </c>
      <c r="J7" s="22">
        <v>0</v>
      </c>
      <c r="K7" s="22">
        <v>116269605</v>
      </c>
      <c r="L7" s="22">
        <v>0</v>
      </c>
      <c r="M7" s="22">
        <v>116269605</v>
      </c>
      <c r="N7" s="22">
        <v>0</v>
      </c>
      <c r="O7" s="22">
        <v>57494838</v>
      </c>
      <c r="P7" s="22">
        <v>56801381</v>
      </c>
      <c r="Q7" s="22">
        <v>56801381</v>
      </c>
      <c r="R7" s="22">
        <v>56801381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348387072</v>
      </c>
      <c r="I8" s="22">
        <v>0</v>
      </c>
      <c r="J8" s="22">
        <v>0</v>
      </c>
      <c r="K8" s="22">
        <v>348387072</v>
      </c>
      <c r="L8" s="22">
        <v>0</v>
      </c>
      <c r="M8" s="22">
        <v>348387072</v>
      </c>
      <c r="N8" s="22">
        <v>0</v>
      </c>
      <c r="O8" s="22">
        <v>218254477</v>
      </c>
      <c r="P8" s="22">
        <v>216176622</v>
      </c>
      <c r="Q8" s="22">
        <v>216176622</v>
      </c>
      <c r="R8" s="22">
        <v>216176622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4821746312</v>
      </c>
      <c r="I9" s="22">
        <v>0</v>
      </c>
      <c r="J9" s="22">
        <v>0</v>
      </c>
      <c r="K9" s="22">
        <v>4821746312</v>
      </c>
      <c r="L9" s="22">
        <v>0</v>
      </c>
      <c r="M9" s="22">
        <v>4821746312</v>
      </c>
      <c r="N9" s="22">
        <v>0</v>
      </c>
      <c r="O9" s="22">
        <v>442447679</v>
      </c>
      <c r="P9" s="22">
        <v>413689749</v>
      </c>
      <c r="Q9" s="22">
        <v>413689749</v>
      </c>
      <c r="R9" s="22">
        <v>413689749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3299645165</v>
      </c>
      <c r="I10" s="22">
        <v>0</v>
      </c>
      <c r="J10" s="22">
        <v>0</v>
      </c>
      <c r="K10" s="22">
        <v>3299645165</v>
      </c>
      <c r="L10" s="22">
        <v>0</v>
      </c>
      <c r="M10" s="22">
        <v>3299645165</v>
      </c>
      <c r="N10" s="22">
        <v>0</v>
      </c>
      <c r="O10" s="22">
        <v>874602908</v>
      </c>
      <c r="P10" s="22">
        <v>854923116</v>
      </c>
      <c r="Q10" s="22">
        <v>854923116</v>
      </c>
      <c r="R10" s="22">
        <v>854923116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661521072</v>
      </c>
      <c r="I11" s="22">
        <v>0</v>
      </c>
      <c r="J11" s="22">
        <v>0</v>
      </c>
      <c r="K11" s="22">
        <v>661521072</v>
      </c>
      <c r="L11" s="22">
        <v>0</v>
      </c>
      <c r="M11" s="22">
        <v>661521072</v>
      </c>
      <c r="N11" s="22">
        <v>0</v>
      </c>
      <c r="O11" s="22">
        <v>76227481</v>
      </c>
      <c r="P11" s="22">
        <v>72282027</v>
      </c>
      <c r="Q11" s="22">
        <v>72282027</v>
      </c>
      <c r="R11" s="22">
        <v>72282027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10463859178</v>
      </c>
      <c r="I12" s="22">
        <v>0</v>
      </c>
      <c r="J12" s="22">
        <v>0</v>
      </c>
      <c r="K12" s="22">
        <v>10463859178</v>
      </c>
      <c r="L12" s="22">
        <v>0</v>
      </c>
      <c r="M12" s="22">
        <v>10463859178</v>
      </c>
      <c r="N12" s="22">
        <v>0</v>
      </c>
      <c r="O12" s="22">
        <v>383406786</v>
      </c>
      <c r="P12" s="22">
        <v>320998083</v>
      </c>
      <c r="Q12" s="22">
        <v>320998083</v>
      </c>
      <c r="R12" s="22">
        <v>320998083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5022652409</v>
      </c>
      <c r="I13" s="22">
        <v>0</v>
      </c>
      <c r="J13" s="22">
        <v>0</v>
      </c>
      <c r="K13" s="22">
        <v>5022652409</v>
      </c>
      <c r="L13" s="22">
        <v>0</v>
      </c>
      <c r="M13" s="22">
        <v>5022652409</v>
      </c>
      <c r="N13" s="22">
        <v>0</v>
      </c>
      <c r="O13" s="22">
        <v>1678202007</v>
      </c>
      <c r="P13" s="22">
        <v>1648245830</v>
      </c>
      <c r="Q13" s="22">
        <v>1648245830</v>
      </c>
      <c r="R13" s="22">
        <v>1648245830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14023953543</v>
      </c>
      <c r="I14" s="22">
        <v>0</v>
      </c>
      <c r="J14" s="22">
        <v>0</v>
      </c>
      <c r="K14" s="22">
        <v>14023953543</v>
      </c>
      <c r="L14" s="22">
        <v>0</v>
      </c>
      <c r="M14" s="22">
        <v>14023953543</v>
      </c>
      <c r="N14" s="22">
        <v>0</v>
      </c>
      <c r="O14" s="22">
        <v>5528456270</v>
      </c>
      <c r="P14" s="22">
        <v>5478418834.3999996</v>
      </c>
      <c r="Q14" s="22">
        <v>5478418834.3999996</v>
      </c>
      <c r="R14" s="22">
        <v>5478418834.3999996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9933633761</v>
      </c>
      <c r="I15" s="22">
        <v>0</v>
      </c>
      <c r="J15" s="22">
        <v>0</v>
      </c>
      <c r="K15" s="22">
        <v>9933633761</v>
      </c>
      <c r="L15" s="22">
        <v>0</v>
      </c>
      <c r="M15" s="22">
        <v>9933633761</v>
      </c>
      <c r="N15" s="22">
        <v>0</v>
      </c>
      <c r="O15" s="22">
        <v>3948153125</v>
      </c>
      <c r="P15" s="22">
        <v>3908380394</v>
      </c>
      <c r="Q15" s="22">
        <v>3908380394</v>
      </c>
      <c r="R15" s="22">
        <v>3908380394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11484082416</v>
      </c>
      <c r="I16" s="22">
        <v>0</v>
      </c>
      <c r="J16" s="22">
        <v>0</v>
      </c>
      <c r="K16" s="22">
        <v>11484082416</v>
      </c>
      <c r="L16" s="22">
        <v>0</v>
      </c>
      <c r="M16" s="22">
        <v>11484082416</v>
      </c>
      <c r="N16" s="22">
        <v>0</v>
      </c>
      <c r="O16" s="22">
        <v>3945000751</v>
      </c>
      <c r="P16" s="22">
        <v>3876507218</v>
      </c>
      <c r="Q16" s="22">
        <v>3876507218</v>
      </c>
      <c r="R16" s="22">
        <v>3876507218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5076334600</v>
      </c>
      <c r="I17" s="22">
        <v>0</v>
      </c>
      <c r="J17" s="22">
        <v>0</v>
      </c>
      <c r="K17" s="22">
        <v>5076334600</v>
      </c>
      <c r="L17" s="22">
        <v>0</v>
      </c>
      <c r="M17" s="22">
        <v>5076334600</v>
      </c>
      <c r="N17" s="22">
        <v>0</v>
      </c>
      <c r="O17" s="22">
        <v>1903729150</v>
      </c>
      <c r="P17" s="22">
        <v>1880924482.8</v>
      </c>
      <c r="Q17" s="22">
        <v>1880924482.8</v>
      </c>
      <c r="R17" s="22">
        <v>1880924482.8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2846862570</v>
      </c>
      <c r="I18" s="22">
        <v>0</v>
      </c>
      <c r="J18" s="22">
        <v>0</v>
      </c>
      <c r="K18" s="22">
        <v>2846862570</v>
      </c>
      <c r="L18" s="22">
        <v>0</v>
      </c>
      <c r="M18" s="22">
        <v>2846862570</v>
      </c>
      <c r="N18" s="22">
        <v>0</v>
      </c>
      <c r="O18" s="22">
        <v>297893200</v>
      </c>
      <c r="P18" s="22">
        <v>282037206.39999998</v>
      </c>
      <c r="Q18" s="22">
        <v>282037206.39999998</v>
      </c>
      <c r="R18" s="22">
        <v>282037206.39999998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3807250949</v>
      </c>
      <c r="I19" s="22">
        <v>0</v>
      </c>
      <c r="J19" s="22">
        <v>0</v>
      </c>
      <c r="K19" s="22">
        <v>3807250949</v>
      </c>
      <c r="L19" s="22">
        <v>0</v>
      </c>
      <c r="M19" s="22">
        <v>3807250949</v>
      </c>
      <c r="N19" s="22">
        <v>0</v>
      </c>
      <c r="O19" s="22">
        <v>1427837162</v>
      </c>
      <c r="P19" s="22">
        <v>1409586558.8</v>
      </c>
      <c r="Q19" s="22">
        <v>1409586558.8</v>
      </c>
      <c r="R19" s="22">
        <v>1409586558.8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2538167299</v>
      </c>
      <c r="I20" s="22">
        <v>0</v>
      </c>
      <c r="J20" s="22">
        <v>0</v>
      </c>
      <c r="K20" s="22">
        <v>2538167299</v>
      </c>
      <c r="L20" s="22">
        <v>0</v>
      </c>
      <c r="M20" s="22">
        <v>2538167299</v>
      </c>
      <c r="N20" s="22">
        <v>0</v>
      </c>
      <c r="O20" s="22">
        <v>951946775</v>
      </c>
      <c r="P20" s="22">
        <v>941692034</v>
      </c>
      <c r="Q20" s="22">
        <v>941692034</v>
      </c>
      <c r="R20" s="22">
        <v>941692034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6768609623</v>
      </c>
      <c r="I21" s="22">
        <v>0</v>
      </c>
      <c r="J21" s="22">
        <v>2000000000</v>
      </c>
      <c r="K21" s="22">
        <v>4768609623</v>
      </c>
      <c r="L21" s="22">
        <v>0</v>
      </c>
      <c r="M21" s="22">
        <v>4768609623</v>
      </c>
      <c r="N21" s="22">
        <v>0</v>
      </c>
      <c r="O21" s="22">
        <v>1079997520</v>
      </c>
      <c r="P21" s="22">
        <v>1039628079</v>
      </c>
      <c r="Q21" s="22">
        <v>1039628079</v>
      </c>
      <c r="R21" s="22">
        <v>1039628079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1122973866</v>
      </c>
      <c r="I22" s="22">
        <v>2000000000</v>
      </c>
      <c r="J22" s="22">
        <v>0</v>
      </c>
      <c r="K22" s="22">
        <v>3122973866</v>
      </c>
      <c r="L22" s="22">
        <v>0</v>
      </c>
      <c r="M22" s="22">
        <v>3122973866</v>
      </c>
      <c r="N22" s="22">
        <v>0</v>
      </c>
      <c r="O22" s="22">
        <v>1427524056</v>
      </c>
      <c r="P22" s="22">
        <v>1420826399</v>
      </c>
      <c r="Q22" s="22">
        <v>1420826399</v>
      </c>
      <c r="R22" s="22">
        <v>1420826399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623874372</v>
      </c>
      <c r="I23" s="22">
        <v>0</v>
      </c>
      <c r="J23" s="22">
        <v>0</v>
      </c>
      <c r="K23" s="22">
        <v>623874372</v>
      </c>
      <c r="L23" s="22">
        <v>0</v>
      </c>
      <c r="M23" s="22">
        <v>623874372</v>
      </c>
      <c r="N23" s="22">
        <v>0</v>
      </c>
      <c r="O23" s="22">
        <v>301390305</v>
      </c>
      <c r="P23" s="22">
        <v>297669384</v>
      </c>
      <c r="Q23" s="22">
        <v>297669384</v>
      </c>
      <c r="R23" s="22">
        <v>297669384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2866281161</v>
      </c>
      <c r="I24" s="22">
        <v>0</v>
      </c>
      <c r="J24" s="22">
        <v>0</v>
      </c>
      <c r="K24" s="22">
        <v>2866281161</v>
      </c>
      <c r="L24" s="22">
        <v>0</v>
      </c>
      <c r="M24" s="22">
        <v>2866281161</v>
      </c>
      <c r="N24" s="22">
        <v>0</v>
      </c>
      <c r="O24" s="22">
        <v>1041229109</v>
      </c>
      <c r="P24" s="22">
        <v>1024133993</v>
      </c>
      <c r="Q24" s="22">
        <v>1024133993</v>
      </c>
      <c r="R24" s="22">
        <v>1024133993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1352165469</v>
      </c>
      <c r="I25" s="22">
        <v>0</v>
      </c>
      <c r="J25" s="22">
        <v>0</v>
      </c>
      <c r="K25" s="22">
        <v>1352165469</v>
      </c>
      <c r="L25" s="22">
        <v>0</v>
      </c>
      <c r="M25" s="22">
        <v>1352165469</v>
      </c>
      <c r="N25" s="22">
        <v>0</v>
      </c>
      <c r="O25" s="22">
        <v>627511893</v>
      </c>
      <c r="P25" s="22">
        <v>619447288</v>
      </c>
      <c r="Q25" s="22">
        <v>619447288</v>
      </c>
      <c r="R25" s="22">
        <v>619447288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12852169458</v>
      </c>
      <c r="I26" s="22">
        <v>0</v>
      </c>
      <c r="J26" s="22">
        <v>0</v>
      </c>
      <c r="K26" s="22">
        <v>12852169458</v>
      </c>
      <c r="L26" s="22">
        <v>12852169458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300600</v>
      </c>
      <c r="I27" s="22">
        <v>0</v>
      </c>
      <c r="J27" s="22">
        <v>0</v>
      </c>
      <c r="K27" s="22">
        <v>300600</v>
      </c>
      <c r="L27" s="22">
        <v>0</v>
      </c>
      <c r="M27" s="22">
        <v>100600</v>
      </c>
      <c r="N27" s="22">
        <v>200000</v>
      </c>
      <c r="O27" s="22">
        <v>100600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5838993</v>
      </c>
      <c r="I28" s="22">
        <v>2037562</v>
      </c>
      <c r="J28" s="22">
        <v>3037562</v>
      </c>
      <c r="K28" s="22">
        <v>4838993</v>
      </c>
      <c r="L28" s="22">
        <v>0</v>
      </c>
      <c r="M28" s="22">
        <v>2838993</v>
      </c>
      <c r="N28" s="22">
        <v>2000000</v>
      </c>
      <c r="O28" s="22">
        <v>1011655</v>
      </c>
      <c r="P28" s="22">
        <v>1000000</v>
      </c>
      <c r="Q28" s="22">
        <v>1000000</v>
      </c>
      <c r="R28" s="22">
        <v>1000000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261264792</v>
      </c>
      <c r="I29" s="22">
        <v>0</v>
      </c>
      <c r="J29" s="22">
        <v>0</v>
      </c>
      <c r="K29" s="22">
        <v>261264792</v>
      </c>
      <c r="L29" s="22">
        <v>0</v>
      </c>
      <c r="M29" s="22">
        <v>150555240.61000001</v>
      </c>
      <c r="N29" s="22">
        <v>110709551.39</v>
      </c>
      <c r="O29" s="22">
        <v>148727902.61000001</v>
      </c>
      <c r="P29" s="22">
        <v>0</v>
      </c>
      <c r="Q29" s="22">
        <v>0</v>
      </c>
      <c r="R29" s="22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68732310</v>
      </c>
      <c r="I30" s="22">
        <v>0</v>
      </c>
      <c r="J30" s="22">
        <v>35842719</v>
      </c>
      <c r="K30" s="22">
        <v>32889591</v>
      </c>
      <c r="L30" s="22">
        <v>0</v>
      </c>
      <c r="M30" s="22">
        <v>31889591</v>
      </c>
      <c r="N30" s="22">
        <v>1000000</v>
      </c>
      <c r="O30" s="22">
        <v>31889591</v>
      </c>
      <c r="P30" s="22">
        <v>2000000</v>
      </c>
      <c r="Q30" s="22">
        <v>2000000</v>
      </c>
      <c r="R30" s="22">
        <v>2000000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138576600</v>
      </c>
      <c r="I31" s="22">
        <v>0</v>
      </c>
      <c r="J31" s="22">
        <v>0</v>
      </c>
      <c r="K31" s="22">
        <v>138576600</v>
      </c>
      <c r="L31" s="22">
        <v>0</v>
      </c>
      <c r="M31" s="22">
        <v>78986447</v>
      </c>
      <c r="N31" s="22">
        <v>59590153</v>
      </c>
      <c r="O31" s="22">
        <v>78986447</v>
      </c>
      <c r="P31" s="22">
        <v>40222115.359999999</v>
      </c>
      <c r="Q31" s="22">
        <v>35577530.920000002</v>
      </c>
      <c r="R31" s="22">
        <v>35577530.920000002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66861803</v>
      </c>
      <c r="I32" s="22">
        <v>83435209</v>
      </c>
      <c r="J32" s="22">
        <v>0</v>
      </c>
      <c r="K32" s="22">
        <v>150297012</v>
      </c>
      <c r="L32" s="22">
        <v>0</v>
      </c>
      <c r="M32" s="22">
        <v>150297012</v>
      </c>
      <c r="N32" s="22">
        <v>0</v>
      </c>
      <c r="O32" s="22">
        <v>141623066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7884083</v>
      </c>
      <c r="I33" s="22">
        <v>27543082</v>
      </c>
      <c r="J33" s="22">
        <v>1240951</v>
      </c>
      <c r="K33" s="22">
        <v>34186214</v>
      </c>
      <c r="L33" s="22">
        <v>0</v>
      </c>
      <c r="M33" s="22">
        <v>32368310</v>
      </c>
      <c r="N33" s="22">
        <v>1817904</v>
      </c>
      <c r="O33" s="22">
        <v>27799964</v>
      </c>
      <c r="P33" s="22">
        <v>1482096</v>
      </c>
      <c r="Q33" s="22">
        <v>1482096</v>
      </c>
      <c r="R33" s="22">
        <v>1482096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4577483</v>
      </c>
      <c r="I34" s="22">
        <v>25070960</v>
      </c>
      <c r="J34" s="22">
        <v>0</v>
      </c>
      <c r="K34" s="22">
        <v>29648443</v>
      </c>
      <c r="L34" s="22">
        <v>0</v>
      </c>
      <c r="M34" s="22">
        <v>29648443</v>
      </c>
      <c r="N34" s="22">
        <v>0</v>
      </c>
      <c r="O34" s="22">
        <v>9137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1830690</v>
      </c>
      <c r="I35" s="22">
        <v>5194964</v>
      </c>
      <c r="J35" s="22">
        <v>0</v>
      </c>
      <c r="K35" s="22">
        <v>7025654</v>
      </c>
      <c r="L35" s="22">
        <v>0</v>
      </c>
      <c r="M35" s="22">
        <v>7025654</v>
      </c>
      <c r="N35" s="22">
        <v>0</v>
      </c>
      <c r="O35" s="22">
        <v>3654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11901454</v>
      </c>
      <c r="I36" s="22">
        <v>5718378</v>
      </c>
      <c r="J36" s="22">
        <v>0</v>
      </c>
      <c r="K36" s="22">
        <v>17619832</v>
      </c>
      <c r="L36" s="22">
        <v>0</v>
      </c>
      <c r="M36" s="22">
        <v>17619832</v>
      </c>
      <c r="N36" s="22">
        <v>0</v>
      </c>
      <c r="O36" s="22">
        <v>2592832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1373250</v>
      </c>
      <c r="I37" s="22">
        <v>3094491</v>
      </c>
      <c r="J37" s="22">
        <v>0</v>
      </c>
      <c r="K37" s="22">
        <v>4467741</v>
      </c>
      <c r="L37" s="22">
        <v>0</v>
      </c>
      <c r="M37" s="22">
        <v>4467741</v>
      </c>
      <c r="N37" s="22">
        <v>0</v>
      </c>
      <c r="O37" s="22">
        <v>2741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1373250</v>
      </c>
      <c r="I38" s="22">
        <v>0</v>
      </c>
      <c r="J38" s="22">
        <v>0</v>
      </c>
      <c r="K38" s="22">
        <v>1373250</v>
      </c>
      <c r="L38" s="22">
        <v>0</v>
      </c>
      <c r="M38" s="22">
        <v>1373250</v>
      </c>
      <c r="N38" s="22">
        <v>0</v>
      </c>
      <c r="O38" s="22">
        <v>2741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1373245</v>
      </c>
      <c r="I39" s="22">
        <v>0</v>
      </c>
      <c r="J39" s="22">
        <v>0</v>
      </c>
      <c r="K39" s="22">
        <v>1373245</v>
      </c>
      <c r="L39" s="22">
        <v>0</v>
      </c>
      <c r="M39" s="22">
        <v>1373245</v>
      </c>
      <c r="N39" s="22">
        <v>0</v>
      </c>
      <c r="O39" s="22">
        <v>2741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10528209</v>
      </c>
      <c r="I40" s="22">
        <v>0</v>
      </c>
      <c r="J40" s="22">
        <v>0</v>
      </c>
      <c r="K40" s="22">
        <v>10528209</v>
      </c>
      <c r="L40" s="22">
        <v>0</v>
      </c>
      <c r="M40" s="22">
        <v>10528209</v>
      </c>
      <c r="N40" s="22">
        <v>0</v>
      </c>
      <c r="O40" s="22">
        <v>21014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7214400</v>
      </c>
      <c r="I41" s="22">
        <v>7000000</v>
      </c>
      <c r="J41" s="22">
        <v>2880420</v>
      </c>
      <c r="K41" s="22">
        <v>11333980</v>
      </c>
      <c r="L41" s="22">
        <v>0</v>
      </c>
      <c r="M41" s="22">
        <v>6933980</v>
      </c>
      <c r="N41" s="22">
        <v>4400000</v>
      </c>
      <c r="O41" s="22">
        <v>6933980</v>
      </c>
      <c r="P41" s="22">
        <v>6919580</v>
      </c>
      <c r="Q41" s="22">
        <v>6919580</v>
      </c>
      <c r="R41" s="22">
        <v>6919580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35585028</v>
      </c>
      <c r="I42" s="22">
        <v>0</v>
      </c>
      <c r="J42" s="22">
        <v>10000000</v>
      </c>
      <c r="K42" s="22">
        <v>25585028</v>
      </c>
      <c r="L42" s="22">
        <v>0</v>
      </c>
      <c r="M42" s="22">
        <v>6221037</v>
      </c>
      <c r="N42" s="22">
        <v>19363991</v>
      </c>
      <c r="O42" s="22">
        <v>6221037</v>
      </c>
      <c r="P42" s="22">
        <v>6188795.5199999996</v>
      </c>
      <c r="Q42" s="22">
        <v>6188795.5199999996</v>
      </c>
      <c r="R42" s="22">
        <v>6188795.5199999996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607591009</v>
      </c>
      <c r="I43" s="22">
        <v>31000000</v>
      </c>
      <c r="J43" s="22">
        <v>0</v>
      </c>
      <c r="K43" s="22">
        <v>638591009</v>
      </c>
      <c r="L43" s="22">
        <v>0</v>
      </c>
      <c r="M43" s="22">
        <v>525659418</v>
      </c>
      <c r="N43" s="22">
        <v>112931591</v>
      </c>
      <c r="O43" s="22">
        <v>525659418</v>
      </c>
      <c r="P43" s="22">
        <v>78364180</v>
      </c>
      <c r="Q43" s="22">
        <v>78364180</v>
      </c>
      <c r="R43" s="22">
        <v>78364180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2104200</v>
      </c>
      <c r="I44" s="22">
        <v>0</v>
      </c>
      <c r="J44" s="22">
        <v>0</v>
      </c>
      <c r="K44" s="22">
        <v>2104200</v>
      </c>
      <c r="L44" s="22">
        <v>0</v>
      </c>
      <c r="M44" s="22">
        <v>1404200</v>
      </c>
      <c r="N44" s="22">
        <v>700000</v>
      </c>
      <c r="O44" s="22">
        <v>1404200</v>
      </c>
      <c r="P44" s="22">
        <v>1400000</v>
      </c>
      <c r="Q44" s="22">
        <v>1400000</v>
      </c>
      <c r="R44" s="22">
        <v>1400000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30471801</v>
      </c>
      <c r="I45" s="22">
        <v>0</v>
      </c>
      <c r="J45" s="22">
        <v>15000000</v>
      </c>
      <c r="K45" s="22">
        <v>15471801</v>
      </c>
      <c r="L45" s="22">
        <v>0</v>
      </c>
      <c r="M45" s="22">
        <v>7467888.0300000003</v>
      </c>
      <c r="N45" s="22">
        <v>8003912.9699999997</v>
      </c>
      <c r="O45" s="22">
        <v>6568894.0300000003</v>
      </c>
      <c r="P45" s="22">
        <v>5609078.8700000001</v>
      </c>
      <c r="Q45" s="22">
        <v>5609078.8700000001</v>
      </c>
      <c r="R45" s="22">
        <v>5609078.8700000001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1438750988</v>
      </c>
      <c r="I46" s="22">
        <v>217637433</v>
      </c>
      <c r="J46" s="22">
        <v>0</v>
      </c>
      <c r="K46" s="22">
        <v>1656388421</v>
      </c>
      <c r="L46" s="22">
        <v>0</v>
      </c>
      <c r="M46" s="22">
        <v>1420505966</v>
      </c>
      <c r="N46" s="22">
        <v>235882455</v>
      </c>
      <c r="O46" s="22">
        <v>1420505966</v>
      </c>
      <c r="P46" s="22">
        <v>648463607</v>
      </c>
      <c r="Q46" s="22">
        <v>648463607</v>
      </c>
      <c r="R46" s="22">
        <v>648463607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1191812929</v>
      </c>
      <c r="I47" s="22">
        <v>0</v>
      </c>
      <c r="J47" s="22">
        <v>169000000</v>
      </c>
      <c r="K47" s="22">
        <v>1022812929</v>
      </c>
      <c r="L47" s="22">
        <v>0</v>
      </c>
      <c r="M47" s="22">
        <v>1005453756</v>
      </c>
      <c r="N47" s="22">
        <v>17359173</v>
      </c>
      <c r="O47" s="22">
        <v>458461428.36000001</v>
      </c>
      <c r="P47" s="22">
        <v>457376450.93000001</v>
      </c>
      <c r="Q47" s="22">
        <v>457376450.93000001</v>
      </c>
      <c r="R47" s="22">
        <v>457376450.93000001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15596491</v>
      </c>
      <c r="I48" s="22">
        <v>0</v>
      </c>
      <c r="J48" s="22">
        <v>3764160</v>
      </c>
      <c r="K48" s="22">
        <v>11832331</v>
      </c>
      <c r="L48" s="22">
        <v>0</v>
      </c>
      <c r="M48" s="22">
        <v>11832331</v>
      </c>
      <c r="N48" s="22">
        <v>0</v>
      </c>
      <c r="O48" s="22">
        <v>9905931</v>
      </c>
      <c r="P48" s="22">
        <v>9875292</v>
      </c>
      <c r="Q48" s="22">
        <v>9875292</v>
      </c>
      <c r="R48" s="22">
        <v>9875292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22035971034</v>
      </c>
      <c r="I49" s="22">
        <v>4134394312</v>
      </c>
      <c r="J49" s="22">
        <v>3985880135</v>
      </c>
      <c r="K49" s="22">
        <v>22184485211</v>
      </c>
      <c r="L49" s="22">
        <v>0</v>
      </c>
      <c r="M49" s="22">
        <v>20681686951.5</v>
      </c>
      <c r="N49" s="22">
        <v>1502798259.5</v>
      </c>
      <c r="O49" s="22">
        <v>13253303571.5</v>
      </c>
      <c r="P49" s="22">
        <v>10810935355.16</v>
      </c>
      <c r="Q49" s="22">
        <v>10665652225.16</v>
      </c>
      <c r="R49" s="22">
        <v>10665652225.16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3755942651</v>
      </c>
      <c r="I50" s="22">
        <v>6749409571</v>
      </c>
      <c r="J50" s="22">
        <v>4028440108</v>
      </c>
      <c r="K50" s="22">
        <v>6476912114</v>
      </c>
      <c r="L50" s="22">
        <v>0</v>
      </c>
      <c r="M50" s="22">
        <v>6407231649.1999998</v>
      </c>
      <c r="N50" s="22">
        <v>69680464.799999997</v>
      </c>
      <c r="O50" s="22">
        <v>6401381468.1999998</v>
      </c>
      <c r="P50" s="22">
        <v>2460255949.0900002</v>
      </c>
      <c r="Q50" s="22">
        <v>2460255949.0900002</v>
      </c>
      <c r="R50" s="22">
        <v>2460255949.0900002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2037863461</v>
      </c>
      <c r="I51" s="22">
        <v>1916123000</v>
      </c>
      <c r="J51" s="22">
        <v>613540110</v>
      </c>
      <c r="K51" s="22">
        <v>3340446351</v>
      </c>
      <c r="L51" s="22">
        <v>0</v>
      </c>
      <c r="M51" s="22">
        <v>3203338858.6700001</v>
      </c>
      <c r="N51" s="22">
        <v>137107492.33000001</v>
      </c>
      <c r="O51" s="22">
        <v>3203338858.6700001</v>
      </c>
      <c r="P51" s="22">
        <v>1199419461.49</v>
      </c>
      <c r="Q51" s="22">
        <v>1191119461.49</v>
      </c>
      <c r="R51" s="22">
        <v>1191119461.49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105883329</v>
      </c>
      <c r="I52" s="22">
        <v>0</v>
      </c>
      <c r="J52" s="22">
        <v>723321</v>
      </c>
      <c r="K52" s="22">
        <v>105160008</v>
      </c>
      <c r="L52" s="22">
        <v>0</v>
      </c>
      <c r="M52" s="22">
        <v>93501200</v>
      </c>
      <c r="N52" s="22">
        <v>11658808</v>
      </c>
      <c r="O52" s="22">
        <v>37958258.869999997</v>
      </c>
      <c r="P52" s="22">
        <v>37771393.18</v>
      </c>
      <c r="Q52" s="22">
        <v>37771393.18</v>
      </c>
      <c r="R52" s="22">
        <v>37288058.079999998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8268950763</v>
      </c>
      <c r="I53" s="22">
        <v>855334517</v>
      </c>
      <c r="J53" s="22">
        <v>919580953</v>
      </c>
      <c r="K53" s="22">
        <v>8204704327</v>
      </c>
      <c r="L53" s="22">
        <v>0</v>
      </c>
      <c r="M53" s="22">
        <v>7064180115.6400003</v>
      </c>
      <c r="N53" s="22">
        <v>1140524211.3599999</v>
      </c>
      <c r="O53" s="22">
        <v>6012916940.0100002</v>
      </c>
      <c r="P53" s="22">
        <v>2490639415.3000002</v>
      </c>
      <c r="Q53" s="22">
        <v>2318859203.2399998</v>
      </c>
      <c r="R53" s="22">
        <v>2318859203.2399998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295263662</v>
      </c>
      <c r="I54" s="22">
        <v>0</v>
      </c>
      <c r="J54" s="22">
        <v>12219951</v>
      </c>
      <c r="K54" s="22">
        <v>283043711</v>
      </c>
      <c r="L54" s="22">
        <v>0</v>
      </c>
      <c r="M54" s="22">
        <v>194039336.24000001</v>
      </c>
      <c r="N54" s="22">
        <v>89004374.760000005</v>
      </c>
      <c r="O54" s="22">
        <v>194039336.24000001</v>
      </c>
      <c r="P54" s="22">
        <v>60982065.960000001</v>
      </c>
      <c r="Q54" s="22">
        <v>60982065.960000001</v>
      </c>
      <c r="R54" s="22">
        <v>60982065.960000001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77260757</v>
      </c>
      <c r="I55" s="22">
        <v>0</v>
      </c>
      <c r="J55" s="22">
        <v>4438293</v>
      </c>
      <c r="K55" s="22">
        <v>72822464</v>
      </c>
      <c r="L55" s="22">
        <v>0</v>
      </c>
      <c r="M55" s="22">
        <v>49870055.5</v>
      </c>
      <c r="N55" s="22">
        <v>22952408.5</v>
      </c>
      <c r="O55" s="22">
        <v>49870055.5</v>
      </c>
      <c r="P55" s="22">
        <v>2699141.5</v>
      </c>
      <c r="Q55" s="22">
        <v>2114991.5</v>
      </c>
      <c r="R55" s="22">
        <v>2114991.5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583689938</v>
      </c>
      <c r="I56" s="22">
        <v>0</v>
      </c>
      <c r="J56" s="22">
        <v>382524888</v>
      </c>
      <c r="K56" s="22">
        <v>201165050</v>
      </c>
      <c r="L56" s="22">
        <v>0</v>
      </c>
      <c r="M56" s="22">
        <v>1165050</v>
      </c>
      <c r="N56" s="22">
        <v>200000000</v>
      </c>
      <c r="O56" s="22">
        <v>1165050</v>
      </c>
      <c r="P56" s="22">
        <v>0</v>
      </c>
      <c r="Q56" s="22">
        <v>0</v>
      </c>
      <c r="R56" s="22">
        <v>0</v>
      </c>
    </row>
    <row r="57" spans="1:18" s="58" customFormat="1" ht="56.25" x14ac:dyDescent="0.25">
      <c r="A57" s="19" t="s">
        <v>23</v>
      </c>
      <c r="B57" s="20" t="s">
        <v>24</v>
      </c>
      <c r="C57" s="21" t="s">
        <v>139</v>
      </c>
      <c r="D57" s="19" t="s">
        <v>28</v>
      </c>
      <c r="E57" s="19" t="s">
        <v>162</v>
      </c>
      <c r="F57" s="19" t="s">
        <v>29</v>
      </c>
      <c r="G57" s="20" t="s">
        <v>140</v>
      </c>
      <c r="H57" s="22">
        <v>55895032</v>
      </c>
      <c r="I57" s="22">
        <v>0</v>
      </c>
      <c r="J57" s="22">
        <v>0</v>
      </c>
      <c r="K57" s="22">
        <v>55895032</v>
      </c>
      <c r="L57" s="22">
        <v>0</v>
      </c>
      <c r="M57" s="22">
        <v>55095032</v>
      </c>
      <c r="N57" s="22">
        <v>800000</v>
      </c>
      <c r="O57" s="22">
        <v>24383467</v>
      </c>
      <c r="P57" s="22">
        <v>24372388.960000001</v>
      </c>
      <c r="Q57" s="22">
        <v>24372388.960000001</v>
      </c>
      <c r="R57" s="22">
        <v>24372388.960000001</v>
      </c>
    </row>
    <row r="58" spans="1:18" ht="22.5" x14ac:dyDescent="0.25">
      <c r="A58" s="19" t="s">
        <v>23</v>
      </c>
      <c r="B58" s="20" t="s">
        <v>24</v>
      </c>
      <c r="C58" s="21" t="s">
        <v>141</v>
      </c>
      <c r="D58" s="19" t="s">
        <v>28</v>
      </c>
      <c r="E58" s="19" t="s">
        <v>162</v>
      </c>
      <c r="F58" s="19" t="s">
        <v>29</v>
      </c>
      <c r="G58" s="20" t="s">
        <v>142</v>
      </c>
      <c r="H58" s="22">
        <v>557009765</v>
      </c>
      <c r="I58" s="22">
        <v>0</v>
      </c>
      <c r="J58" s="22">
        <v>0</v>
      </c>
      <c r="K58" s="22">
        <v>557009765</v>
      </c>
      <c r="L58" s="22">
        <v>0</v>
      </c>
      <c r="M58" s="22">
        <v>555809765</v>
      </c>
      <c r="N58" s="22">
        <v>1200000</v>
      </c>
      <c r="O58" s="22">
        <v>85931449</v>
      </c>
      <c r="P58" s="22">
        <v>84286202.129999995</v>
      </c>
      <c r="Q58" s="22">
        <v>84286202.129999995</v>
      </c>
      <c r="R58" s="22">
        <v>84286202.129999995</v>
      </c>
    </row>
    <row r="59" spans="1:18" ht="33.75" x14ac:dyDescent="0.25">
      <c r="A59" s="19" t="s">
        <v>23</v>
      </c>
      <c r="B59" s="20" t="s">
        <v>24</v>
      </c>
      <c r="C59" s="21" t="s">
        <v>156</v>
      </c>
      <c r="D59" s="19" t="s">
        <v>28</v>
      </c>
      <c r="E59" s="19" t="s">
        <v>162</v>
      </c>
      <c r="F59" s="19" t="s">
        <v>29</v>
      </c>
      <c r="G59" s="20" t="s">
        <v>157</v>
      </c>
      <c r="H59" s="22">
        <v>10849212538</v>
      </c>
      <c r="I59" s="22">
        <v>0</v>
      </c>
      <c r="J59" s="22">
        <v>3874879908</v>
      </c>
      <c r="K59" s="22">
        <v>6974332630</v>
      </c>
      <c r="L59" s="22">
        <v>6974332630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</row>
    <row r="60" spans="1:18" ht="22.5" x14ac:dyDescent="0.25">
      <c r="A60" s="19" t="s">
        <v>23</v>
      </c>
      <c r="B60" s="20" t="s">
        <v>24</v>
      </c>
      <c r="C60" s="21" t="s">
        <v>143</v>
      </c>
      <c r="D60" s="19" t="s">
        <v>28</v>
      </c>
      <c r="E60" s="19" t="s">
        <v>162</v>
      </c>
      <c r="F60" s="19" t="s">
        <v>29</v>
      </c>
      <c r="G60" s="20" t="s">
        <v>144</v>
      </c>
      <c r="H60" s="22">
        <v>468563450</v>
      </c>
      <c r="I60" s="22">
        <v>0</v>
      </c>
      <c r="J60" s="22">
        <v>0</v>
      </c>
      <c r="K60" s="22">
        <v>468563450</v>
      </c>
      <c r="L60" s="22">
        <v>0</v>
      </c>
      <c r="M60" s="22">
        <v>468563450</v>
      </c>
      <c r="N60" s="22">
        <v>0</v>
      </c>
      <c r="O60" s="22">
        <v>44190844.850000001</v>
      </c>
      <c r="P60" s="22">
        <v>43255588.850000001</v>
      </c>
      <c r="Q60" s="22">
        <v>43255588.850000001</v>
      </c>
      <c r="R60" s="22">
        <v>43255588.850000001</v>
      </c>
    </row>
    <row r="61" spans="1:18" ht="22.5" x14ac:dyDescent="0.25">
      <c r="A61" s="19" t="s">
        <v>23</v>
      </c>
      <c r="B61" s="20" t="s">
        <v>24</v>
      </c>
      <c r="C61" s="21" t="s">
        <v>145</v>
      </c>
      <c r="D61" s="19" t="s">
        <v>28</v>
      </c>
      <c r="E61" s="19" t="s">
        <v>162</v>
      </c>
      <c r="F61" s="19" t="s">
        <v>29</v>
      </c>
      <c r="G61" s="20" t="s">
        <v>146</v>
      </c>
      <c r="H61" s="22">
        <v>278209550</v>
      </c>
      <c r="I61" s="22">
        <v>0</v>
      </c>
      <c r="J61" s="22">
        <v>0</v>
      </c>
      <c r="K61" s="22">
        <v>278209550</v>
      </c>
      <c r="L61" s="22">
        <v>0</v>
      </c>
      <c r="M61" s="22">
        <v>278209550</v>
      </c>
      <c r="N61" s="22">
        <v>0</v>
      </c>
      <c r="O61" s="22">
        <v>22939972</v>
      </c>
      <c r="P61" s="22">
        <v>22384664</v>
      </c>
      <c r="Q61" s="22">
        <v>22384664</v>
      </c>
      <c r="R61" s="22">
        <v>22384664</v>
      </c>
    </row>
    <row r="62" spans="1:18" ht="22.5" x14ac:dyDescent="0.25">
      <c r="A62" s="19" t="s">
        <v>23</v>
      </c>
      <c r="B62" s="20" t="s">
        <v>24</v>
      </c>
      <c r="C62" s="21" t="s">
        <v>147</v>
      </c>
      <c r="D62" s="19" t="s">
        <v>28</v>
      </c>
      <c r="E62" s="19" t="s">
        <v>162</v>
      </c>
      <c r="F62" s="19" t="s">
        <v>29</v>
      </c>
      <c r="G62" s="20" t="s">
        <v>148</v>
      </c>
      <c r="H62" s="22">
        <v>4322379743</v>
      </c>
      <c r="I62" s="22">
        <v>0</v>
      </c>
      <c r="J62" s="22">
        <v>0</v>
      </c>
      <c r="K62" s="22">
        <v>4322379743</v>
      </c>
      <c r="L62" s="22">
        <v>0</v>
      </c>
      <c r="M62" s="22">
        <v>435360924.88</v>
      </c>
      <c r="N62" s="22">
        <v>3887018818.1199999</v>
      </c>
      <c r="O62" s="22">
        <v>434777524.88</v>
      </c>
      <c r="P62" s="22">
        <v>426562068.19</v>
      </c>
      <c r="Q62" s="22">
        <v>426562068.19</v>
      </c>
      <c r="R62" s="22">
        <v>426562068.19</v>
      </c>
    </row>
    <row r="63" spans="1:18" ht="22.5" x14ac:dyDescent="0.25">
      <c r="A63" s="19" t="s">
        <v>23</v>
      </c>
      <c r="B63" s="20" t="s">
        <v>24</v>
      </c>
      <c r="C63" s="21" t="s">
        <v>149</v>
      </c>
      <c r="D63" s="19" t="s">
        <v>28</v>
      </c>
      <c r="E63" s="19" t="s">
        <v>162</v>
      </c>
      <c r="F63" s="19" t="s">
        <v>29</v>
      </c>
      <c r="G63" s="20" t="s">
        <v>150</v>
      </c>
      <c r="H63" s="22">
        <v>196422257</v>
      </c>
      <c r="I63" s="22">
        <v>0</v>
      </c>
      <c r="J63" s="22">
        <v>0</v>
      </c>
      <c r="K63" s="22">
        <v>196422257</v>
      </c>
      <c r="L63" s="22">
        <v>0</v>
      </c>
      <c r="M63" s="22">
        <v>38529960.859999999</v>
      </c>
      <c r="N63" s="22">
        <v>157892296.13999999</v>
      </c>
      <c r="O63" s="22">
        <v>38529960.859999999</v>
      </c>
      <c r="P63" s="22">
        <v>38137900.859999999</v>
      </c>
      <c r="Q63" s="22">
        <v>38137900.859999999</v>
      </c>
      <c r="R63" s="22">
        <v>38137900.859999999</v>
      </c>
    </row>
    <row r="64" spans="1:18" ht="22.5" x14ac:dyDescent="0.25">
      <c r="A64" s="19" t="s">
        <v>23</v>
      </c>
      <c r="B64" s="20" t="s">
        <v>24</v>
      </c>
      <c r="C64" s="21" t="s">
        <v>151</v>
      </c>
      <c r="D64" s="19" t="s">
        <v>28</v>
      </c>
      <c r="E64" s="19" t="s">
        <v>162</v>
      </c>
      <c r="F64" s="19" t="s">
        <v>29</v>
      </c>
      <c r="G64" s="20" t="s">
        <v>152</v>
      </c>
      <c r="H64" s="22">
        <v>3928000</v>
      </c>
      <c r="I64" s="22">
        <v>0</v>
      </c>
      <c r="J64" s="22">
        <v>0</v>
      </c>
      <c r="K64" s="22">
        <v>3928000</v>
      </c>
      <c r="L64" s="22">
        <v>0</v>
      </c>
      <c r="M64" s="22">
        <v>1060840</v>
      </c>
      <c r="N64" s="22">
        <v>2867160</v>
      </c>
      <c r="O64" s="22">
        <v>1060840</v>
      </c>
      <c r="P64" s="22">
        <v>1057212</v>
      </c>
      <c r="Q64" s="22">
        <v>1057212</v>
      </c>
      <c r="R64" s="22">
        <v>1057212</v>
      </c>
    </row>
    <row r="65" spans="1:18" ht="22.5" x14ac:dyDescent="0.25">
      <c r="A65" s="19" t="s">
        <v>23</v>
      </c>
      <c r="B65" s="20" t="s">
        <v>24</v>
      </c>
      <c r="C65" s="21" t="s">
        <v>158</v>
      </c>
      <c r="D65" s="19" t="s">
        <v>28</v>
      </c>
      <c r="E65" s="19" t="s">
        <v>162</v>
      </c>
      <c r="F65" s="19" t="s">
        <v>29</v>
      </c>
      <c r="G65" s="20" t="s">
        <v>159</v>
      </c>
      <c r="H65" s="22">
        <v>3928000</v>
      </c>
      <c r="I65" s="22">
        <v>0</v>
      </c>
      <c r="J65" s="22">
        <v>0</v>
      </c>
      <c r="K65" s="22">
        <v>3928000</v>
      </c>
      <c r="L65" s="22">
        <v>0</v>
      </c>
      <c r="M65" s="22">
        <v>7840</v>
      </c>
      <c r="N65" s="22">
        <v>3920160</v>
      </c>
      <c r="O65" s="22">
        <v>7840</v>
      </c>
      <c r="P65" s="22">
        <v>0</v>
      </c>
      <c r="Q65" s="22">
        <v>0</v>
      </c>
      <c r="R65" s="22">
        <v>0</v>
      </c>
    </row>
    <row r="66" spans="1:18" ht="22.5" x14ac:dyDescent="0.25">
      <c r="A66" s="19" t="s">
        <v>23</v>
      </c>
      <c r="B66" s="20" t="s">
        <v>24</v>
      </c>
      <c r="C66" s="21" t="s">
        <v>160</v>
      </c>
      <c r="D66" s="19" t="s">
        <v>28</v>
      </c>
      <c r="E66" s="19" t="s">
        <v>162</v>
      </c>
      <c r="F66" s="19" t="s">
        <v>29</v>
      </c>
      <c r="G66" s="20" t="s">
        <v>161</v>
      </c>
      <c r="H66" s="22">
        <v>690216000</v>
      </c>
      <c r="I66" s="22">
        <v>0</v>
      </c>
      <c r="J66" s="22">
        <v>0</v>
      </c>
      <c r="K66" s="22">
        <v>690216000</v>
      </c>
      <c r="L66" s="22">
        <v>0</v>
      </c>
      <c r="M66" s="22">
        <v>1377677</v>
      </c>
      <c r="N66" s="22">
        <v>688838323</v>
      </c>
      <c r="O66" s="22">
        <v>1377677</v>
      </c>
      <c r="P66" s="22">
        <v>0</v>
      </c>
      <c r="Q66" s="22">
        <v>0</v>
      </c>
      <c r="R66" s="22">
        <v>0</v>
      </c>
    </row>
    <row r="67" spans="1:18" ht="112.5" x14ac:dyDescent="0.25">
      <c r="A67" s="19" t="s">
        <v>23</v>
      </c>
      <c r="B67" s="20" t="s">
        <v>24</v>
      </c>
      <c r="C67" s="21" t="s">
        <v>176</v>
      </c>
      <c r="D67" s="19" t="s">
        <v>28</v>
      </c>
      <c r="E67" s="19" t="s">
        <v>162</v>
      </c>
      <c r="F67" s="19" t="s">
        <v>29</v>
      </c>
      <c r="G67" s="20" t="s">
        <v>177</v>
      </c>
      <c r="H67" s="22">
        <v>200000000</v>
      </c>
      <c r="I67" s="22">
        <v>0</v>
      </c>
      <c r="J67" s="22">
        <v>0</v>
      </c>
      <c r="K67" s="22">
        <v>200000000</v>
      </c>
      <c r="L67" s="22">
        <v>0</v>
      </c>
      <c r="M67" s="22">
        <v>195420876</v>
      </c>
      <c r="N67" s="22">
        <v>4579124</v>
      </c>
      <c r="O67" s="22">
        <v>11199</v>
      </c>
      <c r="P67" s="22">
        <v>0</v>
      </c>
      <c r="Q67" s="22">
        <v>0</v>
      </c>
      <c r="R67" s="22">
        <v>0</v>
      </c>
    </row>
    <row r="68" spans="1:18" ht="112.5" x14ac:dyDescent="0.2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4097631310</v>
      </c>
      <c r="I68" s="22">
        <v>0</v>
      </c>
      <c r="J68" s="22">
        <v>0</v>
      </c>
      <c r="K68" s="22">
        <v>4097631310</v>
      </c>
      <c r="L68" s="22">
        <v>0</v>
      </c>
      <c r="M68" s="22">
        <v>3891718614</v>
      </c>
      <c r="N68" s="22">
        <v>205912696</v>
      </c>
      <c r="O68" s="22">
        <v>3778371751</v>
      </c>
      <c r="P68" s="22">
        <v>504458457.88</v>
      </c>
      <c r="Q68" s="22">
        <v>504458457.88</v>
      </c>
      <c r="R68" s="22">
        <v>504458457.88</v>
      </c>
    </row>
    <row r="69" spans="1:18" ht="101.25" x14ac:dyDescent="0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780693648</v>
      </c>
      <c r="I69" s="22">
        <v>5269554</v>
      </c>
      <c r="J69" s="22">
        <v>0</v>
      </c>
      <c r="K69" s="22">
        <v>785963202</v>
      </c>
      <c r="L69" s="22">
        <v>0</v>
      </c>
      <c r="M69" s="22">
        <v>785063202</v>
      </c>
      <c r="N69" s="22">
        <v>900000</v>
      </c>
      <c r="O69" s="22">
        <v>767529573</v>
      </c>
      <c r="P69" s="22">
        <v>304448702</v>
      </c>
      <c r="Q69" s="22">
        <v>295448702</v>
      </c>
      <c r="R69" s="22">
        <v>295448702</v>
      </c>
    </row>
    <row r="70" spans="1:18" ht="90" x14ac:dyDescent="0.25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10360366711</v>
      </c>
      <c r="I70" s="22">
        <v>5190203904</v>
      </c>
      <c r="J70" s="22">
        <v>0</v>
      </c>
      <c r="K70" s="22">
        <v>15550570615</v>
      </c>
      <c r="L70" s="22">
        <v>0</v>
      </c>
      <c r="M70" s="22">
        <v>12534656333</v>
      </c>
      <c r="N70" s="22">
        <v>3015914282</v>
      </c>
      <c r="O70" s="22">
        <v>8366941103</v>
      </c>
      <c r="P70" s="22">
        <v>4240297568.0999999</v>
      </c>
      <c r="Q70" s="22">
        <v>4234065068.0999999</v>
      </c>
      <c r="R70" s="22">
        <v>4173433501.0999999</v>
      </c>
    </row>
    <row r="71" spans="1:18" ht="112.5" x14ac:dyDescent="0.2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4200000000</v>
      </c>
      <c r="I71" s="22">
        <v>0</v>
      </c>
      <c r="J71" s="22">
        <v>0</v>
      </c>
      <c r="K71" s="22">
        <v>4200000000</v>
      </c>
      <c r="L71" s="22">
        <v>0</v>
      </c>
      <c r="M71" s="22">
        <v>4151431607</v>
      </c>
      <c r="N71" s="22">
        <v>48568393</v>
      </c>
      <c r="O71" s="22">
        <v>4079657832</v>
      </c>
      <c r="P71" s="22">
        <v>1529477910</v>
      </c>
      <c r="Q71" s="22">
        <v>1529477910</v>
      </c>
      <c r="R71" s="22">
        <v>1529477910</v>
      </c>
    </row>
    <row r="72" spans="1:18" ht="90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12700729397</v>
      </c>
      <c r="I72" s="22">
        <v>1642389575</v>
      </c>
      <c r="J72" s="22">
        <v>0</v>
      </c>
      <c r="K72" s="22">
        <v>14343118972</v>
      </c>
      <c r="L72" s="22">
        <v>0</v>
      </c>
      <c r="M72" s="22">
        <v>11638855922.76</v>
      </c>
      <c r="N72" s="22">
        <v>2704263049.2399998</v>
      </c>
      <c r="O72" s="22">
        <v>7635968778</v>
      </c>
      <c r="P72" s="22">
        <v>3319480532.52</v>
      </c>
      <c r="Q72" s="22">
        <v>3312413032.52</v>
      </c>
      <c r="R72" s="22">
        <v>3262007082.52</v>
      </c>
    </row>
    <row r="73" spans="1:18" ht="90" x14ac:dyDescent="0.25">
      <c r="A73" s="19" t="s">
        <v>23</v>
      </c>
      <c r="B73" s="20" t="s">
        <v>24</v>
      </c>
      <c r="C73" s="21" t="s">
        <v>184</v>
      </c>
      <c r="D73" s="19" t="s">
        <v>28</v>
      </c>
      <c r="E73" s="19" t="s">
        <v>173</v>
      </c>
      <c r="F73" s="19" t="s">
        <v>29</v>
      </c>
      <c r="G73" s="20" t="s">
        <v>185</v>
      </c>
      <c r="H73" s="22">
        <v>509278470</v>
      </c>
      <c r="I73" s="22">
        <v>0</v>
      </c>
      <c r="J73" s="22">
        <v>0</v>
      </c>
      <c r="K73" s="22">
        <v>509278470</v>
      </c>
      <c r="L73" s="22">
        <v>0</v>
      </c>
      <c r="M73" s="22">
        <v>237403274</v>
      </c>
      <c r="N73" s="22">
        <v>271875196</v>
      </c>
      <c r="O73" s="22">
        <v>113784820</v>
      </c>
      <c r="P73" s="22">
        <v>72111879</v>
      </c>
      <c r="Q73" s="22">
        <v>72111879</v>
      </c>
      <c r="R73" s="22">
        <v>68474250</v>
      </c>
    </row>
    <row r="74" spans="1:18" ht="101.25" x14ac:dyDescent="0.25">
      <c r="A74" s="19" t="s">
        <v>23</v>
      </c>
      <c r="B74" s="20" t="s">
        <v>24</v>
      </c>
      <c r="C74" s="21" t="s">
        <v>186</v>
      </c>
      <c r="D74" s="19" t="s">
        <v>28</v>
      </c>
      <c r="E74" s="19" t="s">
        <v>162</v>
      </c>
      <c r="F74" s="19" t="s">
        <v>29</v>
      </c>
      <c r="G74" s="20" t="s">
        <v>187</v>
      </c>
      <c r="H74" s="59">
        <v>66716460450</v>
      </c>
      <c r="I74" s="22">
        <v>0</v>
      </c>
      <c r="J74" s="22">
        <v>7037863033</v>
      </c>
      <c r="K74" s="22">
        <v>59678597417</v>
      </c>
      <c r="L74" s="22">
        <v>0</v>
      </c>
      <c r="M74" s="22">
        <v>49107555510.989998</v>
      </c>
      <c r="N74" s="22">
        <v>10571041906.01</v>
      </c>
      <c r="O74" s="22">
        <v>31508944557.990002</v>
      </c>
      <c r="P74" s="22">
        <v>20717921251.119999</v>
      </c>
      <c r="Q74" s="22">
        <v>20717921251.119999</v>
      </c>
      <c r="R74" s="22">
        <v>20714526396.119999</v>
      </c>
    </row>
    <row r="75" spans="1:18" ht="112.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162</v>
      </c>
      <c r="F75" s="19" t="s">
        <v>29</v>
      </c>
      <c r="G75" s="20" t="s">
        <v>189</v>
      </c>
      <c r="H75" s="22">
        <v>2490834446</v>
      </c>
      <c r="I75" s="22">
        <v>0</v>
      </c>
      <c r="J75" s="22">
        <v>0</v>
      </c>
      <c r="K75" s="22">
        <v>2490834446</v>
      </c>
      <c r="L75" s="22">
        <v>0</v>
      </c>
      <c r="M75" s="22">
        <v>2490834446</v>
      </c>
      <c r="N75" s="22">
        <v>0</v>
      </c>
      <c r="O75" s="22">
        <v>1155234033</v>
      </c>
      <c r="P75" s="22">
        <v>393035460</v>
      </c>
      <c r="Q75" s="22">
        <v>393035460</v>
      </c>
      <c r="R75" s="22">
        <v>388125509</v>
      </c>
    </row>
    <row r="76" spans="1:18" ht="112.5" x14ac:dyDescent="0.2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162</v>
      </c>
      <c r="F76" s="19" t="s">
        <v>29</v>
      </c>
      <c r="G76" s="20" t="s">
        <v>191</v>
      </c>
      <c r="H76" s="22">
        <v>1650706348</v>
      </c>
      <c r="I76" s="22">
        <v>0</v>
      </c>
      <c r="J76" s="22">
        <v>0</v>
      </c>
      <c r="K76" s="22">
        <v>1650706348</v>
      </c>
      <c r="L76" s="22">
        <v>0</v>
      </c>
      <c r="M76" s="22">
        <v>1626165520</v>
      </c>
      <c r="N76" s="22">
        <v>24540828</v>
      </c>
      <c r="O76" s="22">
        <v>1610027031</v>
      </c>
      <c r="P76" s="22">
        <v>757932715.17999995</v>
      </c>
      <c r="Q76" s="22">
        <v>757932715.17999995</v>
      </c>
      <c r="R76" s="22">
        <v>757932715.17999995</v>
      </c>
    </row>
    <row r="77" spans="1:18" ht="112.5" x14ac:dyDescent="0.2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929500000</v>
      </c>
      <c r="I77" s="22">
        <v>0</v>
      </c>
      <c r="J77" s="22">
        <v>0</v>
      </c>
      <c r="K77" s="22">
        <v>929500000</v>
      </c>
      <c r="L77" s="22">
        <v>0</v>
      </c>
      <c r="M77" s="22">
        <v>900562649</v>
      </c>
      <c r="N77" s="22">
        <v>28937351</v>
      </c>
      <c r="O77" s="22">
        <v>900562649</v>
      </c>
      <c r="P77" s="22">
        <v>330205157.69</v>
      </c>
      <c r="Q77" s="22">
        <v>320575157.69</v>
      </c>
      <c r="R77" s="22">
        <v>320575157.69</v>
      </c>
    </row>
    <row r="78" spans="1:18" ht="123.75" x14ac:dyDescent="0.2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1167663359</v>
      </c>
      <c r="I78" s="22">
        <v>0</v>
      </c>
      <c r="J78" s="22">
        <v>0</v>
      </c>
      <c r="K78" s="22">
        <v>1167663359</v>
      </c>
      <c r="L78" s="22">
        <v>0</v>
      </c>
      <c r="M78" s="22">
        <v>1126579463</v>
      </c>
      <c r="N78" s="22">
        <v>41083896</v>
      </c>
      <c r="O78" s="22">
        <v>934451176</v>
      </c>
      <c r="P78" s="22">
        <v>503826664.69</v>
      </c>
      <c r="Q78" s="22">
        <v>503826664.69</v>
      </c>
      <c r="R78" s="22">
        <v>491464088.69</v>
      </c>
    </row>
    <row r="79" spans="1:18" ht="90" x14ac:dyDescent="0.2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257614426</v>
      </c>
      <c r="I79" s="22">
        <v>0</v>
      </c>
      <c r="J79" s="22">
        <v>0</v>
      </c>
      <c r="K79" s="22">
        <v>257614426</v>
      </c>
      <c r="L79" s="22">
        <v>0</v>
      </c>
      <c r="M79" s="22">
        <v>255414426</v>
      </c>
      <c r="N79" s="22">
        <v>2200000</v>
      </c>
      <c r="O79" s="22">
        <v>125414426</v>
      </c>
      <c r="P79" s="22">
        <v>48400000</v>
      </c>
      <c r="Q79" s="22">
        <v>48400000</v>
      </c>
      <c r="R79" s="22">
        <v>48400000</v>
      </c>
    </row>
    <row r="80" spans="1:18" ht="101.25" x14ac:dyDescent="0.2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59">
        <v>1520041622</v>
      </c>
      <c r="I80" s="22">
        <v>0</v>
      </c>
      <c r="J80" s="22">
        <v>0</v>
      </c>
      <c r="K80" s="22">
        <v>1520041622</v>
      </c>
      <c r="L80" s="22">
        <v>0</v>
      </c>
      <c r="M80" s="22">
        <v>1271885024.6300001</v>
      </c>
      <c r="N80" s="22">
        <v>248156597.37</v>
      </c>
      <c r="O80" s="22">
        <v>1146900305.6300001</v>
      </c>
      <c r="P80" s="22">
        <v>419950318.63</v>
      </c>
      <c r="Q80" s="22">
        <v>419950318.63</v>
      </c>
      <c r="R80" s="22">
        <v>419950318.63</v>
      </c>
    </row>
    <row r="81" spans="1:18" ht="90" x14ac:dyDescent="0.2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59">
        <v>139354284096</v>
      </c>
      <c r="I81" s="22">
        <v>0</v>
      </c>
      <c r="J81" s="22">
        <v>1039137569</v>
      </c>
      <c r="K81" s="22">
        <v>138315146527</v>
      </c>
      <c r="L81" s="22">
        <v>0</v>
      </c>
      <c r="M81" s="22">
        <v>30404113062.959999</v>
      </c>
      <c r="N81" s="22">
        <v>107911033464.03999</v>
      </c>
      <c r="O81" s="22">
        <v>20960588792.959999</v>
      </c>
      <c r="P81" s="22">
        <v>17386337369.23</v>
      </c>
      <c r="Q81" s="22">
        <v>17386337369.23</v>
      </c>
      <c r="R81" s="22">
        <v>17386337369.23</v>
      </c>
    </row>
    <row r="82" spans="1:18" ht="101.25" x14ac:dyDescent="0.2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59">
        <v>30770438050</v>
      </c>
      <c r="I82" s="22">
        <v>107144064</v>
      </c>
      <c r="J82" s="22">
        <v>0</v>
      </c>
      <c r="K82" s="22">
        <v>30877582114</v>
      </c>
      <c r="L82" s="22">
        <v>0</v>
      </c>
      <c r="M82" s="22">
        <v>3988466737</v>
      </c>
      <c r="N82" s="22">
        <v>26889115377</v>
      </c>
      <c r="O82" s="22">
        <v>3988466737</v>
      </c>
      <c r="P82" s="22">
        <v>1407941048</v>
      </c>
      <c r="Q82" s="22">
        <v>1396096048</v>
      </c>
      <c r="R82" s="22">
        <v>1396096048</v>
      </c>
    </row>
    <row r="83" spans="1:18" ht="101.25" x14ac:dyDescent="0.25">
      <c r="A83" s="19" t="s">
        <v>23</v>
      </c>
      <c r="B83" s="20" t="s">
        <v>24</v>
      </c>
      <c r="C83" s="21" t="s">
        <v>206</v>
      </c>
      <c r="D83" s="19" t="s">
        <v>28</v>
      </c>
      <c r="E83" s="19" t="s">
        <v>173</v>
      </c>
      <c r="F83" s="19" t="s">
        <v>29</v>
      </c>
      <c r="G83" s="20" t="s">
        <v>207</v>
      </c>
      <c r="H83" s="22">
        <v>805861000</v>
      </c>
      <c r="I83" s="22">
        <v>0</v>
      </c>
      <c r="J83" s="22">
        <v>0</v>
      </c>
      <c r="K83" s="22">
        <v>805861000</v>
      </c>
      <c r="L83" s="22">
        <v>0</v>
      </c>
      <c r="M83" s="22">
        <v>788735896</v>
      </c>
      <c r="N83" s="22">
        <v>17125104</v>
      </c>
      <c r="O83" s="22">
        <v>788735896</v>
      </c>
      <c r="P83" s="22">
        <v>291629795</v>
      </c>
      <c r="Q83" s="22">
        <v>284629795</v>
      </c>
      <c r="R83" s="22">
        <v>284629795</v>
      </c>
    </row>
    <row r="84" spans="1:18" ht="112.5" x14ac:dyDescent="0.25">
      <c r="A84" s="19" t="s">
        <v>23</v>
      </c>
      <c r="B84" s="20" t="s">
        <v>24</v>
      </c>
      <c r="C84" s="21" t="s">
        <v>204</v>
      </c>
      <c r="D84" s="19" t="s">
        <v>28</v>
      </c>
      <c r="E84" s="19" t="s">
        <v>173</v>
      </c>
      <c r="F84" s="19" t="s">
        <v>29</v>
      </c>
      <c r="G84" s="20" t="s">
        <v>205</v>
      </c>
      <c r="H84" s="22">
        <v>3288992785</v>
      </c>
      <c r="I84" s="22">
        <v>0</v>
      </c>
      <c r="J84" s="22">
        <v>0</v>
      </c>
      <c r="K84" s="22">
        <v>3288992785</v>
      </c>
      <c r="L84" s="22">
        <v>0</v>
      </c>
      <c r="M84" s="22">
        <v>3250120852</v>
      </c>
      <c r="N84" s="22">
        <v>38871933</v>
      </c>
      <c r="O84" s="22">
        <v>3028762723</v>
      </c>
      <c r="P84" s="22">
        <v>63305352</v>
      </c>
      <c r="Q84" s="22">
        <v>63305352</v>
      </c>
      <c r="R84" s="22">
        <v>63305352</v>
      </c>
    </row>
    <row r="85" spans="1:18" ht="123.75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200000000</v>
      </c>
      <c r="I85" s="22">
        <v>0</v>
      </c>
      <c r="J85" s="22">
        <v>0</v>
      </c>
      <c r="K85" s="22">
        <v>200000000</v>
      </c>
      <c r="L85" s="22">
        <v>0</v>
      </c>
      <c r="M85" s="22">
        <v>200000000</v>
      </c>
      <c r="N85" s="22">
        <v>0</v>
      </c>
      <c r="O85" s="22">
        <v>11199</v>
      </c>
      <c r="P85" s="22">
        <v>0</v>
      </c>
      <c r="Q85" s="22">
        <v>0</v>
      </c>
      <c r="R85" s="22">
        <v>0</v>
      </c>
    </row>
    <row r="86" spans="1:18" ht="112.5" x14ac:dyDescent="0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10447376882</v>
      </c>
      <c r="I86" s="22">
        <v>0</v>
      </c>
      <c r="J86" s="22">
        <v>0</v>
      </c>
      <c r="K86" s="22">
        <v>10447376882</v>
      </c>
      <c r="L86" s="22">
        <v>0</v>
      </c>
      <c r="M86" s="22">
        <v>2696605937</v>
      </c>
      <c r="N86" s="22">
        <v>7750770945</v>
      </c>
      <c r="O86" s="22">
        <v>2635849467.6399999</v>
      </c>
      <c r="P86" s="22">
        <v>1082783050</v>
      </c>
      <c r="Q86" s="22">
        <v>1082783050</v>
      </c>
      <c r="R86" s="22">
        <v>1082783050</v>
      </c>
    </row>
    <row r="87" spans="1:18" s="31" customFormat="1" x14ac:dyDescent="0.25">
      <c r="A87" s="28" t="s">
        <v>1</v>
      </c>
      <c r="B87" s="29" t="s">
        <v>1</v>
      </c>
      <c r="C87" s="30" t="s">
        <v>1</v>
      </c>
      <c r="D87" s="28" t="s">
        <v>1</v>
      </c>
      <c r="E87" s="28" t="s">
        <v>1</v>
      </c>
      <c r="F87" s="28" t="s">
        <v>1</v>
      </c>
      <c r="G87" s="29" t="s">
        <v>1</v>
      </c>
      <c r="H87" s="2">
        <f>SUM(H5:H86)</f>
        <v>562934656000</v>
      </c>
      <c r="I87" s="2">
        <f t="shared" ref="I87:R87" si="0">SUM(I5:I86)</f>
        <v>23008000576</v>
      </c>
      <c r="J87" s="2">
        <f t="shared" si="0"/>
        <v>24139994081</v>
      </c>
      <c r="K87" s="2">
        <f t="shared" si="0"/>
        <v>561802662495</v>
      </c>
      <c r="L87" s="2">
        <f t="shared" si="0"/>
        <v>19826502088</v>
      </c>
      <c r="M87" s="2">
        <f t="shared" si="0"/>
        <v>373711048757.47003</v>
      </c>
      <c r="N87" s="2">
        <f t="shared" si="0"/>
        <v>168265111649.53</v>
      </c>
      <c r="O87" s="2">
        <f t="shared" si="0"/>
        <v>206961524822.80002</v>
      </c>
      <c r="P87" s="2">
        <f t="shared" si="0"/>
        <v>151979951274.39005</v>
      </c>
      <c r="Q87" s="2">
        <f t="shared" si="0"/>
        <v>151598584197.89005</v>
      </c>
      <c r="R87" s="2">
        <f t="shared" si="0"/>
        <v>151462758334.79004</v>
      </c>
    </row>
    <row r="88" spans="1:18" s="57" customFormat="1" hidden="1" x14ac:dyDescent="0.25">
      <c r="A88" s="53"/>
      <c r="B88" s="54"/>
      <c r="C88" s="55"/>
      <c r="D88" s="53"/>
      <c r="E88" s="53"/>
      <c r="F88" s="53"/>
      <c r="G88" s="54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</row>
    <row r="90" spans="1:18" s="31" customFormat="1" hidden="1" x14ac:dyDescent="0.25">
      <c r="A90" s="28"/>
      <c r="B90" s="29"/>
      <c r="C90" s="30"/>
      <c r="D90" s="28"/>
      <c r="E90" s="28"/>
      <c r="F90" s="28"/>
      <c r="G90" s="2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s="31" customFormat="1" hidden="1" x14ac:dyDescent="0.25">
      <c r="A91" s="28"/>
      <c r="B91" s="29"/>
      <c r="C91" s="30"/>
      <c r="D91" s="28"/>
      <c r="E91" s="28"/>
      <c r="F91" s="28"/>
      <c r="G91" s="2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s="32" customFormat="1" hidden="1" x14ac:dyDescent="0.25">
      <c r="A92" s="35"/>
      <c r="B92" s="36"/>
      <c r="C92" s="37"/>
      <c r="D92" s="35"/>
      <c r="E92" s="35"/>
      <c r="F92" s="35"/>
      <c r="G92" s="36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1:18" hidden="1" x14ac:dyDescent="0.25">
      <c r="A93" s="19"/>
      <c r="B93" s="20"/>
      <c r="C93" s="21"/>
      <c r="D93" s="19"/>
      <c r="E93" s="19"/>
      <c r="F93" s="19"/>
      <c r="G93" s="34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x14ac:dyDescent="0.25"/>
    <row r="95" spans="1:18" x14ac:dyDescent="0.25"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</row>
    <row r="96" spans="1:18" x14ac:dyDescent="0.25"/>
    <row r="97" x14ac:dyDescent="0.25"/>
    <row r="98" x14ac:dyDescent="0.25"/>
    <row r="99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IP497</Numero>
    <Language xmlns="http://schemas.microsoft.com/sharepoint/v3">Español (España)</Language>
    <Fecha_x0020_de_x0020_generación_x0020_de_x0020_la_x0020_información xmlns="b6565643-c00f-44ce-b5d1-532a85e4382c">2026-06-30T05:00:00+00:00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2026-06-30T05:00:00+00:00</Fecha_x0020_final_x0020_de_x0020_publicación>
    <Frecuencia_de_actualizacion xmlns="b6565643-c00f-44ce-b5d1-532a85e4382c">Mensual</Frecuencia_de_actualizacion>
    <Mes_Plantilla xmlns="b6565643-c00f-44ce-b5d1-532a85e4382c">junio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Acumulado Junio 2026</Descripcion>
    <Ano_Plantilla xmlns="b6565643-c00f-44ce-b5d1-532a85e4382c">2026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2026-06-30T05:00:00+00:00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XQAF2AT3N76N-318-3561</_dlc_DocId>
    <_dlc_DocIdUrl xmlns="b6565643-c00f-44ce-b5d1-532a85e4382c">
      <Url>https://docs.supersalud.gov.co/PortalWeb/InformacionFinanciera/_layouts/15/DocIdRedir.aspx?ID=XQAF2AT3N76N-318-3561</Url>
      <Description>XQAF2AT3N76N-318-3561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Junio 2026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2026-07-06T22:36:19Z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17e6bcd3-1d7f-442f-b5b2-a0ad654c2588</vt:lpwstr>
  </property>
</Properties>
</file>