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\Downloads\Pagina Web Marzo\"/>
    </mc:Choice>
  </mc:AlternateContent>
  <xr:revisionPtr revIDLastSave="0" documentId="13_ncr:1_{74F0FE18-42DA-485F-AD23-7C9B4F03E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rencial" sheetId="3" r:id="rId1"/>
    <sheet name="Ejecucion Presupuestal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H89" i="10"/>
  <c r="I89" i="10"/>
  <c r="J89" i="10"/>
  <c r="K89" i="10"/>
  <c r="L89" i="10"/>
  <c r="M89" i="10"/>
  <c r="N89" i="10"/>
  <c r="O89" i="10"/>
  <c r="P89" i="10"/>
  <c r="Q89" i="10"/>
  <c r="R89" i="10"/>
  <c r="K6" i="3"/>
  <c r="M6" i="3"/>
  <c r="K7" i="3"/>
  <c r="M7" i="3"/>
  <c r="K8" i="3"/>
  <c r="M8" i="3"/>
  <c r="K9" i="3"/>
  <c r="M9" i="3"/>
  <c r="K10" i="3"/>
  <c r="K15" i="3" s="1"/>
  <c r="M10" i="3"/>
  <c r="O9" i="3"/>
  <c r="O8" i="3"/>
  <c r="O7" i="3"/>
  <c r="E15" i="3"/>
  <c r="F15" i="3"/>
  <c r="G15" i="3"/>
  <c r="H15" i="3"/>
  <c r="I15" i="3"/>
  <c r="J15" i="3"/>
  <c r="L15" i="3"/>
  <c r="N15" i="3"/>
  <c r="D15" i="3"/>
  <c r="L5" i="3"/>
  <c r="L11" i="3" s="1"/>
  <c r="N5" i="3"/>
  <c r="N11" i="3" s="1"/>
  <c r="E5" i="3"/>
  <c r="E11" i="3" s="1"/>
  <c r="F5" i="3"/>
  <c r="F11" i="3" s="1"/>
  <c r="G5" i="3"/>
  <c r="G14" i="3" s="1"/>
  <c r="H5" i="3"/>
  <c r="H11" i="3" s="1"/>
  <c r="I5" i="3"/>
  <c r="I11" i="3" s="1"/>
  <c r="J5" i="3"/>
  <c r="J11" i="3" s="1"/>
  <c r="D5" i="3"/>
  <c r="O6" i="3"/>
  <c r="O10" i="3"/>
  <c r="O15" i="3" s="1"/>
  <c r="M15" i="3"/>
  <c r="K5" i="3" l="1"/>
  <c r="G11" i="3"/>
  <c r="K11" i="3" s="1"/>
  <c r="G16" i="3"/>
  <c r="O5" i="3"/>
  <c r="O14" i="3" s="1"/>
  <c r="F14" i="3"/>
  <c r="F16" i="3" s="1"/>
  <c r="J14" i="3"/>
  <c r="J16" i="3" s="1"/>
  <c r="D14" i="3"/>
  <c r="D16" i="3" s="1"/>
  <c r="N14" i="3"/>
  <c r="N16" i="3" s="1"/>
  <c r="L14" i="3"/>
  <c r="L16" i="3" s="1"/>
  <c r="I14" i="3"/>
  <c r="I16" i="3" s="1"/>
  <c r="H14" i="3"/>
  <c r="H16" i="3" s="1"/>
  <c r="E14" i="3"/>
  <c r="E16" i="3" s="1"/>
  <c r="K14" i="3"/>
  <c r="M5" i="3"/>
  <c r="M14" i="3" s="1"/>
  <c r="K16" i="3" l="1"/>
  <c r="O11" i="3"/>
  <c r="M11" i="3"/>
  <c r="M16" i="3"/>
  <c r="O16" i="3"/>
</calcChain>
</file>

<file path=xl/sharedStrings.xml><?xml version="1.0" encoding="utf-8"?>
<sst xmlns="http://schemas.openxmlformats.org/spreadsheetml/2006/main" count="683" uniqueCount="222">
  <si>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</si>
  <si>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</si>
  <si>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</si>
  <si>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</si>
  <si>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</si>
  <si>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</si>
  <si>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</si>
  <si>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</si>
  <si>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</si>
  <si>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</si>
  <si>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</si>
  <si>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</si>
  <si>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</si>
  <si>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</si>
  <si>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</si>
  <si>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</si>
  <si>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</si>
  <si>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</si>
  <si>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</si>
  <si>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</si>
  <si>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</si>
  <si>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</si>
  <si>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</si>
  <si>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</si>
  <si>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</si>
  <si>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</si>
  <si>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</si>
  <si>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</si>
  <si>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</si>
  <si>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</si>
  <si>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</si>
  <si>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</si>
  <si>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</si>
  <si>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</si>
  <si>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</si>
  <si>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</si>
  <si>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</si>
  <si>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</si>
  <si>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</si>
  <si>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</si>
  <si>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TOTAL</t>
  </si>
  <si>
    <t>A-01-01-01-001-001</t>
  </si>
  <si>
    <t>20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</si>
  <si>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</si>
  <si>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</si>
  <si>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</si>
  <si>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</si>
  <si>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</si>
  <si>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</si>
  <si>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</si>
  <si>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</si>
  <si>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</si>
  <si>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</si>
  <si>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</si>
  <si>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</si>
  <si>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</si>
  <si>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</si>
  <si>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</si>
  <si>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</si>
  <si>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</si>
  <si>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</si>
  <si>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</si>
  <si>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</si>
  <si>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</si>
  <si>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</si>
  <si>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</si>
  <si>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</si>
  <si>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</si>
  <si>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</si>
  <si>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</si>
  <si>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</si>
  <si>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</si>
  <si>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</si>
  <si>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</si>
  <si>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</si>
  <si>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</si>
  <si>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</si>
  <si>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</si>
  <si>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</si>
  <si>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</si>
  <si>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</si>
  <si>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</si>
  <si>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</si>
  <si>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</si>
  <si>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</si>
  <si>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</si>
  <si>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</si>
  <si>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</si>
  <si>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</si>
  <si>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</si>
  <si>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</si>
  <si>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</si>
  <si>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</si>
  <si>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</si>
  <si>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</si>
  <si>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</si>
  <si>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</si>
  <si>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</si>
  <si>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</si>
  <si>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</si>
  <si>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</si>
  <si>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</si>
  <si>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</si>
  <si>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</si>
  <si>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</si>
  <si>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</si>
  <si>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</si>
  <si>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</si>
  <si>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</si>
  <si>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</si>
  <si>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</si>
  <si>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</si>
  <si>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</si>
  <si>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</si>
  <si>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</si>
  <si>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</si>
  <si>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</si>
  <si>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</si>
  <si>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</si>
  <si>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</si>
  <si>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</si>
  <si>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</si>
  <si>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</si>
  <si>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</si>
  <si>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</si>
  <si>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</si>
  <si>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</si>
  <si>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</si>
  <si>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</si>
  <si>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</si>
  <si>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</si>
  <si>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</si>
  <si>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</si>
  <si>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</si>
  <si>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</si>
  <si>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</si>
  <si>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</si>
  <si>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</si>
  <si>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</si>
  <si>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</si>
  <si>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</si>
  <si>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</si>
  <si>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</si>
  <si>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</si>
  <si>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</si>
  <si>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</si>
  <si>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PORCENTAJE COMPROMISO</t>
  </si>
  <si>
    <t>PORCENTAJE PAGOS</t>
  </si>
  <si>
    <t>TOTAL PRESUPUESTO (RUBRO A+B+C)</t>
  </si>
  <si>
    <t>CUOTA DE FISCALIZACIÓN Y AUDITAJE</t>
  </si>
  <si>
    <t>A-08-04-01</t>
  </si>
  <si>
    <t>TASAS Y DERECHOS ADMINISTRATIVOS</t>
  </si>
  <si>
    <t>A-08-03</t>
  </si>
  <si>
    <t>OTRAS TRANSFERENCIAS - DISTRIBUCIÓN PREVIO CONCEPTO DGPPN</t>
  </si>
  <si>
    <t>A-03-03-01-999</t>
  </si>
  <si>
    <t>OTROS GASTOS DE PERSONAL - DISTRIBUCIÓN PREVIO CONCEPTO DGPPN</t>
  </si>
  <si>
    <t>A-01-01-04</t>
  </si>
  <si>
    <t>21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</si>
  <si>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</si>
  <si>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</si>
  <si>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</si>
  <si>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</si>
  <si>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</si>
  <si>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</si>
  <si>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</si>
  <si>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</si>
  <si>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</si>
  <si>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</si>
  <si>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</si>
  <si>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</si>
  <si>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</si>
  <si>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</si>
  <si>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</si>
  <si>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</si>
  <si>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</si>
  <si>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</si>
  <si>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</si>
  <si>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</si>
  <si>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</si>
  <si>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</si>
  <si>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</si>
  <si>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</si>
  <si>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</si>
  <si>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</si>
  <si>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</si>
  <si>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</si>
  <si>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</si>
  <si>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</si>
  <si>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</si>
  <si>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</si>
  <si>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</si>
  <si>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</si>
  <si>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</si>
  <si>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</si>
  <si>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</si>
  <si>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</si>
  <si>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</si>
  <si>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</si>
  <si>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</si>
  <si>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</si>
  <si>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</si>
  <si>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</si>
  <si>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</si>
  <si>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</si>
  <si>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</si>
  <si>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</si>
  <si>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APROPIACIÓN INICIAL</t>
  </si>
  <si>
    <t>APROPIACIÓN ADICIONADA</t>
  </si>
  <si>
    <t>APROPIACIÓN REDUCIDA</t>
  </si>
  <si>
    <t>APROPIACIÓN VIGENTE</t>
  </si>
  <si>
    <t>APROPIACIÓN BLOQUEADA</t>
  </si>
  <si>
    <t>OBLIGACIÓN</t>
  </si>
  <si>
    <t>PORCENTAJE OBLIGACIÓN</t>
  </si>
  <si>
    <t xml:space="preserve">Total 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</si>
  <si>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</si>
  <si>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</si>
  <si>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</si>
  <si>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</si>
  <si>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</si>
  <si>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</si>
  <si>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EJECUCIÓN PRESUPUESTAL MARZO 2025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</si>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</sst>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name val="Calibri Light"/>
      <family val="2"/>
    </font>
    <font>
      <sz val="11"/>
      <name val="Calibri Light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9"/>
      <color theme="0"/>
      <name val="Times New Roman"/>
      <family val="1"/>
    </font>
    <font>
      <b/>
      <sz val="11"/>
      <name val="Calibri"/>
      <family val="2"/>
    </font>
    <font>
      <b/>
      <sz val="12"/>
      <name val="Arial"/>
      <family val="2"/>
    </font>
    <font>
      <b/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">
    <xf numFmtId="0" fontId="1" fillId="0" borderId="0" xfId="0" applyFont="1"/>
    <xf numFmtId="0" fontId="6" fillId="0" borderId="0" xfId="0" applyFont="1"/>
    <xf numFmtId="0" fontId="7" fillId="0" borderId="0" xfId="0" applyFont="1"/>
    <xf numFmtId="0" fontId="9" fillId="0" borderId="2" xfId="0" applyFont="1" applyBorder="1" applyAlignment="1">
      <alignment vertical="center" readingOrder="1"/>
    </xf>
    <xf numFmtId="0" fontId="10" fillId="0" borderId="0" xfId="0" applyFont="1"/>
    <xf numFmtId="0" fontId="9" fillId="0" borderId="0" xfId="0" applyFont="1" applyAlignment="1">
      <alignment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165" fontId="9" fillId="0" borderId="3" xfId="0" applyNumberFormat="1" applyFont="1" applyBorder="1" applyAlignment="1">
      <alignment horizontal="right" vertical="center" wrapText="1" readingOrder="1"/>
    </xf>
    <xf numFmtId="165" fontId="10" fillId="0" borderId="0" xfId="0" applyNumberFormat="1" applyFont="1"/>
    <xf numFmtId="0" fontId="11" fillId="0" borderId="3" xfId="0" applyFont="1" applyBorder="1" applyAlignment="1">
      <alignment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left" vertical="center" wrapText="1" readingOrder="1"/>
    </xf>
    <xf numFmtId="165" fontId="11" fillId="0" borderId="3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vertical="center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10" fontId="10" fillId="0" borderId="0" xfId="1" applyNumberFormat="1" applyFont="1" applyAlignment="1">
      <alignment horizontal="center"/>
    </xf>
    <xf numFmtId="10" fontId="9" fillId="0" borderId="0" xfId="1" applyNumberFormat="1" applyFont="1" applyAlignment="1">
      <alignment horizontal="center" vertical="center" wrapText="1" readingOrder="1"/>
    </xf>
    <xf numFmtId="10" fontId="11" fillId="0" borderId="3" xfId="1" applyNumberFormat="1" applyFont="1" applyFill="1" applyBorder="1" applyAlignment="1">
      <alignment horizontal="center" vertical="center" wrapText="1" readingOrder="1"/>
    </xf>
    <xf numFmtId="10" fontId="11" fillId="0" borderId="3" xfId="1" applyNumberFormat="1" applyFont="1" applyBorder="1" applyAlignment="1">
      <alignment horizontal="center" vertical="center" wrapText="1" readingOrder="1"/>
    </xf>
    <xf numFmtId="10" fontId="7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164" fontId="2" fillId="0" borderId="0" xfId="0" applyNumberFormat="1" applyFont="1" applyAlignment="1">
      <alignment horizontal="center" vertical="center" wrapText="1" readingOrder="1"/>
    </xf>
    <xf numFmtId="43" fontId="2" fillId="0" borderId="0" xfId="2" applyFont="1" applyAlignment="1">
      <alignment horizontal="center" vertical="center" wrapText="1" readingOrder="1"/>
    </xf>
    <xf numFmtId="166" fontId="2" fillId="0" borderId="0" xfId="2" applyNumberFormat="1" applyFont="1" applyAlignment="1">
      <alignment horizontal="center" vertical="center" wrapText="1" readingOrder="1"/>
    </xf>
    <xf numFmtId="10" fontId="10" fillId="0" borderId="3" xfId="1" applyNumberFormat="1" applyFont="1" applyFill="1" applyBorder="1" applyAlignment="1">
      <alignment horizontal="center" vertical="center" wrapText="1" readingOrder="1"/>
    </xf>
    <xf numFmtId="10" fontId="10" fillId="0" borderId="3" xfId="1" applyNumberFormat="1" applyFont="1" applyBorder="1" applyAlignment="1">
      <alignment horizontal="center" vertical="center" wrapText="1" readingOrder="1"/>
    </xf>
    <xf numFmtId="166" fontId="1" fillId="0" borderId="0" xfId="2" applyNumberFormat="1" applyFont="1"/>
    <xf numFmtId="0" fontId="15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13" fillId="0" borderId="0" xfId="0" applyFont="1"/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10" fontId="8" fillId="2" borderId="5" xfId="1" applyNumberFormat="1" applyFont="1" applyFill="1" applyBorder="1" applyAlignment="1">
      <alignment horizontal="center" vertical="center" wrapText="1" readingOrder="1"/>
    </xf>
    <xf numFmtId="10" fontId="8" fillId="2" borderId="6" xfId="1" applyNumberFormat="1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vertical="center" readingOrder="1"/>
    </xf>
    <xf numFmtId="0" fontId="8" fillId="2" borderId="3" xfId="0" applyFont="1" applyFill="1" applyBorder="1" applyAlignment="1">
      <alignment vertical="center" wrapText="1" readingOrder="1"/>
    </xf>
    <xf numFmtId="165" fontId="8" fillId="2" borderId="3" xfId="0" applyNumberFormat="1" applyFont="1" applyFill="1" applyBorder="1" applyAlignment="1">
      <alignment horizontal="right" vertical="center" wrapText="1" readingOrder="1"/>
    </xf>
    <xf numFmtId="10" fontId="8" fillId="2" borderId="3" xfId="1" applyNumberFormat="1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left" vertical="center" wrapText="1" readingOrder="1"/>
    </xf>
    <xf numFmtId="165" fontId="9" fillId="3" borderId="3" xfId="0" applyNumberFormat="1" applyFont="1" applyFill="1" applyBorder="1" applyAlignment="1">
      <alignment horizontal="right" vertical="center" wrapText="1" readingOrder="1"/>
    </xf>
    <xf numFmtId="10" fontId="9" fillId="3" borderId="3" xfId="1" applyNumberFormat="1" applyFont="1" applyFill="1" applyBorder="1" applyAlignment="1">
      <alignment horizontal="center" vertical="center" wrapText="1" readingOrder="1"/>
    </xf>
    <xf numFmtId="10" fontId="14" fillId="3" borderId="3" xfId="1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8164</xdr:rowOff>
    </xdr:from>
    <xdr:to>
      <xdr:col>3</xdr:col>
      <xdr:colOff>925284</xdr:colOff>
      <xdr:row>0</xdr:row>
      <xdr:rowOff>609600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7B78E220-07D2-47EB-A03E-92A91A50A5E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164"/>
          <a:ext cx="4974770" cy="601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E3D5-4431-4BF3-BB0B-ED295B5D7B67}">
  <dimension ref="A1:XFC17"/>
  <sheetViews>
    <sheetView showGridLines="0" tabSelected="1" zoomScale="70" zoomScaleNormal="70" workbookViewId="0">
      <selection activeCell="D12" sqref="D12"/>
    </sheetView>
  </sheetViews>
  <sheetFormatPr baseColWidth="10" defaultColWidth="0" defaultRowHeight="15" customHeight="1" zeroHeight="1" x14ac:dyDescent="0.25"/>
  <cols>
    <col min="1" max="1" width="10.7109375" style="2" customWidth="1"/>
    <col min="2" max="2" width="11.140625" style="2" customWidth="1"/>
    <col min="3" max="3" width="37.28515625" style="2" customWidth="1"/>
    <col min="4" max="4" width="22" style="2" customWidth="1"/>
    <col min="5" max="6" width="17.42578125" style="2" bestFit="1" customWidth="1"/>
    <col min="7" max="7" width="21.42578125" style="2" customWidth="1"/>
    <col min="8" max="8" width="21" style="2" customWidth="1"/>
    <col min="9" max="9" width="20.42578125" style="2" bestFit="1" customWidth="1"/>
    <col min="10" max="10" width="21.85546875" style="2" customWidth="1"/>
    <col min="11" max="11" width="18.7109375" style="23" customWidth="1"/>
    <col min="12" max="12" width="20.85546875" style="2" customWidth="1"/>
    <col min="13" max="13" width="17.42578125" style="23" customWidth="1"/>
    <col min="14" max="14" width="21.140625" style="2" customWidth="1"/>
    <col min="15" max="15" width="18.28515625" style="23" customWidth="1"/>
    <col min="16" max="16382" width="18.7109375" style="2" hidden="1"/>
    <col min="16383" max="16383" width="3.85546875" style="2" hidden="1" customWidth="1"/>
    <col min="16384" max="16384" width="1.7109375" style="2" hidden="1" customWidth="1"/>
  </cols>
  <sheetData>
    <row r="1" spans="1:16383" ht="50.2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19"/>
      <c r="L1" s="4"/>
      <c r="M1" s="19"/>
      <c r="N1" s="4"/>
      <c r="O1" s="19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</row>
    <row r="2" spans="1:16383" s="1" customFormat="1" ht="28.5" customHeight="1" x14ac:dyDescent="0.2">
      <c r="A2" s="3" t="s">
        <v>24</v>
      </c>
      <c r="B2" s="13"/>
      <c r="C2" s="13"/>
      <c r="D2" s="13"/>
      <c r="E2" s="5"/>
      <c r="F2" s="5"/>
      <c r="G2" s="5"/>
      <c r="H2" s="5"/>
      <c r="I2" s="5"/>
      <c r="J2" s="5"/>
      <c r="K2" s="20"/>
      <c r="L2" s="5"/>
      <c r="M2" s="20"/>
      <c r="N2" s="5"/>
      <c r="O2" s="2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</row>
    <row r="3" spans="1:16383" s="1" customFormat="1" ht="28.5" customHeight="1" x14ac:dyDescent="0.2">
      <c r="A3" s="3" t="s">
        <v>220</v>
      </c>
      <c r="B3" s="13"/>
      <c r="C3" s="13"/>
      <c r="D3" s="13"/>
      <c r="E3" s="5"/>
      <c r="F3" s="5"/>
      <c r="G3" s="5"/>
      <c r="H3" s="5"/>
      <c r="I3" s="5"/>
      <c r="J3" s="5"/>
      <c r="K3" s="20"/>
      <c r="L3" s="5"/>
      <c r="M3" s="20"/>
      <c r="N3" s="5"/>
      <c r="O3" s="20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</row>
    <row r="4" spans="1:16383" s="1" customFormat="1" ht="34.9" customHeight="1" x14ac:dyDescent="0.2">
      <c r="A4" s="36" t="s">
        <v>7</v>
      </c>
      <c r="B4" s="36" t="s">
        <v>8</v>
      </c>
      <c r="C4" s="36" t="s">
        <v>11</v>
      </c>
      <c r="D4" s="36" t="s">
        <v>206</v>
      </c>
      <c r="E4" s="36" t="s">
        <v>207</v>
      </c>
      <c r="F4" s="36" t="s">
        <v>208</v>
      </c>
      <c r="G4" s="36" t="s">
        <v>209</v>
      </c>
      <c r="H4" s="36" t="s">
        <v>210</v>
      </c>
      <c r="I4" s="36" t="s">
        <v>17</v>
      </c>
      <c r="J4" s="37" t="s">
        <v>19</v>
      </c>
      <c r="K4" s="38" t="s">
        <v>146</v>
      </c>
      <c r="L4" s="37" t="s">
        <v>211</v>
      </c>
      <c r="M4" s="38" t="s">
        <v>212</v>
      </c>
      <c r="N4" s="37" t="s">
        <v>22</v>
      </c>
      <c r="O4" s="39" t="s">
        <v>147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</row>
    <row r="5" spans="1:16383" ht="30" customHeight="1" x14ac:dyDescent="0.25">
      <c r="A5" s="45" t="s">
        <v>25</v>
      </c>
      <c r="B5" s="46"/>
      <c r="C5" s="47" t="s">
        <v>26</v>
      </c>
      <c r="D5" s="48">
        <f>SUM(D6:D9)</f>
        <v>239012900000</v>
      </c>
      <c r="E5" s="48">
        <f t="shared" ref="E5:J5" si="0">SUM(E6:E9)</f>
        <v>0</v>
      </c>
      <c r="F5" s="48">
        <f t="shared" si="0"/>
        <v>0</v>
      </c>
      <c r="G5" s="48">
        <f t="shared" si="0"/>
        <v>239012900000</v>
      </c>
      <c r="H5" s="48">
        <f t="shared" si="0"/>
        <v>13324713000</v>
      </c>
      <c r="I5" s="48">
        <f t="shared" si="0"/>
        <v>197076281.94</v>
      </c>
      <c r="J5" s="48">
        <f t="shared" si="0"/>
        <v>17198261385.34</v>
      </c>
      <c r="K5" s="49">
        <f>+J5/G5</f>
        <v>7.1955368874818057E-2</v>
      </c>
      <c r="L5" s="48">
        <f>SUM(L6:L9)</f>
        <v>17621260167.299999</v>
      </c>
      <c r="M5" s="49">
        <f>+L5/G5</f>
        <v>7.3725142732045001E-2</v>
      </c>
      <c r="N5" s="48">
        <f>SUM(N6:N9)</f>
        <v>17616604293.299999</v>
      </c>
      <c r="O5" s="50">
        <f>+N5/G5</f>
        <v>7.3705663139102526E-2</v>
      </c>
      <c r="P5" s="8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</row>
    <row r="6" spans="1:16383" ht="30" customHeight="1" x14ac:dyDescent="0.25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0</v>
      </c>
      <c r="J6" s="12">
        <v>15753035946</v>
      </c>
      <c r="K6" s="21">
        <f t="shared" ref="K6:K10" si="1">+J6/G6</f>
        <v>8.2908783730602231E-2</v>
      </c>
      <c r="L6" s="12">
        <v>15062331982.43</v>
      </c>
      <c r="M6" s="21">
        <f t="shared" ref="M6:M10" si="2">+L6/G6</f>
        <v>7.9273584411956893E-2</v>
      </c>
      <c r="N6" s="12">
        <v>15062331982.43</v>
      </c>
      <c r="O6" s="28">
        <f t="shared" ref="O6:O10" si="3">+N6/G6</f>
        <v>7.9273584411956893E-2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</row>
    <row r="7" spans="1:16383" ht="30" customHeight="1" x14ac:dyDescent="0.25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197076281.94</v>
      </c>
      <c r="J7" s="12">
        <v>1410684741.3399999</v>
      </c>
      <c r="K7" s="21">
        <f t="shared" si="1"/>
        <v>3.3841321070361682E-2</v>
      </c>
      <c r="L7" s="12">
        <v>2537552795.8699999</v>
      </c>
      <c r="M7" s="21">
        <f t="shared" si="2"/>
        <v>6.0874082196748905E-2</v>
      </c>
      <c r="N7" s="12">
        <v>2532896921.8699999</v>
      </c>
      <c r="O7" s="28">
        <f t="shared" si="3"/>
        <v>6.0762391099312432E-2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</row>
    <row r="8" spans="1:16383" ht="30" customHeight="1" x14ac:dyDescent="0.25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5000000000</v>
      </c>
      <c r="I8" s="12">
        <v>0</v>
      </c>
      <c r="J8" s="12">
        <v>34540698</v>
      </c>
      <c r="K8" s="21">
        <f t="shared" si="1"/>
        <v>5.1966116489911719E-3</v>
      </c>
      <c r="L8" s="12">
        <v>21375389</v>
      </c>
      <c r="M8" s="21">
        <f t="shared" si="2"/>
        <v>3.2159047706308008E-3</v>
      </c>
      <c r="N8" s="12">
        <v>21375389</v>
      </c>
      <c r="O8" s="28">
        <f t="shared" si="3"/>
        <v>3.2159047706308008E-3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</row>
    <row r="9" spans="1:16383" ht="30" customHeight="1" x14ac:dyDescent="0.25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0</v>
      </c>
      <c r="J9" s="12">
        <v>0</v>
      </c>
      <c r="K9" s="21">
        <f t="shared" si="1"/>
        <v>0</v>
      </c>
      <c r="L9" s="12">
        <v>0</v>
      </c>
      <c r="M9" s="21">
        <f t="shared" si="2"/>
        <v>0</v>
      </c>
      <c r="N9" s="12">
        <v>0</v>
      </c>
      <c r="O9" s="28">
        <f t="shared" si="3"/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</row>
    <row r="10" spans="1:16383" ht="30" customHeight="1" x14ac:dyDescent="0.25">
      <c r="A10" s="45" t="s">
        <v>37</v>
      </c>
      <c r="B10" s="46" t="s">
        <v>28</v>
      </c>
      <c r="C10" s="47" t="s">
        <v>38</v>
      </c>
      <c r="D10" s="48">
        <v>87198844691</v>
      </c>
      <c r="E10" s="48">
        <v>0</v>
      </c>
      <c r="F10" s="48">
        <v>0</v>
      </c>
      <c r="G10" s="48">
        <v>87198844691</v>
      </c>
      <c r="H10" s="48">
        <v>0</v>
      </c>
      <c r="I10" s="48">
        <v>14020932885.540001</v>
      </c>
      <c r="J10" s="48">
        <v>7042298607.54</v>
      </c>
      <c r="K10" s="49">
        <f t="shared" si="1"/>
        <v>8.0761375136279206E-2</v>
      </c>
      <c r="L10" s="48">
        <v>5723815640.3199997</v>
      </c>
      <c r="M10" s="49">
        <f t="shared" si="2"/>
        <v>6.5640957292531291E-2</v>
      </c>
      <c r="N10" s="48">
        <v>5704868542.3199997</v>
      </c>
      <c r="O10" s="50">
        <f t="shared" si="3"/>
        <v>6.5423671179772089E-2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</row>
    <row r="11" spans="1:16383" ht="30" customHeight="1" x14ac:dyDescent="0.25">
      <c r="A11" s="40" t="s">
        <v>148</v>
      </c>
      <c r="B11" s="41"/>
      <c r="C11" s="41"/>
      <c r="D11" s="42">
        <f>+D5+D10</f>
        <v>326211744691</v>
      </c>
      <c r="E11" s="42">
        <f t="shared" ref="E11:J11" si="4">+E5+E10</f>
        <v>0</v>
      </c>
      <c r="F11" s="42">
        <f t="shared" si="4"/>
        <v>0</v>
      </c>
      <c r="G11" s="42">
        <f t="shared" si="4"/>
        <v>326211744691</v>
      </c>
      <c r="H11" s="42">
        <f t="shared" si="4"/>
        <v>13324713000</v>
      </c>
      <c r="I11" s="42">
        <f t="shared" si="4"/>
        <v>14218009167.480001</v>
      </c>
      <c r="J11" s="42">
        <f t="shared" si="4"/>
        <v>24240559992.880001</v>
      </c>
      <c r="K11" s="43">
        <f>+J11/G11</f>
        <v>7.4309280359729446E-2</v>
      </c>
      <c r="L11" s="42">
        <f>+L5+L10</f>
        <v>23345075807.619999</v>
      </c>
      <c r="M11" s="43">
        <f>+L11/G11</f>
        <v>7.1564179363723793E-2</v>
      </c>
      <c r="N11" s="42">
        <f>+N5+N10</f>
        <v>23321472835.619999</v>
      </c>
      <c r="O11" s="43">
        <f>+N11/G11</f>
        <v>7.1491824605245197E-2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</row>
    <row r="12" spans="1:16383" ht="33.950000000000003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19"/>
      <c r="L12" s="4"/>
      <c r="M12" s="19"/>
      <c r="N12" s="4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</row>
    <row r="13" spans="1:16383" ht="34.5" customHeight="1" x14ac:dyDescent="0.25">
      <c r="A13" s="4"/>
      <c r="B13" s="4"/>
      <c r="C13" s="4"/>
      <c r="D13" s="36" t="s">
        <v>206</v>
      </c>
      <c r="E13" s="36" t="s">
        <v>207</v>
      </c>
      <c r="F13" s="36" t="s">
        <v>208</v>
      </c>
      <c r="G13" s="36" t="s">
        <v>209</v>
      </c>
      <c r="H13" s="36" t="s">
        <v>210</v>
      </c>
      <c r="I13" s="36" t="s">
        <v>17</v>
      </c>
      <c r="J13" s="37" t="s">
        <v>19</v>
      </c>
      <c r="K13" s="38" t="s">
        <v>146</v>
      </c>
      <c r="L13" s="37" t="s">
        <v>211</v>
      </c>
      <c r="M13" s="38" t="s">
        <v>212</v>
      </c>
      <c r="N13" s="37" t="s">
        <v>22</v>
      </c>
      <c r="O13" s="39" t="s">
        <v>147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</row>
    <row r="14" spans="1:16383" ht="21" customHeight="1" x14ac:dyDescent="0.25">
      <c r="A14" s="4"/>
      <c r="B14" s="4"/>
      <c r="C14" s="6" t="s">
        <v>39</v>
      </c>
      <c r="D14" s="12">
        <f t="shared" ref="D14:O14" si="5">+D5</f>
        <v>239012900000</v>
      </c>
      <c r="E14" s="12">
        <f t="shared" si="5"/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197076281.94</v>
      </c>
      <c r="J14" s="12">
        <f t="shared" si="5"/>
        <v>17198261385.34</v>
      </c>
      <c r="K14" s="22">
        <f t="shared" si="5"/>
        <v>7.1955368874818057E-2</v>
      </c>
      <c r="L14" s="12">
        <f t="shared" si="5"/>
        <v>17621260167.299999</v>
      </c>
      <c r="M14" s="22">
        <f t="shared" si="5"/>
        <v>7.3725142732045001E-2</v>
      </c>
      <c r="N14" s="12">
        <f t="shared" si="5"/>
        <v>17616604293.299999</v>
      </c>
      <c r="O14" s="29">
        <f t="shared" si="5"/>
        <v>7.3705663139102526E-2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</row>
    <row r="15" spans="1:16383" ht="21" customHeight="1" x14ac:dyDescent="0.25">
      <c r="A15" s="4"/>
      <c r="B15" s="4"/>
      <c r="C15" s="6" t="s">
        <v>38</v>
      </c>
      <c r="D15" s="12">
        <f>+D10</f>
        <v>87198844691</v>
      </c>
      <c r="E15" s="12">
        <f t="shared" ref="E15:O15" si="6">+E10</f>
        <v>0</v>
      </c>
      <c r="F15" s="12">
        <f t="shared" si="6"/>
        <v>0</v>
      </c>
      <c r="G15" s="12">
        <f t="shared" si="6"/>
        <v>87198844691</v>
      </c>
      <c r="H15" s="12">
        <f t="shared" si="6"/>
        <v>0</v>
      </c>
      <c r="I15" s="12">
        <f t="shared" si="6"/>
        <v>14020932885.540001</v>
      </c>
      <c r="J15" s="12">
        <f t="shared" si="6"/>
        <v>7042298607.54</v>
      </c>
      <c r="K15" s="22">
        <f t="shared" si="6"/>
        <v>8.0761375136279206E-2</v>
      </c>
      <c r="L15" s="12">
        <f t="shared" si="6"/>
        <v>5723815640.3199997</v>
      </c>
      <c r="M15" s="22">
        <f t="shared" si="6"/>
        <v>6.5640957292531291E-2</v>
      </c>
      <c r="N15" s="12">
        <f t="shared" si="6"/>
        <v>5704868542.3199997</v>
      </c>
      <c r="O15" s="29">
        <f t="shared" si="6"/>
        <v>6.5423671179772089E-2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</row>
    <row r="16" spans="1:16383" ht="21" customHeight="1" x14ac:dyDescent="0.25">
      <c r="A16" s="4"/>
      <c r="B16" s="4"/>
      <c r="C16" s="6" t="s">
        <v>40</v>
      </c>
      <c r="D16" s="7">
        <f t="shared" ref="D16:J16" si="7">SUM(D14:D15)</f>
        <v>326211744691</v>
      </c>
      <c r="E16" s="7">
        <f t="shared" si="7"/>
        <v>0</v>
      </c>
      <c r="F16" s="7">
        <f t="shared" si="7"/>
        <v>0</v>
      </c>
      <c r="G16" s="7">
        <f t="shared" si="7"/>
        <v>326211744691</v>
      </c>
      <c r="H16" s="7">
        <f t="shared" si="7"/>
        <v>13324713000</v>
      </c>
      <c r="I16" s="7">
        <f t="shared" si="7"/>
        <v>14218009167.480001</v>
      </c>
      <c r="J16" s="7">
        <f t="shared" si="7"/>
        <v>24240559992.880001</v>
      </c>
      <c r="K16" s="43">
        <f>+J16/G16</f>
        <v>7.4309280359729446E-2</v>
      </c>
      <c r="L16" s="7">
        <f>SUM(L14:L15)</f>
        <v>23345075807.619999</v>
      </c>
      <c r="M16" s="43">
        <f>+L16/G16</f>
        <v>7.1564179363723793E-2</v>
      </c>
      <c r="N16" s="7">
        <f>SUM(N14:N15)</f>
        <v>23321472835.619999</v>
      </c>
      <c r="O16" s="43">
        <f>+N16/G16</f>
        <v>7.1491824605245197E-2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</row>
    <row r="17" ht="1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15ED-5296-4817-B974-FC8C59179039}">
  <dimension ref="A1:T91"/>
  <sheetViews>
    <sheetView showGridLines="0" workbookViewId="0">
      <selection activeCell="B8" sqref="B8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5.85546875" customWidth="1"/>
    <col min="4" max="4" width="9.5703125" customWidth="1"/>
    <col min="5" max="5" width="8" customWidth="1"/>
    <col min="6" max="6" width="9.5703125" customWidth="1"/>
    <col min="7" max="7" width="27.5703125" customWidth="1"/>
    <col min="8" max="8" width="16.140625" customWidth="1"/>
    <col min="9" max="9" width="16.5703125" bestFit="1" customWidth="1"/>
    <col min="10" max="10" width="14.140625" bestFit="1" customWidth="1"/>
    <col min="11" max="11" width="18.85546875" bestFit="1" customWidth="1"/>
    <col min="12" max="13" width="17.85546875" bestFit="1" customWidth="1"/>
    <col min="14" max="14" width="18.85546875" bestFit="1" customWidth="1"/>
    <col min="15" max="18" width="17.85546875" bestFit="1" customWidth="1"/>
    <col min="19" max="19" width="4.5703125" hidden="1" customWidth="1"/>
    <col min="20" max="20" width="6.42578125" hidden="1" customWidth="1"/>
    <col min="21" max="16384" width="11.42578125" hidden="1"/>
  </cols>
  <sheetData>
    <row r="1" spans="1:18" x14ac:dyDescent="0.25">
      <c r="A1" s="31" t="s">
        <v>0</v>
      </c>
      <c r="B1" s="31">
        <v>2025</v>
      </c>
      <c r="C1" s="15" t="s">
        <v>1</v>
      </c>
      <c r="D1" s="15" t="s">
        <v>1</v>
      </c>
      <c r="E1" s="15" t="s">
        <v>1</v>
      </c>
      <c r="F1" s="15" t="s">
        <v>1</v>
      </c>
      <c r="G1" s="15" t="s">
        <v>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x14ac:dyDescent="0.25">
      <c r="A2" s="31" t="s">
        <v>2</v>
      </c>
      <c r="B2" s="31" t="s">
        <v>3</v>
      </c>
      <c r="C2" s="15" t="s">
        <v>1</v>
      </c>
      <c r="D2" s="15" t="s">
        <v>1</v>
      </c>
      <c r="E2" s="15" t="s">
        <v>1</v>
      </c>
      <c r="F2" s="15" t="s">
        <v>1</v>
      </c>
      <c r="G2" s="15" t="s">
        <v>1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x14ac:dyDescent="0.25">
      <c r="A3" s="31" t="s">
        <v>4</v>
      </c>
      <c r="B3" s="31" t="s">
        <v>221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24.6" customHeight="1" x14ac:dyDescent="0.25">
      <c r="A4" s="44" t="s">
        <v>5</v>
      </c>
      <c r="B4" s="44" t="s">
        <v>6</v>
      </c>
      <c r="C4" s="44" t="s">
        <v>7</v>
      </c>
      <c r="D4" s="44" t="s">
        <v>8</v>
      </c>
      <c r="E4" s="44" t="s">
        <v>9</v>
      </c>
      <c r="F4" s="44" t="s">
        <v>10</v>
      </c>
      <c r="G4" s="44" t="s">
        <v>11</v>
      </c>
      <c r="H4" s="44" t="s">
        <v>12</v>
      </c>
      <c r="I4" s="44" t="s">
        <v>13</v>
      </c>
      <c r="J4" s="44" t="s">
        <v>14</v>
      </c>
      <c r="K4" s="44" t="s">
        <v>15</v>
      </c>
      <c r="L4" s="44" t="s">
        <v>16</v>
      </c>
      <c r="M4" s="44" t="s">
        <v>17</v>
      </c>
      <c r="N4" s="44" t="s">
        <v>18</v>
      </c>
      <c r="O4" s="44" t="s">
        <v>19</v>
      </c>
      <c r="P4" s="44" t="s">
        <v>20</v>
      </c>
      <c r="Q4" s="44" t="s">
        <v>21</v>
      </c>
      <c r="R4" s="44" t="s">
        <v>22</v>
      </c>
    </row>
    <row r="5" spans="1:18" ht="22.5" x14ac:dyDescent="0.25">
      <c r="A5" s="16" t="s">
        <v>23</v>
      </c>
      <c r="B5" s="17" t="s">
        <v>24</v>
      </c>
      <c r="C5" s="18" t="s">
        <v>41</v>
      </c>
      <c r="D5" s="16" t="s">
        <v>28</v>
      </c>
      <c r="E5" s="16" t="s">
        <v>42</v>
      </c>
      <c r="F5" s="16" t="s">
        <v>29</v>
      </c>
      <c r="G5" s="17" t="s">
        <v>43</v>
      </c>
      <c r="H5" s="14">
        <v>103694171961</v>
      </c>
      <c r="I5" s="14">
        <v>0</v>
      </c>
      <c r="J5" s="14">
        <v>0</v>
      </c>
      <c r="K5" s="14">
        <v>103694171961</v>
      </c>
      <c r="L5" s="14">
        <v>0</v>
      </c>
      <c r="M5" s="14">
        <v>0</v>
      </c>
      <c r="N5" s="14">
        <v>103694171961</v>
      </c>
      <c r="O5" s="14">
        <v>7822772010</v>
      </c>
      <c r="P5" s="14">
        <v>7823746238.0299997</v>
      </c>
      <c r="Q5" s="14">
        <v>7823746238.0299997</v>
      </c>
      <c r="R5" s="14">
        <v>7823746238.0299997</v>
      </c>
    </row>
    <row r="6" spans="1:18" ht="22.5" x14ac:dyDescent="0.25">
      <c r="A6" s="16" t="s">
        <v>23</v>
      </c>
      <c r="B6" s="17" t="s">
        <v>24</v>
      </c>
      <c r="C6" s="18" t="s">
        <v>44</v>
      </c>
      <c r="D6" s="16" t="s">
        <v>28</v>
      </c>
      <c r="E6" s="16" t="s">
        <v>42</v>
      </c>
      <c r="F6" s="16" t="s">
        <v>29</v>
      </c>
      <c r="G6" s="17" t="s">
        <v>45</v>
      </c>
      <c r="H6" s="14">
        <v>2703865447</v>
      </c>
      <c r="I6" s="14">
        <v>0</v>
      </c>
      <c r="J6" s="14">
        <v>0</v>
      </c>
      <c r="K6" s="14">
        <v>2703865447</v>
      </c>
      <c r="L6" s="14">
        <v>0</v>
      </c>
      <c r="M6" s="14">
        <v>0</v>
      </c>
      <c r="N6" s="14">
        <v>2703865447</v>
      </c>
      <c r="O6" s="14">
        <v>85046267</v>
      </c>
      <c r="P6" s="14">
        <v>85046267</v>
      </c>
      <c r="Q6" s="14">
        <v>85046267</v>
      </c>
      <c r="R6" s="14">
        <v>85046267</v>
      </c>
    </row>
    <row r="7" spans="1:18" ht="22.5" x14ac:dyDescent="0.25">
      <c r="A7" s="16" t="s">
        <v>23</v>
      </c>
      <c r="B7" s="17" t="s">
        <v>24</v>
      </c>
      <c r="C7" s="18" t="s">
        <v>46</v>
      </c>
      <c r="D7" s="16" t="s">
        <v>28</v>
      </c>
      <c r="E7" s="16" t="s">
        <v>42</v>
      </c>
      <c r="F7" s="16" t="s">
        <v>29</v>
      </c>
      <c r="G7" s="17" t="s">
        <v>47</v>
      </c>
      <c r="H7" s="14">
        <v>107344755</v>
      </c>
      <c r="I7" s="14">
        <v>0</v>
      </c>
      <c r="J7" s="14">
        <v>0</v>
      </c>
      <c r="K7" s="14">
        <v>107344755</v>
      </c>
      <c r="L7" s="14">
        <v>0</v>
      </c>
      <c r="M7" s="14">
        <v>0</v>
      </c>
      <c r="N7" s="14">
        <v>107344755</v>
      </c>
      <c r="O7" s="14">
        <v>8000697</v>
      </c>
      <c r="P7" s="14">
        <v>8000697</v>
      </c>
      <c r="Q7" s="14">
        <v>8000697</v>
      </c>
      <c r="R7" s="14">
        <v>8000697</v>
      </c>
    </row>
    <row r="8" spans="1:18" ht="22.5" x14ac:dyDescent="0.25">
      <c r="A8" s="16" t="s">
        <v>23</v>
      </c>
      <c r="B8" s="17" t="s">
        <v>24</v>
      </c>
      <c r="C8" s="18" t="s">
        <v>48</v>
      </c>
      <c r="D8" s="16" t="s">
        <v>28</v>
      </c>
      <c r="E8" s="16" t="s">
        <v>42</v>
      </c>
      <c r="F8" s="16" t="s">
        <v>29</v>
      </c>
      <c r="G8" s="17" t="s">
        <v>49</v>
      </c>
      <c r="H8" s="14">
        <v>188086623</v>
      </c>
      <c r="I8" s="14">
        <v>0</v>
      </c>
      <c r="J8" s="14">
        <v>0</v>
      </c>
      <c r="K8" s="14">
        <v>188086623</v>
      </c>
      <c r="L8" s="14">
        <v>0</v>
      </c>
      <c r="M8" s="14">
        <v>0</v>
      </c>
      <c r="N8" s="14">
        <v>188086623</v>
      </c>
      <c r="O8" s="14">
        <v>23826665</v>
      </c>
      <c r="P8" s="14">
        <v>23826665</v>
      </c>
      <c r="Q8" s="14">
        <v>23826665</v>
      </c>
      <c r="R8" s="14">
        <v>23826665</v>
      </c>
    </row>
    <row r="9" spans="1:18" s="55" customFormat="1" ht="22.5" x14ac:dyDescent="0.25">
      <c r="A9" s="51" t="s">
        <v>23</v>
      </c>
      <c r="B9" s="52" t="s">
        <v>24</v>
      </c>
      <c r="C9" s="53" t="s">
        <v>50</v>
      </c>
      <c r="D9" s="51" t="s">
        <v>28</v>
      </c>
      <c r="E9" s="51" t="s">
        <v>42</v>
      </c>
      <c r="F9" s="51" t="s">
        <v>29</v>
      </c>
      <c r="G9" s="52" t="s">
        <v>51</v>
      </c>
      <c r="H9" s="54">
        <v>4576222505</v>
      </c>
      <c r="I9" s="54">
        <v>0</v>
      </c>
      <c r="J9" s="54">
        <v>0</v>
      </c>
      <c r="K9" s="54">
        <v>4576222505</v>
      </c>
      <c r="L9" s="54">
        <v>0</v>
      </c>
      <c r="M9" s="54">
        <v>0</v>
      </c>
      <c r="N9" s="54">
        <v>4576222505</v>
      </c>
      <c r="O9" s="54">
        <v>47510033</v>
      </c>
      <c r="P9" s="54">
        <v>47510033</v>
      </c>
      <c r="Q9" s="54">
        <v>47510033</v>
      </c>
      <c r="R9" s="54">
        <v>47510033</v>
      </c>
    </row>
    <row r="10" spans="1:18" s="55" customFormat="1" ht="22.5" x14ac:dyDescent="0.25">
      <c r="A10" s="51" t="s">
        <v>23</v>
      </c>
      <c r="B10" s="52" t="s">
        <v>24</v>
      </c>
      <c r="C10" s="53" t="s">
        <v>52</v>
      </c>
      <c r="D10" s="51" t="s">
        <v>28</v>
      </c>
      <c r="E10" s="51" t="s">
        <v>42</v>
      </c>
      <c r="F10" s="51" t="s">
        <v>29</v>
      </c>
      <c r="G10" s="52" t="s">
        <v>53</v>
      </c>
      <c r="H10" s="54">
        <v>3135871291</v>
      </c>
      <c r="I10" s="54">
        <v>0</v>
      </c>
      <c r="J10" s="54">
        <v>0</v>
      </c>
      <c r="K10" s="54">
        <v>3135871291</v>
      </c>
      <c r="L10" s="54">
        <v>0</v>
      </c>
      <c r="M10" s="54">
        <v>0</v>
      </c>
      <c r="N10" s="54">
        <v>3135871291</v>
      </c>
      <c r="O10" s="54">
        <v>158756091</v>
      </c>
      <c r="P10" s="54">
        <v>158756091</v>
      </c>
      <c r="Q10" s="54">
        <v>158756091</v>
      </c>
      <c r="R10" s="54">
        <v>158756091</v>
      </c>
    </row>
    <row r="11" spans="1:18" s="55" customFormat="1" ht="22.5" x14ac:dyDescent="0.25">
      <c r="A11" s="51" t="s">
        <v>23</v>
      </c>
      <c r="B11" s="52" t="s">
        <v>24</v>
      </c>
      <c r="C11" s="53" t="s">
        <v>54</v>
      </c>
      <c r="D11" s="51" t="s">
        <v>28</v>
      </c>
      <c r="E11" s="51" t="s">
        <v>42</v>
      </c>
      <c r="F11" s="51" t="s">
        <v>29</v>
      </c>
      <c r="G11" s="52" t="s">
        <v>55</v>
      </c>
      <c r="H11" s="54">
        <v>630205556</v>
      </c>
      <c r="I11" s="54">
        <v>0</v>
      </c>
      <c r="J11" s="54">
        <v>0</v>
      </c>
      <c r="K11" s="54">
        <v>630205556</v>
      </c>
      <c r="L11" s="54">
        <v>0</v>
      </c>
      <c r="M11" s="54">
        <v>0</v>
      </c>
      <c r="N11" s="54">
        <v>630205556</v>
      </c>
      <c r="O11" s="54">
        <v>11805524</v>
      </c>
      <c r="P11" s="54">
        <v>11805524</v>
      </c>
      <c r="Q11" s="54">
        <v>11805524</v>
      </c>
      <c r="R11" s="54">
        <v>11805524</v>
      </c>
    </row>
    <row r="12" spans="1:18" s="55" customFormat="1" ht="22.5" x14ac:dyDescent="0.25">
      <c r="A12" s="51" t="s">
        <v>23</v>
      </c>
      <c r="B12" s="52" t="s">
        <v>24</v>
      </c>
      <c r="C12" s="53" t="s">
        <v>56</v>
      </c>
      <c r="D12" s="51" t="s">
        <v>28</v>
      </c>
      <c r="E12" s="51" t="s">
        <v>42</v>
      </c>
      <c r="F12" s="51" t="s">
        <v>29</v>
      </c>
      <c r="G12" s="52" t="s">
        <v>57</v>
      </c>
      <c r="H12" s="54">
        <v>9931038419</v>
      </c>
      <c r="I12" s="54">
        <v>0</v>
      </c>
      <c r="J12" s="54">
        <v>0</v>
      </c>
      <c r="K12" s="54">
        <v>9931038419</v>
      </c>
      <c r="L12" s="54">
        <v>0</v>
      </c>
      <c r="M12" s="54">
        <v>0</v>
      </c>
      <c r="N12" s="54">
        <v>9931038419</v>
      </c>
      <c r="O12" s="54">
        <v>30331428</v>
      </c>
      <c r="P12" s="54">
        <v>30331428</v>
      </c>
      <c r="Q12" s="54">
        <v>30331428</v>
      </c>
      <c r="R12" s="54">
        <v>30331428</v>
      </c>
    </row>
    <row r="13" spans="1:18" s="55" customFormat="1" ht="22.5" x14ac:dyDescent="0.25">
      <c r="A13" s="51" t="s">
        <v>23</v>
      </c>
      <c r="B13" s="52" t="s">
        <v>24</v>
      </c>
      <c r="C13" s="53" t="s">
        <v>58</v>
      </c>
      <c r="D13" s="51" t="s">
        <v>28</v>
      </c>
      <c r="E13" s="51" t="s">
        <v>42</v>
      </c>
      <c r="F13" s="51" t="s">
        <v>29</v>
      </c>
      <c r="G13" s="52" t="s">
        <v>59</v>
      </c>
      <c r="H13" s="54">
        <v>4766898443</v>
      </c>
      <c r="I13" s="54">
        <v>0</v>
      </c>
      <c r="J13" s="54">
        <v>0</v>
      </c>
      <c r="K13" s="54">
        <v>4766898443</v>
      </c>
      <c r="L13" s="54">
        <v>0</v>
      </c>
      <c r="M13" s="54">
        <v>0</v>
      </c>
      <c r="N13" s="54">
        <v>4766898443</v>
      </c>
      <c r="O13" s="54">
        <v>259288949</v>
      </c>
      <c r="P13" s="54">
        <v>259288949</v>
      </c>
      <c r="Q13" s="54">
        <v>259288949</v>
      </c>
      <c r="R13" s="54">
        <v>259288949</v>
      </c>
    </row>
    <row r="14" spans="1:18" s="55" customFormat="1" ht="22.5" x14ac:dyDescent="0.25">
      <c r="A14" s="51" t="s">
        <v>23</v>
      </c>
      <c r="B14" s="52" t="s">
        <v>24</v>
      </c>
      <c r="C14" s="53" t="s">
        <v>60</v>
      </c>
      <c r="D14" s="51" t="s">
        <v>28</v>
      </c>
      <c r="E14" s="51" t="s">
        <v>42</v>
      </c>
      <c r="F14" s="51" t="s">
        <v>29</v>
      </c>
      <c r="G14" s="52" t="s">
        <v>61</v>
      </c>
      <c r="H14" s="54">
        <v>11467543412</v>
      </c>
      <c r="I14" s="54">
        <v>0</v>
      </c>
      <c r="J14" s="54">
        <v>0</v>
      </c>
      <c r="K14" s="54">
        <v>11467543412</v>
      </c>
      <c r="L14" s="54">
        <v>0</v>
      </c>
      <c r="M14" s="54">
        <v>0</v>
      </c>
      <c r="N14" s="54">
        <v>11467543412</v>
      </c>
      <c r="O14" s="54">
        <v>2017813600</v>
      </c>
      <c r="P14" s="54">
        <v>2023547848.8</v>
      </c>
      <c r="Q14" s="54">
        <v>2023547848.8</v>
      </c>
      <c r="R14" s="54">
        <v>2023547848.8</v>
      </c>
    </row>
    <row r="15" spans="1:18" s="55" customFormat="1" ht="22.5" x14ac:dyDescent="0.25">
      <c r="A15" s="51" t="s">
        <v>23</v>
      </c>
      <c r="B15" s="52" t="s">
        <v>24</v>
      </c>
      <c r="C15" s="53" t="s">
        <v>62</v>
      </c>
      <c r="D15" s="51" t="s">
        <v>28</v>
      </c>
      <c r="E15" s="51" t="s">
        <v>42</v>
      </c>
      <c r="F15" s="51" t="s">
        <v>29</v>
      </c>
      <c r="G15" s="52" t="s">
        <v>63</v>
      </c>
      <c r="H15" s="54">
        <v>8122843250</v>
      </c>
      <c r="I15" s="54">
        <v>0</v>
      </c>
      <c r="J15" s="54">
        <v>0</v>
      </c>
      <c r="K15" s="54">
        <v>8122843250</v>
      </c>
      <c r="L15" s="54">
        <v>0</v>
      </c>
      <c r="M15" s="54">
        <v>0</v>
      </c>
      <c r="N15" s="54">
        <v>8122843250</v>
      </c>
      <c r="O15" s="54">
        <v>1431939600</v>
      </c>
      <c r="P15" s="54">
        <v>1436192408.4000001</v>
      </c>
      <c r="Q15" s="54">
        <v>1436192408.4000001</v>
      </c>
      <c r="R15" s="54">
        <v>1436192408.4000001</v>
      </c>
    </row>
    <row r="16" spans="1:18" s="55" customFormat="1" ht="22.5" x14ac:dyDescent="0.25">
      <c r="A16" s="51" t="s">
        <v>23</v>
      </c>
      <c r="B16" s="52" t="s">
        <v>24</v>
      </c>
      <c r="C16" s="53" t="s">
        <v>64</v>
      </c>
      <c r="D16" s="51" t="s">
        <v>28</v>
      </c>
      <c r="E16" s="51" t="s">
        <v>42</v>
      </c>
      <c r="F16" s="51" t="s">
        <v>29</v>
      </c>
      <c r="G16" s="52" t="s">
        <v>65</v>
      </c>
      <c r="H16" s="54">
        <v>9378223421</v>
      </c>
      <c r="I16" s="54">
        <v>0</v>
      </c>
      <c r="J16" s="54">
        <v>0</v>
      </c>
      <c r="K16" s="54">
        <v>9378223421</v>
      </c>
      <c r="L16" s="54">
        <v>0</v>
      </c>
      <c r="M16" s="54">
        <v>0</v>
      </c>
      <c r="N16" s="54">
        <v>9378223421</v>
      </c>
      <c r="O16" s="54">
        <v>1423450918</v>
      </c>
      <c r="P16" s="54">
        <v>718265312</v>
      </c>
      <c r="Q16" s="54">
        <v>718265312</v>
      </c>
      <c r="R16" s="54">
        <v>718265312</v>
      </c>
    </row>
    <row r="17" spans="1:18" s="55" customFormat="1" ht="22.5" x14ac:dyDescent="0.25">
      <c r="A17" s="51" t="s">
        <v>23</v>
      </c>
      <c r="B17" s="52" t="s">
        <v>24</v>
      </c>
      <c r="C17" s="53" t="s">
        <v>66</v>
      </c>
      <c r="D17" s="51" t="s">
        <v>28</v>
      </c>
      <c r="E17" s="51" t="s">
        <v>42</v>
      </c>
      <c r="F17" s="51" t="s">
        <v>29</v>
      </c>
      <c r="G17" s="52" t="s">
        <v>67</v>
      </c>
      <c r="H17" s="54">
        <v>4150430164</v>
      </c>
      <c r="I17" s="54">
        <v>0</v>
      </c>
      <c r="J17" s="54">
        <v>0</v>
      </c>
      <c r="K17" s="54">
        <v>4150430164</v>
      </c>
      <c r="L17" s="54">
        <v>0</v>
      </c>
      <c r="M17" s="54">
        <v>0</v>
      </c>
      <c r="N17" s="54">
        <v>4150430164</v>
      </c>
      <c r="O17" s="54">
        <v>709468700</v>
      </c>
      <c r="P17" s="54">
        <v>710909031.20000005</v>
      </c>
      <c r="Q17" s="54">
        <v>710909031.20000005</v>
      </c>
      <c r="R17" s="54">
        <v>710909031.20000005</v>
      </c>
    </row>
    <row r="18" spans="1:18" s="55" customFormat="1" ht="22.5" x14ac:dyDescent="0.25">
      <c r="A18" s="51" t="s">
        <v>23</v>
      </c>
      <c r="B18" s="52" t="s">
        <v>24</v>
      </c>
      <c r="C18" s="53" t="s">
        <v>68</v>
      </c>
      <c r="D18" s="51" t="s">
        <v>28</v>
      </c>
      <c r="E18" s="51" t="s">
        <v>42</v>
      </c>
      <c r="F18" s="51" t="s">
        <v>29</v>
      </c>
      <c r="G18" s="52" t="s">
        <v>69</v>
      </c>
      <c r="H18" s="54">
        <v>1048957048</v>
      </c>
      <c r="I18" s="54">
        <v>0</v>
      </c>
      <c r="J18" s="54">
        <v>0</v>
      </c>
      <c r="K18" s="54">
        <v>1048957048</v>
      </c>
      <c r="L18" s="54">
        <v>0</v>
      </c>
      <c r="M18" s="54">
        <v>0</v>
      </c>
      <c r="N18" s="54">
        <v>1048957048</v>
      </c>
      <c r="O18" s="54">
        <v>137103100</v>
      </c>
      <c r="P18" s="54">
        <v>137382556</v>
      </c>
      <c r="Q18" s="54">
        <v>137382556</v>
      </c>
      <c r="R18" s="54">
        <v>137382556</v>
      </c>
    </row>
    <row r="19" spans="1:18" s="55" customFormat="1" ht="22.5" x14ac:dyDescent="0.25">
      <c r="A19" s="51" t="s">
        <v>23</v>
      </c>
      <c r="B19" s="52" t="s">
        <v>24</v>
      </c>
      <c r="C19" s="53" t="s">
        <v>70</v>
      </c>
      <c r="D19" s="51" t="s">
        <v>28</v>
      </c>
      <c r="E19" s="51" t="s">
        <v>42</v>
      </c>
      <c r="F19" s="51" t="s">
        <v>29</v>
      </c>
      <c r="G19" s="52" t="s">
        <v>71</v>
      </c>
      <c r="H19" s="54">
        <v>3112822623</v>
      </c>
      <c r="I19" s="54">
        <v>0</v>
      </c>
      <c r="J19" s="54">
        <v>0</v>
      </c>
      <c r="K19" s="54">
        <v>3112822623</v>
      </c>
      <c r="L19" s="54">
        <v>0</v>
      </c>
      <c r="M19" s="54">
        <v>0</v>
      </c>
      <c r="N19" s="54">
        <v>3112822623</v>
      </c>
      <c r="O19" s="54">
        <v>532607700</v>
      </c>
      <c r="P19" s="54">
        <v>533687987.19999999</v>
      </c>
      <c r="Q19" s="54">
        <v>533687987.19999999</v>
      </c>
      <c r="R19" s="54">
        <v>533687987.19999999</v>
      </c>
    </row>
    <row r="20" spans="1:18" s="55" customFormat="1" ht="22.5" x14ac:dyDescent="0.25">
      <c r="A20" s="51" t="s">
        <v>23</v>
      </c>
      <c r="B20" s="52" t="s">
        <v>24</v>
      </c>
      <c r="C20" s="53" t="s">
        <v>72</v>
      </c>
      <c r="D20" s="51" t="s">
        <v>28</v>
      </c>
      <c r="E20" s="51" t="s">
        <v>42</v>
      </c>
      <c r="F20" s="51" t="s">
        <v>29</v>
      </c>
      <c r="G20" s="52" t="s">
        <v>73</v>
      </c>
      <c r="H20" s="54">
        <v>2075215082</v>
      </c>
      <c r="I20" s="54">
        <v>0</v>
      </c>
      <c r="J20" s="54">
        <v>0</v>
      </c>
      <c r="K20" s="54">
        <v>2075215082</v>
      </c>
      <c r="L20" s="54">
        <v>0</v>
      </c>
      <c r="M20" s="54">
        <v>0</v>
      </c>
      <c r="N20" s="54">
        <v>2075215082</v>
      </c>
      <c r="O20" s="54">
        <v>355117100</v>
      </c>
      <c r="P20" s="54">
        <v>355837382.80000001</v>
      </c>
      <c r="Q20" s="54">
        <v>355837382.80000001</v>
      </c>
      <c r="R20" s="54">
        <v>355837382.80000001</v>
      </c>
    </row>
    <row r="21" spans="1:18" s="55" customFormat="1" ht="22.5" x14ac:dyDescent="0.25">
      <c r="A21" s="51" t="s">
        <v>23</v>
      </c>
      <c r="B21" s="52" t="s">
        <v>24</v>
      </c>
      <c r="C21" s="53" t="s">
        <v>74</v>
      </c>
      <c r="D21" s="51" t="s">
        <v>28</v>
      </c>
      <c r="E21" s="51" t="s">
        <v>42</v>
      </c>
      <c r="F21" s="51" t="s">
        <v>29</v>
      </c>
      <c r="G21" s="52" t="s">
        <v>75</v>
      </c>
      <c r="H21" s="54">
        <v>6620105146</v>
      </c>
      <c r="I21" s="54">
        <v>0</v>
      </c>
      <c r="J21" s="54">
        <v>0</v>
      </c>
      <c r="K21" s="54">
        <v>6620105146</v>
      </c>
      <c r="L21" s="54">
        <v>0</v>
      </c>
      <c r="M21" s="54">
        <v>0</v>
      </c>
      <c r="N21" s="54">
        <v>6620105146</v>
      </c>
      <c r="O21" s="54">
        <v>285310133</v>
      </c>
      <c r="P21" s="54">
        <v>285310133</v>
      </c>
      <c r="Q21" s="54">
        <v>285310133</v>
      </c>
      <c r="R21" s="54">
        <v>285310133</v>
      </c>
    </row>
    <row r="22" spans="1:18" s="55" customFormat="1" ht="22.5" x14ac:dyDescent="0.25">
      <c r="A22" s="51" t="s">
        <v>23</v>
      </c>
      <c r="B22" s="52" t="s">
        <v>24</v>
      </c>
      <c r="C22" s="53" t="s">
        <v>76</v>
      </c>
      <c r="D22" s="51" t="s">
        <v>28</v>
      </c>
      <c r="E22" s="51" t="s">
        <v>42</v>
      </c>
      <c r="F22" s="51" t="s">
        <v>29</v>
      </c>
      <c r="G22" s="52" t="s">
        <v>77</v>
      </c>
      <c r="H22" s="54">
        <v>1098335629</v>
      </c>
      <c r="I22" s="54">
        <v>0</v>
      </c>
      <c r="J22" s="54">
        <v>0</v>
      </c>
      <c r="K22" s="54">
        <v>1098335629</v>
      </c>
      <c r="L22" s="54">
        <v>0</v>
      </c>
      <c r="M22" s="54">
        <v>0</v>
      </c>
      <c r="N22" s="54">
        <v>1098335629</v>
      </c>
      <c r="O22" s="54">
        <v>107551556</v>
      </c>
      <c r="P22" s="54">
        <v>107551556</v>
      </c>
      <c r="Q22" s="54">
        <v>107551556</v>
      </c>
      <c r="R22" s="54">
        <v>107551556</v>
      </c>
    </row>
    <row r="23" spans="1:18" s="55" customFormat="1" ht="22.5" x14ac:dyDescent="0.25">
      <c r="A23" s="51" t="s">
        <v>23</v>
      </c>
      <c r="B23" s="52" t="s">
        <v>24</v>
      </c>
      <c r="C23" s="53" t="s">
        <v>78</v>
      </c>
      <c r="D23" s="51" t="s">
        <v>28</v>
      </c>
      <c r="E23" s="51" t="s">
        <v>42</v>
      </c>
      <c r="F23" s="51" t="s">
        <v>29</v>
      </c>
      <c r="G23" s="52" t="s">
        <v>79</v>
      </c>
      <c r="H23" s="54">
        <v>610186459</v>
      </c>
      <c r="I23" s="54">
        <v>0</v>
      </c>
      <c r="J23" s="54">
        <v>0</v>
      </c>
      <c r="K23" s="54">
        <v>610186459</v>
      </c>
      <c r="L23" s="54">
        <v>0</v>
      </c>
      <c r="M23" s="54">
        <v>0</v>
      </c>
      <c r="N23" s="54">
        <v>610186459</v>
      </c>
      <c r="O23" s="54">
        <v>32096187</v>
      </c>
      <c r="P23" s="54">
        <v>32096187</v>
      </c>
      <c r="Q23" s="54">
        <v>32096187</v>
      </c>
      <c r="R23" s="54">
        <v>32096187</v>
      </c>
    </row>
    <row r="24" spans="1:18" s="55" customFormat="1" ht="22.5" x14ac:dyDescent="0.25">
      <c r="A24" s="51" t="s">
        <v>23</v>
      </c>
      <c r="B24" s="52" t="s">
        <v>24</v>
      </c>
      <c r="C24" s="53" t="s">
        <v>80</v>
      </c>
      <c r="D24" s="51" t="s">
        <v>28</v>
      </c>
      <c r="E24" s="51" t="s">
        <v>42</v>
      </c>
      <c r="F24" s="51" t="s">
        <v>29</v>
      </c>
      <c r="G24" s="52" t="s">
        <v>81</v>
      </c>
      <c r="H24" s="54">
        <v>2982080573</v>
      </c>
      <c r="I24" s="54">
        <v>0</v>
      </c>
      <c r="J24" s="54">
        <v>0</v>
      </c>
      <c r="K24" s="54">
        <v>2982080573</v>
      </c>
      <c r="L24" s="54">
        <v>0</v>
      </c>
      <c r="M24" s="54">
        <v>0</v>
      </c>
      <c r="N24" s="54">
        <v>2982080573</v>
      </c>
      <c r="O24" s="54">
        <v>177706432</v>
      </c>
      <c r="P24" s="54">
        <v>177706432</v>
      </c>
      <c r="Q24" s="54">
        <v>177706432</v>
      </c>
      <c r="R24" s="54">
        <v>177706432</v>
      </c>
    </row>
    <row r="25" spans="1:18" s="55" customFormat="1" ht="22.5" x14ac:dyDescent="0.25">
      <c r="A25" s="51" t="s">
        <v>23</v>
      </c>
      <c r="B25" s="52" t="s">
        <v>24</v>
      </c>
      <c r="C25" s="53" t="s">
        <v>82</v>
      </c>
      <c r="D25" s="51" t="s">
        <v>28</v>
      </c>
      <c r="E25" s="51" t="s">
        <v>42</v>
      </c>
      <c r="F25" s="51" t="s">
        <v>29</v>
      </c>
      <c r="G25" s="52" t="s">
        <v>83</v>
      </c>
      <c r="H25" s="54">
        <v>1279266193</v>
      </c>
      <c r="I25" s="54">
        <v>0</v>
      </c>
      <c r="J25" s="54">
        <v>0</v>
      </c>
      <c r="K25" s="54">
        <v>1279266193</v>
      </c>
      <c r="L25" s="54">
        <v>0</v>
      </c>
      <c r="M25" s="54">
        <v>0</v>
      </c>
      <c r="N25" s="54">
        <v>1279266193</v>
      </c>
      <c r="O25" s="54">
        <v>95533256</v>
      </c>
      <c r="P25" s="54">
        <v>95533256</v>
      </c>
      <c r="Q25" s="54">
        <v>95533256</v>
      </c>
      <c r="R25" s="54">
        <v>95533256</v>
      </c>
    </row>
    <row r="26" spans="1:18" s="55" customFormat="1" ht="33.75" x14ac:dyDescent="0.25">
      <c r="A26" s="51" t="s">
        <v>23</v>
      </c>
      <c r="B26" s="52" t="s">
        <v>24</v>
      </c>
      <c r="C26" s="53" t="s">
        <v>156</v>
      </c>
      <c r="D26" s="51" t="s">
        <v>28</v>
      </c>
      <c r="E26" s="51" t="s">
        <v>42</v>
      </c>
      <c r="F26" s="51" t="s">
        <v>29</v>
      </c>
      <c r="G26" s="52" t="s">
        <v>155</v>
      </c>
      <c r="H26" s="54">
        <v>8324713000</v>
      </c>
      <c r="I26" s="54">
        <v>0</v>
      </c>
      <c r="J26" s="54">
        <v>0</v>
      </c>
      <c r="K26" s="54">
        <v>8324713000</v>
      </c>
      <c r="L26" s="54">
        <v>8324713000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</row>
    <row r="27" spans="1:18" s="55" customFormat="1" ht="33.75" x14ac:dyDescent="0.25">
      <c r="A27" s="51" t="s">
        <v>23</v>
      </c>
      <c r="B27" s="52" t="s">
        <v>24</v>
      </c>
      <c r="C27" s="53" t="s">
        <v>84</v>
      </c>
      <c r="D27" s="51" t="s">
        <v>28</v>
      </c>
      <c r="E27" s="51" t="s">
        <v>42</v>
      </c>
      <c r="F27" s="51" t="s">
        <v>29</v>
      </c>
      <c r="G27" s="52" t="s">
        <v>85</v>
      </c>
      <c r="H27" s="54">
        <v>601200</v>
      </c>
      <c r="I27" s="54">
        <v>0</v>
      </c>
      <c r="J27" s="54">
        <v>0</v>
      </c>
      <c r="K27" s="54">
        <v>601200</v>
      </c>
      <c r="L27" s="54">
        <v>0</v>
      </c>
      <c r="M27" s="54">
        <v>0</v>
      </c>
      <c r="N27" s="54">
        <v>601200</v>
      </c>
      <c r="O27" s="54">
        <v>0</v>
      </c>
      <c r="P27" s="54">
        <v>0</v>
      </c>
      <c r="Q27" s="54">
        <v>0</v>
      </c>
      <c r="R27" s="54">
        <v>0</v>
      </c>
    </row>
    <row r="28" spans="1:18" s="55" customFormat="1" ht="22.5" x14ac:dyDescent="0.25">
      <c r="A28" s="51" t="s">
        <v>23</v>
      </c>
      <c r="B28" s="52" t="s">
        <v>24</v>
      </c>
      <c r="C28" s="53" t="s">
        <v>158</v>
      </c>
      <c r="D28" s="51" t="s">
        <v>28</v>
      </c>
      <c r="E28" s="51" t="s">
        <v>42</v>
      </c>
      <c r="F28" s="51" t="s">
        <v>29</v>
      </c>
      <c r="G28" s="52" t="s">
        <v>159</v>
      </c>
      <c r="H28" s="54">
        <v>1767368</v>
      </c>
      <c r="I28" s="54">
        <v>4000000</v>
      </c>
      <c r="J28" s="54">
        <v>0</v>
      </c>
      <c r="K28" s="54">
        <v>5767368</v>
      </c>
      <c r="L28" s="54">
        <v>0</v>
      </c>
      <c r="M28" s="54">
        <v>621920</v>
      </c>
      <c r="N28" s="54">
        <v>5145448</v>
      </c>
      <c r="O28" s="54">
        <v>621920</v>
      </c>
      <c r="P28" s="54">
        <v>621920</v>
      </c>
      <c r="Q28" s="54">
        <v>621920</v>
      </c>
      <c r="R28" s="54">
        <v>621920</v>
      </c>
    </row>
    <row r="29" spans="1:18" s="55" customFormat="1" ht="22.5" x14ac:dyDescent="0.25">
      <c r="A29" s="51" t="s">
        <v>23</v>
      </c>
      <c r="B29" s="52" t="s">
        <v>24</v>
      </c>
      <c r="C29" s="53" t="s">
        <v>86</v>
      </c>
      <c r="D29" s="51" t="s">
        <v>28</v>
      </c>
      <c r="E29" s="51" t="s">
        <v>42</v>
      </c>
      <c r="F29" s="51" t="s">
        <v>29</v>
      </c>
      <c r="G29" s="52" t="s">
        <v>87</v>
      </c>
      <c r="H29" s="54">
        <v>200767292</v>
      </c>
      <c r="I29" s="54">
        <v>0</v>
      </c>
      <c r="J29" s="54">
        <v>0</v>
      </c>
      <c r="K29" s="54">
        <v>200767292</v>
      </c>
      <c r="L29" s="54">
        <v>0</v>
      </c>
      <c r="M29" s="54">
        <v>160737640</v>
      </c>
      <c r="N29" s="54">
        <v>40029652</v>
      </c>
      <c r="O29" s="54">
        <v>0</v>
      </c>
      <c r="P29" s="54">
        <v>0</v>
      </c>
      <c r="Q29" s="54">
        <v>0</v>
      </c>
      <c r="R29" s="54">
        <v>0</v>
      </c>
    </row>
    <row r="30" spans="1:18" s="55" customFormat="1" ht="33.75" x14ac:dyDescent="0.25">
      <c r="A30" s="51" t="s">
        <v>23</v>
      </c>
      <c r="B30" s="52" t="s">
        <v>24</v>
      </c>
      <c r="C30" s="53" t="s">
        <v>88</v>
      </c>
      <c r="D30" s="51" t="s">
        <v>28</v>
      </c>
      <c r="E30" s="51" t="s">
        <v>42</v>
      </c>
      <c r="F30" s="51" t="s">
        <v>29</v>
      </c>
      <c r="G30" s="52" t="s">
        <v>168</v>
      </c>
      <c r="H30" s="54">
        <v>70560840</v>
      </c>
      <c r="I30" s="54">
        <v>0</v>
      </c>
      <c r="J30" s="54">
        <v>0</v>
      </c>
      <c r="K30" s="54">
        <v>70560840</v>
      </c>
      <c r="L30" s="54">
        <v>0</v>
      </c>
      <c r="M30" s="54">
        <v>0</v>
      </c>
      <c r="N30" s="54">
        <v>70560840</v>
      </c>
      <c r="O30" s="54">
        <v>0</v>
      </c>
      <c r="P30" s="54">
        <v>0</v>
      </c>
      <c r="Q30" s="54">
        <v>0</v>
      </c>
      <c r="R30" s="54">
        <v>0</v>
      </c>
    </row>
    <row r="31" spans="1:18" s="55" customFormat="1" ht="45" x14ac:dyDescent="0.25">
      <c r="A31" s="51" t="s">
        <v>23</v>
      </c>
      <c r="B31" s="52" t="s">
        <v>24</v>
      </c>
      <c r="C31" s="53" t="s">
        <v>89</v>
      </c>
      <c r="D31" s="51" t="s">
        <v>28</v>
      </c>
      <c r="E31" s="51" t="s">
        <v>42</v>
      </c>
      <c r="F31" s="51" t="s">
        <v>29</v>
      </c>
      <c r="G31" s="52" t="s">
        <v>90</v>
      </c>
      <c r="H31" s="54">
        <v>135270000</v>
      </c>
      <c r="I31" s="54">
        <v>0</v>
      </c>
      <c r="J31" s="54">
        <v>0</v>
      </c>
      <c r="K31" s="54">
        <v>135270000</v>
      </c>
      <c r="L31" s="54">
        <v>0</v>
      </c>
      <c r="M31" s="54">
        <v>699150</v>
      </c>
      <c r="N31" s="54">
        <v>134570850</v>
      </c>
      <c r="O31" s="54">
        <v>699150</v>
      </c>
      <c r="P31" s="54">
        <v>8770613.5800000001</v>
      </c>
      <c r="Q31" s="54">
        <v>8770613.5800000001</v>
      </c>
      <c r="R31" s="54">
        <v>8770613.5800000001</v>
      </c>
    </row>
    <row r="32" spans="1:18" s="55" customFormat="1" ht="45" x14ac:dyDescent="0.25">
      <c r="A32" s="51" t="s">
        <v>23</v>
      </c>
      <c r="B32" s="52" t="s">
        <v>24</v>
      </c>
      <c r="C32" s="53" t="s">
        <v>91</v>
      </c>
      <c r="D32" s="51" t="s">
        <v>28</v>
      </c>
      <c r="E32" s="51" t="s">
        <v>42</v>
      </c>
      <c r="F32" s="51" t="s">
        <v>29</v>
      </c>
      <c r="G32" s="52" t="s">
        <v>92</v>
      </c>
      <c r="H32" s="54">
        <v>64538419</v>
      </c>
      <c r="I32" s="54">
        <v>0</v>
      </c>
      <c r="J32" s="54">
        <v>0</v>
      </c>
      <c r="K32" s="54">
        <v>64538419</v>
      </c>
      <c r="L32" s="54">
        <v>0</v>
      </c>
      <c r="M32" s="54">
        <v>0</v>
      </c>
      <c r="N32" s="54">
        <v>64538419</v>
      </c>
      <c r="O32" s="54">
        <v>0</v>
      </c>
      <c r="P32" s="54">
        <v>0</v>
      </c>
      <c r="Q32" s="54">
        <v>0</v>
      </c>
      <c r="R32" s="54">
        <v>0</v>
      </c>
    </row>
    <row r="33" spans="1:18" s="55" customFormat="1" ht="22.5" x14ac:dyDescent="0.25">
      <c r="A33" s="51" t="s">
        <v>23</v>
      </c>
      <c r="B33" s="52" t="s">
        <v>24</v>
      </c>
      <c r="C33" s="53" t="s">
        <v>93</v>
      </c>
      <c r="D33" s="51" t="s">
        <v>28</v>
      </c>
      <c r="E33" s="51" t="s">
        <v>42</v>
      </c>
      <c r="F33" s="51" t="s">
        <v>29</v>
      </c>
      <c r="G33" s="52" t="s">
        <v>94</v>
      </c>
      <c r="H33" s="54">
        <v>10430419</v>
      </c>
      <c r="I33" s="54">
        <v>0</v>
      </c>
      <c r="J33" s="54">
        <v>0</v>
      </c>
      <c r="K33" s="54">
        <v>10430419</v>
      </c>
      <c r="L33" s="54">
        <v>0</v>
      </c>
      <c r="M33" s="54">
        <v>0</v>
      </c>
      <c r="N33" s="54">
        <v>10430419</v>
      </c>
      <c r="O33" s="54">
        <v>0</v>
      </c>
      <c r="P33" s="54">
        <v>0</v>
      </c>
      <c r="Q33" s="54">
        <v>0</v>
      </c>
      <c r="R33" s="54">
        <v>0</v>
      </c>
    </row>
    <row r="34" spans="1:18" s="55" customFormat="1" ht="22.5" x14ac:dyDescent="0.25">
      <c r="A34" s="51" t="s">
        <v>23</v>
      </c>
      <c r="B34" s="52" t="s">
        <v>24</v>
      </c>
      <c r="C34" s="53" t="s">
        <v>95</v>
      </c>
      <c r="D34" s="51" t="s">
        <v>28</v>
      </c>
      <c r="E34" s="51" t="s">
        <v>42</v>
      </c>
      <c r="F34" s="51" t="s">
        <v>29</v>
      </c>
      <c r="G34" s="52" t="s">
        <v>96</v>
      </c>
      <c r="H34" s="54">
        <v>4418419</v>
      </c>
      <c r="I34" s="54">
        <v>0</v>
      </c>
      <c r="J34" s="54">
        <v>0</v>
      </c>
      <c r="K34" s="54">
        <v>4418419</v>
      </c>
      <c r="L34" s="54">
        <v>0</v>
      </c>
      <c r="M34" s="54">
        <v>0</v>
      </c>
      <c r="N34" s="54">
        <v>4418419</v>
      </c>
      <c r="O34" s="54">
        <v>0</v>
      </c>
      <c r="P34" s="54">
        <v>0</v>
      </c>
      <c r="Q34" s="54">
        <v>0</v>
      </c>
      <c r="R34" s="54">
        <v>0</v>
      </c>
    </row>
    <row r="35" spans="1:18" s="55" customFormat="1" ht="22.5" x14ac:dyDescent="0.25">
      <c r="A35" s="51" t="s">
        <v>23</v>
      </c>
      <c r="B35" s="52" t="s">
        <v>24</v>
      </c>
      <c r="C35" s="53" t="s">
        <v>160</v>
      </c>
      <c r="D35" s="51" t="s">
        <v>28</v>
      </c>
      <c r="E35" s="51" t="s">
        <v>42</v>
      </c>
      <c r="F35" s="51" t="s">
        <v>29</v>
      </c>
      <c r="G35" s="52" t="s">
        <v>161</v>
      </c>
      <c r="H35" s="54">
        <v>1767368</v>
      </c>
      <c r="I35" s="54">
        <v>0</v>
      </c>
      <c r="J35" s="54">
        <v>0</v>
      </c>
      <c r="K35" s="54">
        <v>1767368</v>
      </c>
      <c r="L35" s="54">
        <v>0</v>
      </c>
      <c r="M35" s="54">
        <v>0</v>
      </c>
      <c r="N35" s="54">
        <v>1767368</v>
      </c>
      <c r="O35" s="54">
        <v>0</v>
      </c>
      <c r="P35" s="54">
        <v>0</v>
      </c>
      <c r="Q35" s="54">
        <v>0</v>
      </c>
      <c r="R35" s="54">
        <v>0</v>
      </c>
    </row>
    <row r="36" spans="1:18" s="55" customFormat="1" ht="33.75" x14ac:dyDescent="0.25">
      <c r="A36" s="51" t="s">
        <v>23</v>
      </c>
      <c r="B36" s="52" t="s">
        <v>24</v>
      </c>
      <c r="C36" s="53" t="s">
        <v>97</v>
      </c>
      <c r="D36" s="51" t="s">
        <v>28</v>
      </c>
      <c r="E36" s="51" t="s">
        <v>42</v>
      </c>
      <c r="F36" s="51" t="s">
        <v>29</v>
      </c>
      <c r="G36" s="52" t="s">
        <v>98</v>
      </c>
      <c r="H36" s="54">
        <v>11487890</v>
      </c>
      <c r="I36" s="54">
        <v>0</v>
      </c>
      <c r="J36" s="54">
        <v>0</v>
      </c>
      <c r="K36" s="54">
        <v>11487890</v>
      </c>
      <c r="L36" s="54">
        <v>0</v>
      </c>
      <c r="M36" s="54">
        <v>0</v>
      </c>
      <c r="N36" s="54">
        <v>11487890</v>
      </c>
      <c r="O36" s="54">
        <v>0</v>
      </c>
      <c r="P36" s="54">
        <v>0</v>
      </c>
      <c r="Q36" s="54">
        <v>0</v>
      </c>
      <c r="R36" s="54">
        <v>0</v>
      </c>
    </row>
    <row r="37" spans="1:18" s="55" customFormat="1" ht="22.5" x14ac:dyDescent="0.25">
      <c r="A37" s="51" t="s">
        <v>23</v>
      </c>
      <c r="B37" s="52" t="s">
        <v>24</v>
      </c>
      <c r="C37" s="53" t="s">
        <v>162</v>
      </c>
      <c r="D37" s="51" t="s">
        <v>28</v>
      </c>
      <c r="E37" s="51" t="s">
        <v>42</v>
      </c>
      <c r="F37" s="51" t="s">
        <v>29</v>
      </c>
      <c r="G37" s="52" t="s">
        <v>163</v>
      </c>
      <c r="H37" s="54">
        <v>1325526</v>
      </c>
      <c r="I37" s="54">
        <v>0</v>
      </c>
      <c r="J37" s="54">
        <v>0</v>
      </c>
      <c r="K37" s="54">
        <v>1325526</v>
      </c>
      <c r="L37" s="54">
        <v>0</v>
      </c>
      <c r="M37" s="54">
        <v>0</v>
      </c>
      <c r="N37" s="54">
        <v>1325526</v>
      </c>
      <c r="O37" s="54">
        <v>0</v>
      </c>
      <c r="P37" s="54">
        <v>0</v>
      </c>
      <c r="Q37" s="54">
        <v>0</v>
      </c>
      <c r="R37" s="54">
        <v>0</v>
      </c>
    </row>
    <row r="38" spans="1:18" s="55" customFormat="1" ht="22.5" x14ac:dyDescent="0.25">
      <c r="A38" s="51" t="s">
        <v>23</v>
      </c>
      <c r="B38" s="52" t="s">
        <v>24</v>
      </c>
      <c r="C38" s="53" t="s">
        <v>164</v>
      </c>
      <c r="D38" s="51" t="s">
        <v>28</v>
      </c>
      <c r="E38" s="51" t="s">
        <v>42</v>
      </c>
      <c r="F38" s="51" t="s">
        <v>29</v>
      </c>
      <c r="G38" s="52" t="s">
        <v>165</v>
      </c>
      <c r="H38" s="54">
        <v>1325526</v>
      </c>
      <c r="I38" s="54">
        <v>0</v>
      </c>
      <c r="J38" s="54">
        <v>0</v>
      </c>
      <c r="K38" s="54">
        <v>1325526</v>
      </c>
      <c r="L38" s="54">
        <v>0</v>
      </c>
      <c r="M38" s="54">
        <v>0</v>
      </c>
      <c r="N38" s="54">
        <v>1325526</v>
      </c>
      <c r="O38" s="54">
        <v>0</v>
      </c>
      <c r="P38" s="54">
        <v>0</v>
      </c>
      <c r="Q38" s="54">
        <v>0</v>
      </c>
      <c r="R38" s="54">
        <v>0</v>
      </c>
    </row>
    <row r="39" spans="1:18" s="55" customFormat="1" ht="22.5" x14ac:dyDescent="0.25">
      <c r="A39" s="51" t="s">
        <v>23</v>
      </c>
      <c r="B39" s="52" t="s">
        <v>24</v>
      </c>
      <c r="C39" s="53" t="s">
        <v>99</v>
      </c>
      <c r="D39" s="51" t="s">
        <v>28</v>
      </c>
      <c r="E39" s="51" t="s">
        <v>42</v>
      </c>
      <c r="F39" s="51" t="s">
        <v>29</v>
      </c>
      <c r="G39" s="52" t="s">
        <v>100</v>
      </c>
      <c r="H39" s="54">
        <v>1325526</v>
      </c>
      <c r="I39" s="54">
        <v>0</v>
      </c>
      <c r="J39" s="54">
        <v>0</v>
      </c>
      <c r="K39" s="54">
        <v>1325526</v>
      </c>
      <c r="L39" s="54">
        <v>0</v>
      </c>
      <c r="M39" s="54">
        <v>0</v>
      </c>
      <c r="N39" s="54">
        <v>1325526</v>
      </c>
      <c r="O39" s="54">
        <v>0</v>
      </c>
      <c r="P39" s="54">
        <v>0</v>
      </c>
      <c r="Q39" s="54">
        <v>0</v>
      </c>
      <c r="R39" s="54">
        <v>0</v>
      </c>
    </row>
    <row r="40" spans="1:18" s="55" customFormat="1" ht="22.5" x14ac:dyDescent="0.25">
      <c r="A40" s="51" t="s">
        <v>23</v>
      </c>
      <c r="B40" s="52" t="s">
        <v>24</v>
      </c>
      <c r="C40" s="53" t="s">
        <v>101</v>
      </c>
      <c r="D40" s="51" t="s">
        <v>28</v>
      </c>
      <c r="E40" s="51" t="s">
        <v>42</v>
      </c>
      <c r="F40" s="51" t="s">
        <v>29</v>
      </c>
      <c r="G40" s="52" t="s">
        <v>102</v>
      </c>
      <c r="H40" s="54">
        <v>10162364</v>
      </c>
      <c r="I40" s="54">
        <v>0</v>
      </c>
      <c r="J40" s="54">
        <v>0</v>
      </c>
      <c r="K40" s="54">
        <v>10162364</v>
      </c>
      <c r="L40" s="54">
        <v>0</v>
      </c>
      <c r="M40" s="54">
        <v>0</v>
      </c>
      <c r="N40" s="54">
        <v>10162364</v>
      </c>
      <c r="O40" s="54">
        <v>0</v>
      </c>
      <c r="P40" s="54">
        <v>0</v>
      </c>
      <c r="Q40" s="54">
        <v>0</v>
      </c>
      <c r="R40" s="54">
        <v>0</v>
      </c>
    </row>
    <row r="41" spans="1:18" s="55" customFormat="1" ht="22.5" x14ac:dyDescent="0.25">
      <c r="A41" s="51" t="s">
        <v>23</v>
      </c>
      <c r="B41" s="52" t="s">
        <v>24</v>
      </c>
      <c r="C41" s="53" t="s">
        <v>166</v>
      </c>
      <c r="D41" s="51" t="s">
        <v>28</v>
      </c>
      <c r="E41" s="51" t="s">
        <v>42</v>
      </c>
      <c r="F41" s="51" t="s">
        <v>29</v>
      </c>
      <c r="G41" s="52" t="s">
        <v>167</v>
      </c>
      <c r="H41" s="54">
        <v>4208400</v>
      </c>
      <c r="I41" s="54">
        <v>0</v>
      </c>
      <c r="J41" s="54">
        <v>0</v>
      </c>
      <c r="K41" s="54">
        <v>4208400</v>
      </c>
      <c r="L41" s="54">
        <v>0</v>
      </c>
      <c r="M41" s="54">
        <v>485549</v>
      </c>
      <c r="N41" s="54">
        <v>3722851</v>
      </c>
      <c r="O41" s="54">
        <v>485549</v>
      </c>
      <c r="P41" s="54">
        <v>485549</v>
      </c>
      <c r="Q41" s="54">
        <v>485549</v>
      </c>
      <c r="R41" s="54">
        <v>485549</v>
      </c>
    </row>
    <row r="42" spans="1:18" s="55" customFormat="1" ht="33.75" x14ac:dyDescent="0.25">
      <c r="A42" s="51" t="s">
        <v>23</v>
      </c>
      <c r="B42" s="52" t="s">
        <v>24</v>
      </c>
      <c r="C42" s="53" t="s">
        <v>103</v>
      </c>
      <c r="D42" s="51" t="s">
        <v>28</v>
      </c>
      <c r="E42" s="51" t="s">
        <v>42</v>
      </c>
      <c r="F42" s="51" t="s">
        <v>29</v>
      </c>
      <c r="G42" s="52" t="s">
        <v>104</v>
      </c>
      <c r="H42" s="54">
        <v>10020000</v>
      </c>
      <c r="I42" s="54">
        <v>0</v>
      </c>
      <c r="J42" s="54">
        <v>0</v>
      </c>
      <c r="K42" s="54">
        <v>10020000</v>
      </c>
      <c r="L42" s="54">
        <v>0</v>
      </c>
      <c r="M42" s="54">
        <v>814135</v>
      </c>
      <c r="N42" s="54">
        <v>9205865</v>
      </c>
      <c r="O42" s="54">
        <v>814135</v>
      </c>
      <c r="P42" s="54">
        <v>814135</v>
      </c>
      <c r="Q42" s="54">
        <v>814135</v>
      </c>
      <c r="R42" s="54">
        <v>814135</v>
      </c>
    </row>
    <row r="43" spans="1:18" s="55" customFormat="1" ht="22.5" x14ac:dyDescent="0.25">
      <c r="A43" s="51" t="s">
        <v>23</v>
      </c>
      <c r="B43" s="52" t="s">
        <v>24</v>
      </c>
      <c r="C43" s="53" t="s">
        <v>105</v>
      </c>
      <c r="D43" s="51" t="s">
        <v>28</v>
      </c>
      <c r="E43" s="51" t="s">
        <v>42</v>
      </c>
      <c r="F43" s="51" t="s">
        <v>29</v>
      </c>
      <c r="G43" s="52" t="s">
        <v>106</v>
      </c>
      <c r="H43" s="54">
        <v>740304353</v>
      </c>
      <c r="I43" s="54">
        <v>0</v>
      </c>
      <c r="J43" s="54">
        <v>131556730</v>
      </c>
      <c r="K43" s="54">
        <v>608747623</v>
      </c>
      <c r="L43" s="54">
        <v>0</v>
      </c>
      <c r="M43" s="54">
        <v>0</v>
      </c>
      <c r="N43" s="54">
        <v>608747623</v>
      </c>
      <c r="O43" s="54">
        <v>0</v>
      </c>
      <c r="P43" s="54">
        <v>11617904</v>
      </c>
      <c r="Q43" s="54">
        <v>11617904</v>
      </c>
      <c r="R43" s="54">
        <v>11617904</v>
      </c>
    </row>
    <row r="44" spans="1:18" s="55" customFormat="1" ht="22.5" x14ac:dyDescent="0.25">
      <c r="A44" s="51" t="s">
        <v>23</v>
      </c>
      <c r="B44" s="52" t="s">
        <v>24</v>
      </c>
      <c r="C44" s="53" t="s">
        <v>107</v>
      </c>
      <c r="D44" s="51" t="s">
        <v>28</v>
      </c>
      <c r="E44" s="51" t="s">
        <v>42</v>
      </c>
      <c r="F44" s="51" t="s">
        <v>29</v>
      </c>
      <c r="G44" s="52" t="s">
        <v>108</v>
      </c>
      <c r="H44" s="54">
        <v>3006000</v>
      </c>
      <c r="I44" s="54">
        <v>0</v>
      </c>
      <c r="J44" s="54">
        <v>0</v>
      </c>
      <c r="K44" s="54">
        <v>3006000</v>
      </c>
      <c r="L44" s="54">
        <v>0</v>
      </c>
      <c r="M44" s="54">
        <v>500000</v>
      </c>
      <c r="N44" s="54">
        <v>2506000</v>
      </c>
      <c r="O44" s="54">
        <v>500000</v>
      </c>
      <c r="P44" s="54">
        <v>500000</v>
      </c>
      <c r="Q44" s="54">
        <v>500000</v>
      </c>
      <c r="R44" s="54">
        <v>500000</v>
      </c>
    </row>
    <row r="45" spans="1:18" s="55" customFormat="1" ht="22.5" x14ac:dyDescent="0.25">
      <c r="A45" s="51" t="s">
        <v>23</v>
      </c>
      <c r="B45" s="52" t="s">
        <v>24</v>
      </c>
      <c r="C45" s="53" t="s">
        <v>109</v>
      </c>
      <c r="D45" s="51" t="s">
        <v>28</v>
      </c>
      <c r="E45" s="51" t="s">
        <v>42</v>
      </c>
      <c r="F45" s="51" t="s">
        <v>29</v>
      </c>
      <c r="G45" s="52" t="s">
        <v>110</v>
      </c>
      <c r="H45" s="54">
        <v>12887785</v>
      </c>
      <c r="I45" s="54">
        <v>0</v>
      </c>
      <c r="J45" s="54">
        <v>0</v>
      </c>
      <c r="K45" s="54">
        <v>12887785</v>
      </c>
      <c r="L45" s="54">
        <v>0</v>
      </c>
      <c r="M45" s="54">
        <v>1421488</v>
      </c>
      <c r="N45" s="54">
        <v>11466297</v>
      </c>
      <c r="O45" s="54">
        <v>1421488</v>
      </c>
      <c r="P45" s="54">
        <v>1639267.37</v>
      </c>
      <c r="Q45" s="54">
        <v>1639267.37</v>
      </c>
      <c r="R45" s="54">
        <v>1639267.37</v>
      </c>
    </row>
    <row r="46" spans="1:18" s="55" customFormat="1" ht="22.5" x14ac:dyDescent="0.25">
      <c r="A46" s="51" t="s">
        <v>23</v>
      </c>
      <c r="B46" s="52" t="s">
        <v>24</v>
      </c>
      <c r="C46" s="53" t="s">
        <v>111</v>
      </c>
      <c r="D46" s="51" t="s">
        <v>28</v>
      </c>
      <c r="E46" s="51" t="s">
        <v>42</v>
      </c>
      <c r="F46" s="51" t="s">
        <v>29</v>
      </c>
      <c r="G46" s="52" t="s">
        <v>112</v>
      </c>
      <c r="H46" s="54">
        <v>1512147189</v>
      </c>
      <c r="I46" s="54">
        <v>0</v>
      </c>
      <c r="J46" s="54">
        <v>0</v>
      </c>
      <c r="K46" s="54">
        <v>1512147189</v>
      </c>
      <c r="L46" s="54">
        <v>0</v>
      </c>
      <c r="M46" s="54">
        <v>0</v>
      </c>
      <c r="N46" s="54">
        <v>1512147189</v>
      </c>
      <c r="O46" s="54">
        <v>0</v>
      </c>
      <c r="P46" s="54">
        <v>101714350</v>
      </c>
      <c r="Q46" s="54">
        <v>101714350</v>
      </c>
      <c r="R46" s="54">
        <v>101714350</v>
      </c>
    </row>
    <row r="47" spans="1:18" s="55" customFormat="1" ht="33.75" x14ac:dyDescent="0.25">
      <c r="A47" s="51" t="s">
        <v>23</v>
      </c>
      <c r="B47" s="52" t="s">
        <v>24</v>
      </c>
      <c r="C47" s="53" t="s">
        <v>113</v>
      </c>
      <c r="D47" s="51" t="s">
        <v>28</v>
      </c>
      <c r="E47" s="51" t="s">
        <v>42</v>
      </c>
      <c r="F47" s="51" t="s">
        <v>29</v>
      </c>
      <c r="G47" s="52" t="s">
        <v>114</v>
      </c>
      <c r="H47" s="54">
        <v>1166074657</v>
      </c>
      <c r="I47" s="54">
        <v>0</v>
      </c>
      <c r="J47" s="54">
        <v>4000000</v>
      </c>
      <c r="K47" s="54">
        <v>1162074657</v>
      </c>
      <c r="L47" s="54">
        <v>0</v>
      </c>
      <c r="M47" s="54">
        <v>0</v>
      </c>
      <c r="N47" s="54">
        <v>1162074657</v>
      </c>
      <c r="O47" s="54">
        <v>85606381.769999996</v>
      </c>
      <c r="P47" s="54">
        <v>85894485.930000007</v>
      </c>
      <c r="Q47" s="54">
        <v>85894485.930000007</v>
      </c>
      <c r="R47" s="54">
        <v>85894485.930000007</v>
      </c>
    </row>
    <row r="48" spans="1:18" s="55" customFormat="1" ht="22.5" x14ac:dyDescent="0.25">
      <c r="A48" s="51" t="s">
        <v>23</v>
      </c>
      <c r="B48" s="52" t="s">
        <v>24</v>
      </c>
      <c r="C48" s="53" t="s">
        <v>115</v>
      </c>
      <c r="D48" s="51" t="s">
        <v>28</v>
      </c>
      <c r="E48" s="51" t="s">
        <v>42</v>
      </c>
      <c r="F48" s="51" t="s">
        <v>29</v>
      </c>
      <c r="G48" s="52" t="s">
        <v>116</v>
      </c>
      <c r="H48" s="54">
        <v>1448473668</v>
      </c>
      <c r="I48" s="54">
        <v>0</v>
      </c>
      <c r="J48" s="54">
        <v>0</v>
      </c>
      <c r="K48" s="54">
        <v>1448473668</v>
      </c>
      <c r="L48" s="54">
        <v>0</v>
      </c>
      <c r="M48" s="54">
        <v>0</v>
      </c>
      <c r="N48" s="54">
        <v>1448473668</v>
      </c>
      <c r="O48" s="54">
        <v>9761300</v>
      </c>
      <c r="P48" s="54">
        <v>0</v>
      </c>
      <c r="Q48" s="54">
        <v>0</v>
      </c>
      <c r="R48" s="54">
        <v>0</v>
      </c>
    </row>
    <row r="49" spans="1:18" s="55" customFormat="1" ht="22.5" x14ac:dyDescent="0.25">
      <c r="A49" s="51" t="s">
        <v>23</v>
      </c>
      <c r="B49" s="52" t="s">
        <v>24</v>
      </c>
      <c r="C49" s="53" t="s">
        <v>117</v>
      </c>
      <c r="D49" s="51" t="s">
        <v>28</v>
      </c>
      <c r="E49" s="51" t="s">
        <v>42</v>
      </c>
      <c r="F49" s="51" t="s">
        <v>29</v>
      </c>
      <c r="G49" s="52" t="s">
        <v>118</v>
      </c>
      <c r="H49" s="54">
        <v>20912909610</v>
      </c>
      <c r="I49" s="54">
        <v>0</v>
      </c>
      <c r="J49" s="54">
        <v>0</v>
      </c>
      <c r="K49" s="54">
        <v>20912909610</v>
      </c>
      <c r="L49" s="54">
        <v>0</v>
      </c>
      <c r="M49" s="54">
        <v>0</v>
      </c>
      <c r="N49" s="54">
        <v>20912909610</v>
      </c>
      <c r="O49" s="54">
        <v>0</v>
      </c>
      <c r="P49" s="54">
        <v>1735358863</v>
      </c>
      <c r="Q49" s="54">
        <v>1735358863</v>
      </c>
      <c r="R49" s="54">
        <v>1735358863</v>
      </c>
    </row>
    <row r="50" spans="1:18" s="55" customFormat="1" ht="22.5" x14ac:dyDescent="0.25">
      <c r="A50" s="51" t="s">
        <v>23</v>
      </c>
      <c r="B50" s="52" t="s">
        <v>24</v>
      </c>
      <c r="C50" s="53" t="s">
        <v>119</v>
      </c>
      <c r="D50" s="51" t="s">
        <v>28</v>
      </c>
      <c r="E50" s="51" t="s">
        <v>42</v>
      </c>
      <c r="F50" s="51" t="s">
        <v>29</v>
      </c>
      <c r="G50" s="52" t="s">
        <v>120</v>
      </c>
      <c r="H50" s="54">
        <v>2511132240</v>
      </c>
      <c r="I50" s="54">
        <v>0</v>
      </c>
      <c r="J50" s="54">
        <v>240000000</v>
      </c>
      <c r="K50" s="54">
        <v>2271132240</v>
      </c>
      <c r="L50" s="54">
        <v>0</v>
      </c>
      <c r="M50" s="54">
        <v>0</v>
      </c>
      <c r="N50" s="54">
        <v>2271132240</v>
      </c>
      <c r="O50" s="54">
        <v>37100000</v>
      </c>
      <c r="P50" s="54">
        <v>16441667</v>
      </c>
      <c r="Q50" s="54">
        <v>9775000</v>
      </c>
      <c r="R50" s="54">
        <v>9775000</v>
      </c>
    </row>
    <row r="51" spans="1:18" s="55" customFormat="1" ht="56.25" x14ac:dyDescent="0.25">
      <c r="A51" s="51" t="s">
        <v>23</v>
      </c>
      <c r="B51" s="52" t="s">
        <v>24</v>
      </c>
      <c r="C51" s="53" t="s">
        <v>121</v>
      </c>
      <c r="D51" s="51" t="s">
        <v>28</v>
      </c>
      <c r="E51" s="51" t="s">
        <v>42</v>
      </c>
      <c r="F51" s="51" t="s">
        <v>29</v>
      </c>
      <c r="G51" s="52" t="s">
        <v>169</v>
      </c>
      <c r="H51" s="54">
        <v>1643313812</v>
      </c>
      <c r="I51" s="54">
        <v>360000000</v>
      </c>
      <c r="J51" s="54">
        <v>0</v>
      </c>
      <c r="K51" s="54">
        <v>2003313812</v>
      </c>
      <c r="L51" s="54">
        <v>0</v>
      </c>
      <c r="M51" s="54">
        <v>31796400</v>
      </c>
      <c r="N51" s="54">
        <v>1971517412</v>
      </c>
      <c r="O51" s="54">
        <v>87900000</v>
      </c>
      <c r="P51" s="54">
        <v>8959472</v>
      </c>
      <c r="Q51" s="54">
        <v>8959472</v>
      </c>
      <c r="R51" s="54">
        <v>8959472</v>
      </c>
    </row>
    <row r="52" spans="1:18" s="55" customFormat="1" ht="45" x14ac:dyDescent="0.25">
      <c r="A52" s="51" t="s">
        <v>23</v>
      </c>
      <c r="B52" s="52" t="s">
        <v>24</v>
      </c>
      <c r="C52" s="53" t="s">
        <v>122</v>
      </c>
      <c r="D52" s="51" t="s">
        <v>28</v>
      </c>
      <c r="E52" s="51" t="s">
        <v>42</v>
      </c>
      <c r="F52" s="51" t="s">
        <v>29</v>
      </c>
      <c r="G52" s="52" t="s">
        <v>123</v>
      </c>
      <c r="H52" s="54">
        <v>3812458330</v>
      </c>
      <c r="I52" s="54">
        <v>0</v>
      </c>
      <c r="J52" s="54">
        <v>0</v>
      </c>
      <c r="K52" s="54">
        <v>3812458330</v>
      </c>
      <c r="L52" s="54">
        <v>0</v>
      </c>
      <c r="M52" s="54">
        <v>0</v>
      </c>
      <c r="N52" s="54">
        <v>3812458330</v>
      </c>
      <c r="O52" s="54">
        <v>490435337.29000002</v>
      </c>
      <c r="P52" s="54">
        <v>490004313.32999998</v>
      </c>
      <c r="Q52" s="54">
        <v>490004313.32999998</v>
      </c>
      <c r="R52" s="54">
        <v>490004313.32999998</v>
      </c>
    </row>
    <row r="53" spans="1:18" s="55" customFormat="1" ht="22.5" x14ac:dyDescent="0.25">
      <c r="A53" s="51" t="s">
        <v>23</v>
      </c>
      <c r="B53" s="52" t="s">
        <v>24</v>
      </c>
      <c r="C53" s="53" t="s">
        <v>124</v>
      </c>
      <c r="D53" s="51" t="s">
        <v>28</v>
      </c>
      <c r="E53" s="51" t="s">
        <v>42</v>
      </c>
      <c r="F53" s="51" t="s">
        <v>29</v>
      </c>
      <c r="G53" s="52" t="s">
        <v>125</v>
      </c>
      <c r="H53" s="54">
        <v>6223884500</v>
      </c>
      <c r="I53" s="54">
        <v>0</v>
      </c>
      <c r="J53" s="54">
        <v>0</v>
      </c>
      <c r="K53" s="54">
        <v>6223884500</v>
      </c>
      <c r="L53" s="54">
        <v>0</v>
      </c>
      <c r="M53" s="54">
        <v>0</v>
      </c>
      <c r="N53" s="54">
        <v>6223884500</v>
      </c>
      <c r="O53" s="54">
        <v>632661846.04999995</v>
      </c>
      <c r="P53" s="54">
        <v>29992564</v>
      </c>
      <c r="Q53" s="54">
        <v>29992564</v>
      </c>
      <c r="R53" s="54">
        <v>29992564</v>
      </c>
    </row>
    <row r="54" spans="1:18" s="55" customFormat="1" ht="45" x14ac:dyDescent="0.25">
      <c r="A54" s="51" t="s">
        <v>23</v>
      </c>
      <c r="B54" s="52" t="s">
        <v>24</v>
      </c>
      <c r="C54" s="53" t="s">
        <v>126</v>
      </c>
      <c r="D54" s="51" t="s">
        <v>28</v>
      </c>
      <c r="E54" s="51" t="s">
        <v>42</v>
      </c>
      <c r="F54" s="51" t="s">
        <v>29</v>
      </c>
      <c r="G54" s="52" t="s">
        <v>127</v>
      </c>
      <c r="H54" s="54">
        <v>289264127</v>
      </c>
      <c r="I54" s="54">
        <v>0</v>
      </c>
      <c r="J54" s="54">
        <v>0</v>
      </c>
      <c r="K54" s="54">
        <v>289264127</v>
      </c>
      <c r="L54" s="54">
        <v>0</v>
      </c>
      <c r="M54" s="54">
        <v>-0.06</v>
      </c>
      <c r="N54" s="54">
        <v>289264127.06</v>
      </c>
      <c r="O54" s="54">
        <v>24676057</v>
      </c>
      <c r="P54" s="54">
        <v>24217179.969999999</v>
      </c>
      <c r="Q54" s="54">
        <v>24217179.969999999</v>
      </c>
      <c r="R54" s="54">
        <v>24217179.969999999</v>
      </c>
    </row>
    <row r="55" spans="1:18" s="55" customFormat="1" ht="56.25" x14ac:dyDescent="0.25">
      <c r="A55" s="51" t="s">
        <v>23</v>
      </c>
      <c r="B55" s="52" t="s">
        <v>24</v>
      </c>
      <c r="C55" s="53" t="s">
        <v>128</v>
      </c>
      <c r="D55" s="51" t="s">
        <v>28</v>
      </c>
      <c r="E55" s="51" t="s">
        <v>42</v>
      </c>
      <c r="F55" s="51" t="s">
        <v>29</v>
      </c>
      <c r="G55" s="52" t="s">
        <v>129</v>
      </c>
      <c r="H55" s="54">
        <v>78653657</v>
      </c>
      <c r="I55" s="54">
        <v>0</v>
      </c>
      <c r="J55" s="54">
        <v>0</v>
      </c>
      <c r="K55" s="54">
        <v>78653657</v>
      </c>
      <c r="L55" s="54">
        <v>0</v>
      </c>
      <c r="M55" s="54">
        <v>0</v>
      </c>
      <c r="N55" s="54">
        <v>78653657</v>
      </c>
      <c r="O55" s="54">
        <v>20904750</v>
      </c>
      <c r="P55" s="54">
        <v>3417200</v>
      </c>
      <c r="Q55" s="54">
        <v>3417200</v>
      </c>
      <c r="R55" s="54">
        <v>3417200</v>
      </c>
    </row>
    <row r="56" spans="1:18" s="55" customFormat="1" ht="22.5" x14ac:dyDescent="0.25">
      <c r="A56" s="51" t="s">
        <v>23</v>
      </c>
      <c r="B56" s="52" t="s">
        <v>24</v>
      </c>
      <c r="C56" s="53" t="s">
        <v>130</v>
      </c>
      <c r="D56" s="51" t="s">
        <v>28</v>
      </c>
      <c r="E56" s="51" t="s">
        <v>42</v>
      </c>
      <c r="F56" s="51" t="s">
        <v>29</v>
      </c>
      <c r="G56" s="52" t="s">
        <v>131</v>
      </c>
      <c r="H56" s="54">
        <v>325699223</v>
      </c>
      <c r="I56" s="54">
        <v>0</v>
      </c>
      <c r="J56" s="54">
        <v>120000000</v>
      </c>
      <c r="K56" s="54">
        <v>205699223</v>
      </c>
      <c r="L56" s="54">
        <v>0</v>
      </c>
      <c r="M56" s="54">
        <v>0</v>
      </c>
      <c r="N56" s="54">
        <v>205699223</v>
      </c>
      <c r="O56" s="54">
        <v>0</v>
      </c>
      <c r="P56" s="54">
        <v>0</v>
      </c>
      <c r="Q56" s="54">
        <v>0</v>
      </c>
      <c r="R56" s="54">
        <v>0</v>
      </c>
    </row>
    <row r="57" spans="1:18" s="55" customFormat="1" ht="56.25" x14ac:dyDescent="0.25">
      <c r="A57" s="51" t="s">
        <v>23</v>
      </c>
      <c r="B57" s="52" t="s">
        <v>24</v>
      </c>
      <c r="C57" s="53" t="s">
        <v>132</v>
      </c>
      <c r="D57" s="51" t="s">
        <v>28</v>
      </c>
      <c r="E57" s="51" t="s">
        <v>42</v>
      </c>
      <c r="F57" s="51" t="s">
        <v>29</v>
      </c>
      <c r="G57" s="52" t="s">
        <v>133</v>
      </c>
      <c r="H57" s="54">
        <v>54595715</v>
      </c>
      <c r="I57" s="54">
        <v>0</v>
      </c>
      <c r="J57" s="54">
        <v>0</v>
      </c>
      <c r="K57" s="54">
        <v>54595715</v>
      </c>
      <c r="L57" s="54">
        <v>0</v>
      </c>
      <c r="M57" s="54">
        <v>0</v>
      </c>
      <c r="N57" s="54">
        <v>54595715</v>
      </c>
      <c r="O57" s="54">
        <v>3514464.23</v>
      </c>
      <c r="P57" s="54">
        <v>3520948.69</v>
      </c>
      <c r="Q57" s="54">
        <v>3520948.69</v>
      </c>
      <c r="R57" s="54">
        <v>3520948.69</v>
      </c>
    </row>
    <row r="58" spans="1:18" s="55" customFormat="1" ht="22.5" x14ac:dyDescent="0.25">
      <c r="A58" s="51" t="s">
        <v>23</v>
      </c>
      <c r="B58" s="52" t="s">
        <v>24</v>
      </c>
      <c r="C58" s="53" t="s">
        <v>134</v>
      </c>
      <c r="D58" s="51" t="s">
        <v>28</v>
      </c>
      <c r="E58" s="51" t="s">
        <v>42</v>
      </c>
      <c r="F58" s="51" t="s">
        <v>29</v>
      </c>
      <c r="G58" s="52" t="s">
        <v>135</v>
      </c>
      <c r="H58" s="54">
        <v>420492577</v>
      </c>
      <c r="I58" s="54">
        <v>131556730</v>
      </c>
      <c r="J58" s="54">
        <v>0</v>
      </c>
      <c r="K58" s="54">
        <v>552049307</v>
      </c>
      <c r="L58" s="54">
        <v>0</v>
      </c>
      <c r="M58" s="54">
        <v>0</v>
      </c>
      <c r="N58" s="54">
        <v>552049307</v>
      </c>
      <c r="O58" s="54">
        <v>13582363</v>
      </c>
      <c r="P58" s="54">
        <v>13582363</v>
      </c>
      <c r="Q58" s="54">
        <v>13582363</v>
      </c>
      <c r="R58" s="54">
        <v>15593156</v>
      </c>
    </row>
    <row r="59" spans="1:18" s="55" customFormat="1" ht="33.75" x14ac:dyDescent="0.25">
      <c r="A59" s="51" t="s">
        <v>23</v>
      </c>
      <c r="B59" s="52" t="s">
        <v>24</v>
      </c>
      <c r="C59" s="53" t="s">
        <v>154</v>
      </c>
      <c r="D59" s="51" t="s">
        <v>28</v>
      </c>
      <c r="E59" s="51" t="s">
        <v>42</v>
      </c>
      <c r="F59" s="51" t="s">
        <v>29</v>
      </c>
      <c r="G59" s="52" t="s">
        <v>153</v>
      </c>
      <c r="H59" s="54">
        <v>5000000000</v>
      </c>
      <c r="I59" s="54">
        <v>0</v>
      </c>
      <c r="J59" s="54">
        <v>0</v>
      </c>
      <c r="K59" s="54">
        <v>5000000000</v>
      </c>
      <c r="L59" s="54">
        <v>5000000000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</row>
    <row r="60" spans="1:18" s="55" customFormat="1" ht="22.5" x14ac:dyDescent="0.25">
      <c r="A60" s="51" t="s">
        <v>23</v>
      </c>
      <c r="B60" s="52" t="s">
        <v>24</v>
      </c>
      <c r="C60" s="53" t="s">
        <v>136</v>
      </c>
      <c r="D60" s="51" t="s">
        <v>28</v>
      </c>
      <c r="E60" s="51" t="s">
        <v>42</v>
      </c>
      <c r="F60" s="51" t="s">
        <v>29</v>
      </c>
      <c r="G60" s="52" t="s">
        <v>137</v>
      </c>
      <c r="H60" s="54">
        <v>410725150</v>
      </c>
      <c r="I60" s="54">
        <v>0</v>
      </c>
      <c r="J60" s="54">
        <v>0</v>
      </c>
      <c r="K60" s="54">
        <v>410725150</v>
      </c>
      <c r="L60" s="54">
        <v>0</v>
      </c>
      <c r="M60" s="54">
        <v>0</v>
      </c>
      <c r="N60" s="54">
        <v>410725150</v>
      </c>
      <c r="O60" s="54">
        <v>10114661</v>
      </c>
      <c r="P60" s="54">
        <v>16757858</v>
      </c>
      <c r="Q60" s="54">
        <v>16757858</v>
      </c>
      <c r="R60" s="54">
        <v>16757858</v>
      </c>
    </row>
    <row r="61" spans="1:18" s="55" customFormat="1" ht="22.5" x14ac:dyDescent="0.25">
      <c r="A61" s="51" t="s">
        <v>23</v>
      </c>
      <c r="B61" s="52" t="s">
        <v>24</v>
      </c>
      <c r="C61" s="53" t="s">
        <v>138</v>
      </c>
      <c r="D61" s="51" t="s">
        <v>28</v>
      </c>
      <c r="E61" s="51" t="s">
        <v>42</v>
      </c>
      <c r="F61" s="51" t="s">
        <v>29</v>
      </c>
      <c r="G61" s="52" t="s">
        <v>139</v>
      </c>
      <c r="H61" s="54">
        <v>336047850</v>
      </c>
      <c r="I61" s="54">
        <v>0</v>
      </c>
      <c r="J61" s="54">
        <v>0</v>
      </c>
      <c r="K61" s="54">
        <v>336047850</v>
      </c>
      <c r="L61" s="54">
        <v>0</v>
      </c>
      <c r="M61" s="54">
        <v>0</v>
      </c>
      <c r="N61" s="54">
        <v>336047850</v>
      </c>
      <c r="O61" s="54">
        <v>24426037</v>
      </c>
      <c r="P61" s="54">
        <v>4617531</v>
      </c>
      <c r="Q61" s="54">
        <v>4617531</v>
      </c>
      <c r="R61" s="54">
        <v>4617531</v>
      </c>
    </row>
    <row r="62" spans="1:18" s="55" customFormat="1" ht="22.5" x14ac:dyDescent="0.25">
      <c r="A62" s="51" t="s">
        <v>23</v>
      </c>
      <c r="B62" s="52" t="s">
        <v>24</v>
      </c>
      <c r="C62" s="53" t="s">
        <v>140</v>
      </c>
      <c r="D62" s="51" t="s">
        <v>28</v>
      </c>
      <c r="E62" s="51" t="s">
        <v>42</v>
      </c>
      <c r="F62" s="51" t="s">
        <v>29</v>
      </c>
      <c r="G62" s="52" t="s">
        <v>141</v>
      </c>
      <c r="H62" s="54">
        <v>710403227</v>
      </c>
      <c r="I62" s="54">
        <v>0</v>
      </c>
      <c r="J62" s="54">
        <v>0</v>
      </c>
      <c r="K62" s="54">
        <v>710403227</v>
      </c>
      <c r="L62" s="54">
        <v>0</v>
      </c>
      <c r="M62" s="54">
        <v>0</v>
      </c>
      <c r="N62" s="54">
        <v>710403227</v>
      </c>
      <c r="O62" s="54">
        <v>0</v>
      </c>
      <c r="P62" s="54">
        <v>0</v>
      </c>
      <c r="Q62" s="54">
        <v>0</v>
      </c>
      <c r="R62" s="54">
        <v>0</v>
      </c>
    </row>
    <row r="63" spans="1:18" s="55" customFormat="1" ht="22.5" x14ac:dyDescent="0.25">
      <c r="A63" s="51" t="s">
        <v>23</v>
      </c>
      <c r="B63" s="52" t="s">
        <v>24</v>
      </c>
      <c r="C63" s="53" t="s">
        <v>142</v>
      </c>
      <c r="D63" s="51" t="s">
        <v>28</v>
      </c>
      <c r="E63" s="51" t="s">
        <v>42</v>
      </c>
      <c r="F63" s="51" t="s">
        <v>29</v>
      </c>
      <c r="G63" s="52" t="s">
        <v>143</v>
      </c>
      <c r="H63" s="54">
        <v>189596773</v>
      </c>
      <c r="I63" s="54">
        <v>0</v>
      </c>
      <c r="J63" s="54">
        <v>0</v>
      </c>
      <c r="K63" s="54">
        <v>189596773</v>
      </c>
      <c r="L63" s="54">
        <v>0</v>
      </c>
      <c r="M63" s="54">
        <v>0</v>
      </c>
      <c r="N63" s="54">
        <v>189596773</v>
      </c>
      <c r="O63" s="54">
        <v>0</v>
      </c>
      <c r="P63" s="54">
        <v>0</v>
      </c>
      <c r="Q63" s="54">
        <v>0</v>
      </c>
      <c r="R63" s="54">
        <v>0</v>
      </c>
    </row>
    <row r="64" spans="1:18" s="55" customFormat="1" ht="22.5" x14ac:dyDescent="0.25">
      <c r="A64" s="51" t="s">
        <v>23</v>
      </c>
      <c r="B64" s="52" t="s">
        <v>24</v>
      </c>
      <c r="C64" s="53" t="s">
        <v>144</v>
      </c>
      <c r="D64" s="51" t="s">
        <v>28</v>
      </c>
      <c r="E64" s="51" t="s">
        <v>42</v>
      </c>
      <c r="F64" s="51" t="s">
        <v>29</v>
      </c>
      <c r="G64" s="52" t="s">
        <v>145</v>
      </c>
      <c r="H64" s="54">
        <v>3806000</v>
      </c>
      <c r="I64" s="54">
        <v>0</v>
      </c>
      <c r="J64" s="54">
        <v>0</v>
      </c>
      <c r="K64" s="54">
        <v>3806000</v>
      </c>
      <c r="L64" s="54">
        <v>0</v>
      </c>
      <c r="M64" s="54">
        <v>0</v>
      </c>
      <c r="N64" s="54">
        <v>3806000</v>
      </c>
      <c r="O64" s="54">
        <v>0</v>
      </c>
      <c r="P64" s="54">
        <v>0</v>
      </c>
      <c r="Q64" s="54">
        <v>0</v>
      </c>
      <c r="R64" s="54">
        <v>0</v>
      </c>
    </row>
    <row r="65" spans="1:18" s="55" customFormat="1" ht="22.5" x14ac:dyDescent="0.25">
      <c r="A65" s="51" t="s">
        <v>23</v>
      </c>
      <c r="B65" s="52" t="s">
        <v>24</v>
      </c>
      <c r="C65" s="53" t="s">
        <v>152</v>
      </c>
      <c r="D65" s="51" t="s">
        <v>28</v>
      </c>
      <c r="E65" s="51" t="s">
        <v>42</v>
      </c>
      <c r="F65" s="51" t="s">
        <v>29</v>
      </c>
      <c r="G65" s="52" t="s">
        <v>151</v>
      </c>
      <c r="H65" s="54">
        <v>3806000</v>
      </c>
      <c r="I65" s="54">
        <v>0</v>
      </c>
      <c r="J65" s="54">
        <v>0</v>
      </c>
      <c r="K65" s="54">
        <v>3806000</v>
      </c>
      <c r="L65" s="54">
        <v>0</v>
      </c>
      <c r="M65" s="54">
        <v>0</v>
      </c>
      <c r="N65" s="54">
        <v>3806000</v>
      </c>
      <c r="O65" s="54">
        <v>0</v>
      </c>
      <c r="P65" s="54">
        <v>0</v>
      </c>
      <c r="Q65" s="54">
        <v>0</v>
      </c>
      <c r="R65" s="54">
        <v>0</v>
      </c>
    </row>
    <row r="66" spans="1:18" s="55" customFormat="1" ht="22.5" x14ac:dyDescent="0.25">
      <c r="A66" s="51" t="s">
        <v>23</v>
      </c>
      <c r="B66" s="52" t="s">
        <v>24</v>
      </c>
      <c r="C66" s="53" t="s">
        <v>150</v>
      </c>
      <c r="D66" s="51" t="s">
        <v>28</v>
      </c>
      <c r="E66" s="51" t="s">
        <v>42</v>
      </c>
      <c r="F66" s="51" t="s">
        <v>29</v>
      </c>
      <c r="G66" s="52" t="s">
        <v>149</v>
      </c>
      <c r="H66" s="54">
        <v>668814000</v>
      </c>
      <c r="I66" s="54">
        <v>0</v>
      </c>
      <c r="J66" s="54">
        <v>0</v>
      </c>
      <c r="K66" s="54">
        <v>668814000</v>
      </c>
      <c r="L66" s="54">
        <v>0</v>
      </c>
      <c r="M66" s="54">
        <v>0</v>
      </c>
      <c r="N66" s="54">
        <v>668814000</v>
      </c>
      <c r="O66" s="54">
        <v>0</v>
      </c>
      <c r="P66" s="54">
        <v>0</v>
      </c>
      <c r="Q66" s="54">
        <v>0</v>
      </c>
      <c r="R66" s="54">
        <v>0</v>
      </c>
    </row>
    <row r="67" spans="1:18" ht="112.5" x14ac:dyDescent="0.25">
      <c r="A67" s="16" t="s">
        <v>23</v>
      </c>
      <c r="B67" s="17" t="s">
        <v>24</v>
      </c>
      <c r="C67" s="18" t="s">
        <v>170</v>
      </c>
      <c r="D67" s="16" t="s">
        <v>28</v>
      </c>
      <c r="E67" s="16" t="s">
        <v>157</v>
      </c>
      <c r="F67" s="16" t="s">
        <v>29</v>
      </c>
      <c r="G67" s="17" t="s">
        <v>171</v>
      </c>
      <c r="H67" s="14">
        <v>3955242577</v>
      </c>
      <c r="I67" s="14">
        <v>0</v>
      </c>
      <c r="J67" s="14">
        <v>0</v>
      </c>
      <c r="K67" s="14">
        <v>3955242577</v>
      </c>
      <c r="L67" s="14">
        <v>0</v>
      </c>
      <c r="M67" s="14">
        <v>-15481391</v>
      </c>
      <c r="N67" s="14">
        <v>3970723968</v>
      </c>
      <c r="O67" s="14">
        <v>14519619</v>
      </c>
      <c r="P67" s="14">
        <v>42693152.299999997</v>
      </c>
      <c r="Q67" s="14">
        <v>34193152.299999997</v>
      </c>
      <c r="R67" s="14">
        <v>34193152.299999997</v>
      </c>
    </row>
    <row r="68" spans="1:18" ht="101.25" x14ac:dyDescent="0.25">
      <c r="A68" s="16" t="s">
        <v>23</v>
      </c>
      <c r="B68" s="17" t="s">
        <v>24</v>
      </c>
      <c r="C68" s="18" t="s">
        <v>172</v>
      </c>
      <c r="D68" s="16" t="s">
        <v>28</v>
      </c>
      <c r="E68" s="16" t="s">
        <v>42</v>
      </c>
      <c r="F68" s="16" t="s">
        <v>29</v>
      </c>
      <c r="G68" s="17" t="s">
        <v>173</v>
      </c>
      <c r="H68" s="14">
        <v>360600000</v>
      </c>
      <c r="I68" s="14">
        <v>0</v>
      </c>
      <c r="J68" s="14">
        <v>0</v>
      </c>
      <c r="K68" s="14">
        <v>360600000</v>
      </c>
      <c r="L68" s="14">
        <v>0</v>
      </c>
      <c r="M68" s="14">
        <v>-4200000</v>
      </c>
      <c r="N68" s="14">
        <v>364800000</v>
      </c>
      <c r="O68" s="14">
        <v>142960604</v>
      </c>
      <c r="P68" s="14">
        <v>7160604</v>
      </c>
      <c r="Q68" s="14">
        <v>7160604</v>
      </c>
      <c r="R68" s="14">
        <v>7160604</v>
      </c>
    </row>
    <row r="69" spans="1:18" ht="90" x14ac:dyDescent="0.25">
      <c r="A69" s="16" t="s">
        <v>23</v>
      </c>
      <c r="B69" s="17" t="s">
        <v>24</v>
      </c>
      <c r="C69" s="18" t="s">
        <v>174</v>
      </c>
      <c r="D69" s="16" t="s">
        <v>28</v>
      </c>
      <c r="E69" s="16" t="s">
        <v>42</v>
      </c>
      <c r="F69" s="16" t="s">
        <v>29</v>
      </c>
      <c r="G69" s="17" t="s">
        <v>175</v>
      </c>
      <c r="H69" s="14">
        <v>4426439153</v>
      </c>
      <c r="I69" s="14">
        <v>0</v>
      </c>
      <c r="J69" s="14">
        <v>0</v>
      </c>
      <c r="K69" s="14">
        <v>4426439153</v>
      </c>
      <c r="L69" s="14">
        <v>0</v>
      </c>
      <c r="M69" s="14">
        <v>-162758937</v>
      </c>
      <c r="N69" s="14">
        <v>4589198090</v>
      </c>
      <c r="O69" s="14">
        <v>107941276</v>
      </c>
      <c r="P69" s="14">
        <v>188160713</v>
      </c>
      <c r="Q69" s="14">
        <v>186654046</v>
      </c>
      <c r="R69" s="14">
        <v>185066919</v>
      </c>
    </row>
    <row r="70" spans="1:18" ht="112.5" x14ac:dyDescent="0.25">
      <c r="A70" s="16" t="s">
        <v>23</v>
      </c>
      <c r="B70" s="17" t="s">
        <v>24</v>
      </c>
      <c r="C70" s="18" t="s">
        <v>176</v>
      </c>
      <c r="D70" s="16" t="s">
        <v>28</v>
      </c>
      <c r="E70" s="16" t="s">
        <v>42</v>
      </c>
      <c r="F70" s="16" t="s">
        <v>29</v>
      </c>
      <c r="G70" s="17" t="s">
        <v>177</v>
      </c>
      <c r="H70" s="14">
        <v>731506000</v>
      </c>
      <c r="I70" s="14">
        <v>0</v>
      </c>
      <c r="J70" s="14">
        <v>0</v>
      </c>
      <c r="K70" s="14">
        <v>731506000</v>
      </c>
      <c r="L70" s="14">
        <v>0</v>
      </c>
      <c r="M70" s="14">
        <v>-243050</v>
      </c>
      <c r="N70" s="14">
        <v>731749050</v>
      </c>
      <c r="O70" s="14">
        <v>349753950</v>
      </c>
      <c r="P70" s="14">
        <v>0</v>
      </c>
      <c r="Q70" s="14">
        <v>0</v>
      </c>
      <c r="R70" s="14">
        <v>0</v>
      </c>
    </row>
    <row r="71" spans="1:18" ht="101.25" x14ac:dyDescent="0.25">
      <c r="A71" s="16" t="s">
        <v>23</v>
      </c>
      <c r="B71" s="17" t="s">
        <v>24</v>
      </c>
      <c r="C71" s="18" t="s">
        <v>178</v>
      </c>
      <c r="D71" s="16" t="s">
        <v>28</v>
      </c>
      <c r="E71" s="16" t="s">
        <v>42</v>
      </c>
      <c r="F71" s="16" t="s">
        <v>29</v>
      </c>
      <c r="G71" s="17" t="s">
        <v>179</v>
      </c>
      <c r="H71" s="14">
        <v>531486624</v>
      </c>
      <c r="I71" s="14">
        <v>0</v>
      </c>
      <c r="J71" s="14">
        <v>0</v>
      </c>
      <c r="K71" s="14">
        <v>531486624</v>
      </c>
      <c r="L71" s="14">
        <v>0</v>
      </c>
      <c r="M71" s="14">
        <v>0</v>
      </c>
      <c r="N71" s="14">
        <v>531486624</v>
      </c>
      <c r="O71" s="14">
        <v>0</v>
      </c>
      <c r="P71" s="14">
        <v>0</v>
      </c>
      <c r="Q71" s="14">
        <v>0</v>
      </c>
      <c r="R71" s="14">
        <v>0</v>
      </c>
    </row>
    <row r="72" spans="1:18" ht="90" x14ac:dyDescent="0.25">
      <c r="A72" s="16" t="s">
        <v>23</v>
      </c>
      <c r="B72" s="17" t="s">
        <v>24</v>
      </c>
      <c r="C72" s="18" t="s">
        <v>180</v>
      </c>
      <c r="D72" s="16" t="s">
        <v>28</v>
      </c>
      <c r="E72" s="16" t="s">
        <v>42</v>
      </c>
      <c r="F72" s="16" t="s">
        <v>29</v>
      </c>
      <c r="G72" s="17" t="s">
        <v>181</v>
      </c>
      <c r="H72" s="14">
        <v>5995780754</v>
      </c>
      <c r="I72" s="14">
        <v>0</v>
      </c>
      <c r="J72" s="14">
        <v>0</v>
      </c>
      <c r="K72" s="14">
        <v>5995780754</v>
      </c>
      <c r="L72" s="14">
        <v>0</v>
      </c>
      <c r="M72" s="14">
        <v>72800000</v>
      </c>
      <c r="N72" s="14">
        <v>5922980754</v>
      </c>
      <c r="O72" s="14">
        <v>64507937</v>
      </c>
      <c r="P72" s="14">
        <v>72845691</v>
      </c>
      <c r="Q72" s="14">
        <v>71575258</v>
      </c>
      <c r="R72" s="14">
        <v>64592758</v>
      </c>
    </row>
    <row r="73" spans="1:18" ht="101.25" x14ac:dyDescent="0.25">
      <c r="A73" s="16" t="s">
        <v>23</v>
      </c>
      <c r="B73" s="17" t="s">
        <v>24</v>
      </c>
      <c r="C73" s="18" t="s">
        <v>182</v>
      </c>
      <c r="D73" s="16" t="s">
        <v>28</v>
      </c>
      <c r="E73" s="16" t="s">
        <v>42</v>
      </c>
      <c r="F73" s="16" t="s">
        <v>29</v>
      </c>
      <c r="G73" s="17" t="s">
        <v>183</v>
      </c>
      <c r="H73" s="14">
        <v>10763667073</v>
      </c>
      <c r="I73" s="14">
        <v>0</v>
      </c>
      <c r="J73" s="14">
        <v>0</v>
      </c>
      <c r="K73" s="14">
        <v>10763667073</v>
      </c>
      <c r="L73" s="14">
        <v>0</v>
      </c>
      <c r="M73" s="14">
        <v>0</v>
      </c>
      <c r="N73" s="14">
        <v>10763667073</v>
      </c>
      <c r="O73" s="14">
        <v>0</v>
      </c>
      <c r="P73" s="14">
        <v>3709469007.5900002</v>
      </c>
      <c r="Q73" s="14">
        <v>3709469007.5900002</v>
      </c>
      <c r="R73" s="14">
        <v>3709469007.5900002</v>
      </c>
    </row>
    <row r="74" spans="1:18" ht="101.25" x14ac:dyDescent="0.25">
      <c r="A74" s="16" t="s">
        <v>23</v>
      </c>
      <c r="B74" s="17" t="s">
        <v>24</v>
      </c>
      <c r="C74" s="18" t="s">
        <v>182</v>
      </c>
      <c r="D74" s="16" t="s">
        <v>28</v>
      </c>
      <c r="E74" s="16" t="s">
        <v>157</v>
      </c>
      <c r="F74" s="16" t="s">
        <v>29</v>
      </c>
      <c r="G74" s="17" t="s">
        <v>183</v>
      </c>
      <c r="H74" s="14">
        <v>20763376599</v>
      </c>
      <c r="I74" s="14">
        <v>0</v>
      </c>
      <c r="J74" s="14">
        <v>0</v>
      </c>
      <c r="K74" s="14">
        <v>20763376599</v>
      </c>
      <c r="L74" s="14">
        <v>0</v>
      </c>
      <c r="M74" s="14">
        <v>13679652995</v>
      </c>
      <c r="N74" s="14">
        <v>7083723604</v>
      </c>
      <c r="O74" s="14">
        <v>0</v>
      </c>
      <c r="P74" s="14">
        <v>1439181937.5999999</v>
      </c>
      <c r="Q74" s="14">
        <v>1439181937.5999999</v>
      </c>
      <c r="R74" s="14">
        <v>1439181937.5999999</v>
      </c>
    </row>
    <row r="75" spans="1:18" ht="112.5" x14ac:dyDescent="0.25">
      <c r="A75" s="16" t="s">
        <v>23</v>
      </c>
      <c r="B75" s="17" t="s">
        <v>24</v>
      </c>
      <c r="C75" s="18" t="s">
        <v>184</v>
      </c>
      <c r="D75" s="16" t="s">
        <v>28</v>
      </c>
      <c r="E75" s="16" t="s">
        <v>157</v>
      </c>
      <c r="F75" s="16" t="s">
        <v>29</v>
      </c>
      <c r="G75" s="17" t="s">
        <v>185</v>
      </c>
      <c r="H75" s="14">
        <v>1316000000</v>
      </c>
      <c r="I75" s="14">
        <v>0</v>
      </c>
      <c r="J75" s="14">
        <v>0</v>
      </c>
      <c r="K75" s="14">
        <v>1316000000</v>
      </c>
      <c r="L75" s="14">
        <v>0</v>
      </c>
      <c r="M75" s="14">
        <v>0</v>
      </c>
      <c r="N75" s="14">
        <v>1316000000</v>
      </c>
      <c r="O75" s="14">
        <v>34295085</v>
      </c>
      <c r="P75" s="14">
        <v>47756661</v>
      </c>
      <c r="Q75" s="14">
        <v>47756661</v>
      </c>
      <c r="R75" s="14">
        <v>50235370</v>
      </c>
    </row>
    <row r="76" spans="1:18" ht="112.5" x14ac:dyDescent="0.25">
      <c r="A76" s="16" t="s">
        <v>23</v>
      </c>
      <c r="B76" s="17" t="s">
        <v>24</v>
      </c>
      <c r="C76" s="18" t="s">
        <v>186</v>
      </c>
      <c r="D76" s="16" t="s">
        <v>28</v>
      </c>
      <c r="E76" s="16" t="s">
        <v>157</v>
      </c>
      <c r="F76" s="16" t="s">
        <v>29</v>
      </c>
      <c r="G76" s="17" t="s">
        <v>187</v>
      </c>
      <c r="H76" s="14">
        <v>128000000</v>
      </c>
      <c r="I76" s="14">
        <v>0</v>
      </c>
      <c r="J76" s="14">
        <v>0</v>
      </c>
      <c r="K76" s="14">
        <v>128000000</v>
      </c>
      <c r="L76" s="14">
        <v>0</v>
      </c>
      <c r="M76" s="14">
        <v>0</v>
      </c>
      <c r="N76" s="14">
        <v>128000000</v>
      </c>
      <c r="O76" s="14">
        <v>0</v>
      </c>
      <c r="P76" s="14">
        <v>2462068</v>
      </c>
      <c r="Q76" s="14">
        <v>2462068</v>
      </c>
      <c r="R76" s="14">
        <v>2462068</v>
      </c>
    </row>
    <row r="77" spans="1:18" ht="112.5" x14ac:dyDescent="0.25">
      <c r="A77" s="16" t="s">
        <v>23</v>
      </c>
      <c r="B77" s="17" t="s">
        <v>24</v>
      </c>
      <c r="C77" s="18" t="s">
        <v>188</v>
      </c>
      <c r="D77" s="16" t="s">
        <v>28</v>
      </c>
      <c r="E77" s="16" t="s">
        <v>157</v>
      </c>
      <c r="F77" s="16" t="s">
        <v>29</v>
      </c>
      <c r="G77" s="17" t="s">
        <v>189</v>
      </c>
      <c r="H77" s="14">
        <v>283644216</v>
      </c>
      <c r="I77" s="14">
        <v>0</v>
      </c>
      <c r="J77" s="14">
        <v>0</v>
      </c>
      <c r="K77" s="14">
        <v>283644216</v>
      </c>
      <c r="L77" s="14">
        <v>0</v>
      </c>
      <c r="M77" s="14">
        <v>119200000</v>
      </c>
      <c r="N77" s="14">
        <v>164444216</v>
      </c>
      <c r="O77" s="14">
        <v>0</v>
      </c>
      <c r="P77" s="14">
        <v>5502288.6600000001</v>
      </c>
      <c r="Q77" s="14">
        <v>5502288.6600000001</v>
      </c>
      <c r="R77" s="14">
        <v>5502288.6600000001</v>
      </c>
    </row>
    <row r="78" spans="1:18" ht="123.75" x14ac:dyDescent="0.25">
      <c r="A78" s="16" t="s">
        <v>23</v>
      </c>
      <c r="B78" s="17" t="s">
        <v>24</v>
      </c>
      <c r="C78" s="18" t="s">
        <v>190</v>
      </c>
      <c r="D78" s="16" t="s">
        <v>28</v>
      </c>
      <c r="E78" s="16" t="s">
        <v>157</v>
      </c>
      <c r="F78" s="16" t="s">
        <v>29</v>
      </c>
      <c r="G78" s="17" t="s">
        <v>191</v>
      </c>
      <c r="H78" s="14">
        <v>600933045</v>
      </c>
      <c r="I78" s="14">
        <v>0</v>
      </c>
      <c r="J78" s="14">
        <v>0</v>
      </c>
      <c r="K78" s="14">
        <v>600933045</v>
      </c>
      <c r="L78" s="14">
        <v>0</v>
      </c>
      <c r="M78" s="14">
        <v>0</v>
      </c>
      <c r="N78" s="14">
        <v>600933045</v>
      </c>
      <c r="O78" s="14">
        <v>26874505</v>
      </c>
      <c r="P78" s="14">
        <v>33367695</v>
      </c>
      <c r="Q78" s="14">
        <v>33367695</v>
      </c>
      <c r="R78" s="14">
        <v>31788615</v>
      </c>
    </row>
    <row r="79" spans="1:18" ht="67.5" x14ac:dyDescent="0.25">
      <c r="A79" s="16" t="s">
        <v>23</v>
      </c>
      <c r="B79" s="17" t="s">
        <v>24</v>
      </c>
      <c r="C79" s="18" t="s">
        <v>192</v>
      </c>
      <c r="D79" s="16" t="s">
        <v>28</v>
      </c>
      <c r="E79" s="16" t="s">
        <v>157</v>
      </c>
      <c r="F79" s="16" t="s">
        <v>29</v>
      </c>
      <c r="G79" s="17" t="s">
        <v>193</v>
      </c>
      <c r="H79" s="14">
        <v>2536219529</v>
      </c>
      <c r="I79" s="14">
        <v>0</v>
      </c>
      <c r="J79" s="14">
        <v>0</v>
      </c>
      <c r="K79" s="14">
        <v>2536219529</v>
      </c>
      <c r="L79" s="14">
        <v>0</v>
      </c>
      <c r="M79" s="14">
        <v>-2967000</v>
      </c>
      <c r="N79" s="14">
        <v>2539186529</v>
      </c>
      <c r="O79" s="14">
        <v>0</v>
      </c>
      <c r="P79" s="14">
        <v>96214930</v>
      </c>
      <c r="Q79" s="14">
        <v>96214930</v>
      </c>
      <c r="R79" s="14">
        <v>96214930</v>
      </c>
    </row>
    <row r="80" spans="1:18" ht="67.5" x14ac:dyDescent="0.25">
      <c r="A80" s="16" t="s">
        <v>23</v>
      </c>
      <c r="B80" s="17" t="s">
        <v>24</v>
      </c>
      <c r="C80" s="18" t="s">
        <v>194</v>
      </c>
      <c r="D80" s="16" t="s">
        <v>28</v>
      </c>
      <c r="E80" s="16" t="s">
        <v>157</v>
      </c>
      <c r="F80" s="16" t="s">
        <v>29</v>
      </c>
      <c r="G80" s="17" t="s">
        <v>195</v>
      </c>
      <c r="H80" s="14">
        <v>345292675</v>
      </c>
      <c r="I80" s="14">
        <v>0</v>
      </c>
      <c r="J80" s="14">
        <v>0</v>
      </c>
      <c r="K80" s="14">
        <v>345292675</v>
      </c>
      <c r="L80" s="14">
        <v>0</v>
      </c>
      <c r="M80" s="14">
        <v>-3068217</v>
      </c>
      <c r="N80" s="14">
        <v>348360892</v>
      </c>
      <c r="O80" s="14">
        <v>-3068217</v>
      </c>
      <c r="P80" s="14">
        <v>11396233</v>
      </c>
      <c r="Q80" s="14">
        <v>11396233</v>
      </c>
      <c r="R80" s="14">
        <v>11396233</v>
      </c>
    </row>
    <row r="81" spans="1:18" ht="67.5" x14ac:dyDescent="0.25">
      <c r="A81" s="16" t="s">
        <v>23</v>
      </c>
      <c r="B81" s="17" t="s">
        <v>24</v>
      </c>
      <c r="C81" s="18" t="s">
        <v>196</v>
      </c>
      <c r="D81" s="16" t="s">
        <v>28</v>
      </c>
      <c r="E81" s="16" t="s">
        <v>157</v>
      </c>
      <c r="F81" s="16" t="s">
        <v>29</v>
      </c>
      <c r="G81" s="17" t="s">
        <v>197</v>
      </c>
      <c r="H81" s="14">
        <v>1118487796</v>
      </c>
      <c r="I81" s="14">
        <v>0</v>
      </c>
      <c r="J81" s="14">
        <v>0</v>
      </c>
      <c r="K81" s="14">
        <v>1118487796</v>
      </c>
      <c r="L81" s="14">
        <v>0</v>
      </c>
      <c r="M81" s="14">
        <v>-9137495.8300000001</v>
      </c>
      <c r="N81" s="14">
        <v>1127625291.8299999</v>
      </c>
      <c r="O81" s="14">
        <v>-9137495.8300000001</v>
      </c>
      <c r="P81" s="14">
        <v>53421326.170000002</v>
      </c>
      <c r="Q81" s="14">
        <v>53421326.170000002</v>
      </c>
      <c r="R81" s="14">
        <v>53421326.170000002</v>
      </c>
    </row>
    <row r="82" spans="1:18" ht="90" x14ac:dyDescent="0.25">
      <c r="A82" s="16" t="s">
        <v>23</v>
      </c>
      <c r="B82" s="17" t="s">
        <v>24</v>
      </c>
      <c r="C82" s="18" t="s">
        <v>198</v>
      </c>
      <c r="D82" s="16" t="s">
        <v>28</v>
      </c>
      <c r="E82" s="16" t="s">
        <v>157</v>
      </c>
      <c r="F82" s="16" t="s">
        <v>29</v>
      </c>
      <c r="G82" s="17" t="s">
        <v>199</v>
      </c>
      <c r="H82" s="14">
        <v>192450777</v>
      </c>
      <c r="I82" s="14">
        <v>0</v>
      </c>
      <c r="J82" s="14">
        <v>0</v>
      </c>
      <c r="K82" s="14">
        <v>192450777</v>
      </c>
      <c r="L82" s="14">
        <v>0</v>
      </c>
      <c r="M82" s="14">
        <v>0</v>
      </c>
      <c r="N82" s="14">
        <v>192450777</v>
      </c>
      <c r="O82" s="14">
        <v>0</v>
      </c>
      <c r="P82" s="14">
        <v>0</v>
      </c>
      <c r="Q82" s="14">
        <v>0</v>
      </c>
      <c r="R82" s="14">
        <v>0</v>
      </c>
    </row>
    <row r="83" spans="1:18" ht="101.25" x14ac:dyDescent="0.25">
      <c r="A83" s="16" t="s">
        <v>23</v>
      </c>
      <c r="B83" s="17" t="s">
        <v>24</v>
      </c>
      <c r="C83" s="18" t="s">
        <v>200</v>
      </c>
      <c r="D83" s="16" t="s">
        <v>28</v>
      </c>
      <c r="E83" s="16" t="s">
        <v>157</v>
      </c>
      <c r="F83" s="16" t="s">
        <v>29</v>
      </c>
      <c r="G83" s="17" t="s">
        <v>201</v>
      </c>
      <c r="H83" s="14">
        <v>513318975</v>
      </c>
      <c r="I83" s="14">
        <v>0</v>
      </c>
      <c r="J83" s="14">
        <v>0</v>
      </c>
      <c r="K83" s="14">
        <v>513318975</v>
      </c>
      <c r="L83" s="14">
        <v>0</v>
      </c>
      <c r="M83" s="14">
        <v>0</v>
      </c>
      <c r="N83" s="14">
        <v>513318975</v>
      </c>
      <c r="O83" s="14">
        <v>0</v>
      </c>
      <c r="P83" s="14">
        <v>0</v>
      </c>
      <c r="Q83" s="14">
        <v>0</v>
      </c>
      <c r="R83" s="14">
        <v>0</v>
      </c>
    </row>
    <row r="84" spans="1:18" ht="90" x14ac:dyDescent="0.25">
      <c r="A84" s="16" t="s">
        <v>23</v>
      </c>
      <c r="B84" s="17" t="s">
        <v>24</v>
      </c>
      <c r="C84" s="18" t="s">
        <v>202</v>
      </c>
      <c r="D84" s="16" t="s">
        <v>28</v>
      </c>
      <c r="E84" s="16" t="s">
        <v>157</v>
      </c>
      <c r="F84" s="16" t="s">
        <v>29</v>
      </c>
      <c r="G84" s="17" t="s">
        <v>203</v>
      </c>
      <c r="H84" s="14">
        <v>28686237753</v>
      </c>
      <c r="I84" s="14">
        <v>0</v>
      </c>
      <c r="J84" s="14">
        <v>0</v>
      </c>
      <c r="K84" s="14">
        <v>28686237753</v>
      </c>
      <c r="L84" s="14">
        <v>0</v>
      </c>
      <c r="M84" s="14">
        <v>281797331.37</v>
      </c>
      <c r="N84" s="14">
        <v>28404440421.630001</v>
      </c>
      <c r="O84" s="14">
        <v>6313651344.3699999</v>
      </c>
      <c r="P84" s="14">
        <v>14183333</v>
      </c>
      <c r="Q84" s="14">
        <v>14183333</v>
      </c>
      <c r="R84" s="14">
        <v>14183333</v>
      </c>
    </row>
    <row r="85" spans="1:18" ht="101.25" x14ac:dyDescent="0.25">
      <c r="A85" s="16" t="s">
        <v>23</v>
      </c>
      <c r="B85" s="17" t="s">
        <v>24</v>
      </c>
      <c r="C85" s="18" t="s">
        <v>204</v>
      </c>
      <c r="D85" s="16" t="s">
        <v>28</v>
      </c>
      <c r="E85" s="16" t="s">
        <v>157</v>
      </c>
      <c r="F85" s="16" t="s">
        <v>29</v>
      </c>
      <c r="G85" s="17" t="s">
        <v>205</v>
      </c>
      <c r="H85" s="14">
        <v>1313762247</v>
      </c>
      <c r="I85" s="14">
        <v>0</v>
      </c>
      <c r="J85" s="14">
        <v>0</v>
      </c>
      <c r="K85" s="14">
        <v>1313762247</v>
      </c>
      <c r="L85" s="14">
        <v>0</v>
      </c>
      <c r="M85" s="14">
        <v>65338650</v>
      </c>
      <c r="N85" s="14">
        <v>1248423597</v>
      </c>
      <c r="O85" s="14">
        <v>0</v>
      </c>
      <c r="P85" s="14">
        <v>0</v>
      </c>
      <c r="Q85" s="14">
        <v>0</v>
      </c>
      <c r="R85" s="14">
        <v>0</v>
      </c>
    </row>
    <row r="86" spans="1:18" ht="101.25" x14ac:dyDescent="0.25">
      <c r="A86" s="16" t="s">
        <v>23</v>
      </c>
      <c r="B86" s="17" t="s">
        <v>24</v>
      </c>
      <c r="C86" s="18" t="s">
        <v>214</v>
      </c>
      <c r="D86" s="16" t="s">
        <v>28</v>
      </c>
      <c r="E86" s="16" t="s">
        <v>157</v>
      </c>
      <c r="F86" s="16" t="s">
        <v>29</v>
      </c>
      <c r="G86" s="17" t="s">
        <v>215</v>
      </c>
      <c r="H86" s="14">
        <v>207618130</v>
      </c>
      <c r="I86" s="14">
        <v>0</v>
      </c>
      <c r="J86" s="14">
        <v>0</v>
      </c>
      <c r="K86" s="14">
        <v>207618130</v>
      </c>
      <c r="L86" s="14">
        <v>0</v>
      </c>
      <c r="M86" s="14">
        <v>0</v>
      </c>
      <c r="N86" s="14">
        <v>207618130</v>
      </c>
      <c r="O86" s="14">
        <v>0</v>
      </c>
      <c r="P86" s="14">
        <v>0</v>
      </c>
      <c r="Q86" s="14">
        <v>0</v>
      </c>
      <c r="R86" s="14">
        <v>0</v>
      </c>
    </row>
    <row r="87" spans="1:18" ht="112.5" x14ac:dyDescent="0.25">
      <c r="A87" s="16" t="s">
        <v>23</v>
      </c>
      <c r="B87" s="17" t="s">
        <v>24</v>
      </c>
      <c r="C87" s="18" t="s">
        <v>216</v>
      </c>
      <c r="D87" s="16" t="s">
        <v>28</v>
      </c>
      <c r="E87" s="16" t="s">
        <v>157</v>
      </c>
      <c r="F87" s="16" t="s">
        <v>29</v>
      </c>
      <c r="G87" s="17" t="s">
        <v>217</v>
      </c>
      <c r="H87" s="14">
        <v>2288544125</v>
      </c>
      <c r="I87" s="14">
        <v>0</v>
      </c>
      <c r="J87" s="14">
        <v>0</v>
      </c>
      <c r="K87" s="14">
        <v>2288544125</v>
      </c>
      <c r="L87" s="14">
        <v>0</v>
      </c>
      <c r="M87" s="14">
        <v>0</v>
      </c>
      <c r="N87" s="14">
        <v>2288544125</v>
      </c>
      <c r="O87" s="14">
        <v>0</v>
      </c>
      <c r="P87" s="14">
        <v>0</v>
      </c>
      <c r="Q87" s="14">
        <v>0</v>
      </c>
      <c r="R87" s="14">
        <v>0</v>
      </c>
    </row>
    <row r="88" spans="1:18" ht="123.75" x14ac:dyDescent="0.25">
      <c r="A88" s="16" t="s">
        <v>23</v>
      </c>
      <c r="B88" s="17" t="s">
        <v>24</v>
      </c>
      <c r="C88" s="18" t="s">
        <v>218</v>
      </c>
      <c r="D88" s="16" t="s">
        <v>28</v>
      </c>
      <c r="E88" s="16" t="s">
        <v>157</v>
      </c>
      <c r="F88" s="16" t="s">
        <v>29</v>
      </c>
      <c r="G88" s="17" t="s">
        <v>219</v>
      </c>
      <c r="H88" s="14">
        <v>140236643</v>
      </c>
      <c r="I88" s="14">
        <v>0</v>
      </c>
      <c r="J88" s="14">
        <v>0</v>
      </c>
      <c r="K88" s="14">
        <v>140236643</v>
      </c>
      <c r="L88" s="14">
        <v>0</v>
      </c>
      <c r="M88" s="14">
        <v>0</v>
      </c>
      <c r="N88" s="14">
        <v>140236643</v>
      </c>
      <c r="O88" s="14">
        <v>0</v>
      </c>
      <c r="P88" s="14">
        <v>0</v>
      </c>
      <c r="Q88" s="14">
        <v>0</v>
      </c>
      <c r="R88" s="14">
        <v>0</v>
      </c>
    </row>
    <row r="89" spans="1:18" s="35" customFormat="1" x14ac:dyDescent="0.25">
      <c r="A89" s="32" t="s">
        <v>1</v>
      </c>
      <c r="B89" s="24" t="s">
        <v>1</v>
      </c>
      <c r="C89" s="33" t="s">
        <v>1</v>
      </c>
      <c r="D89" s="32" t="s">
        <v>1</v>
      </c>
      <c r="E89" s="32" t="s">
        <v>1</v>
      </c>
      <c r="F89" s="32" t="s">
        <v>1</v>
      </c>
      <c r="G89" s="24" t="s">
        <v>213</v>
      </c>
      <c r="H89" s="34">
        <f>SUM(H5:H88)</f>
        <v>326211744691</v>
      </c>
      <c r="I89" s="34">
        <f>SUM(I5:I88)</f>
        <v>495556730</v>
      </c>
      <c r="J89" s="34">
        <f>SUM(J5:J88)</f>
        <v>495556730</v>
      </c>
      <c r="K89" s="34">
        <f>SUM(K5:K88)</f>
        <v>326211744691</v>
      </c>
      <c r="L89" s="34">
        <f>SUM(L5:L88)</f>
        <v>13324713000</v>
      </c>
      <c r="M89" s="34">
        <f>SUM(M5:M88)</f>
        <v>14218009167.480001</v>
      </c>
      <c r="N89" s="34">
        <f>SUM(N5:N88)</f>
        <v>298669022523.51996</v>
      </c>
      <c r="O89" s="34">
        <f>SUM(O5:O88)</f>
        <v>24240559992.879997</v>
      </c>
      <c r="P89" s="34">
        <f>SUM(P5:P88)</f>
        <v>23345075807.619999</v>
      </c>
      <c r="Q89" s="34">
        <f>SUM(Q5:Q88)</f>
        <v>23327132040.619999</v>
      </c>
      <c r="R89" s="34">
        <f>SUM(R5:R88)</f>
        <v>23321472835.619999</v>
      </c>
    </row>
    <row r="91" spans="1:18" hidden="1" x14ac:dyDescent="0.25"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IP468</Numero>
    <Language xmlns="http://schemas.microsoft.com/sharepoint/v3">Español (España)</Language>
    <Fecha_x0020_de_x0020_generación_x0020_de_x0020_la_x0020_información xmlns="b6565643-c00f-44ce-b5d1-532a85e4382c">2025-03-31T05:00:00+00:00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2025-03-31T05:00:00+00:00</Fecha_x0020_final_x0020_de_x0020_publicación>
    <Frecuencia_de_actualizacion xmlns="b6565643-c00f-44ce-b5d1-532a85e4382c">Mensual</Frecuencia_de_actualizacion>
    <Mes_Plantilla xmlns="b6565643-c00f-44ce-b5d1-532a85e4382c">marzo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Gatos de Funcionamiento, Servicio de la Deuda e Inversión Específica Marzo 2025</Descripcion>
    <Ano_Plantilla xmlns="b6565643-c00f-44ce-b5d1-532a85e4382c">2025</Ano_Plantilla>
    <Informacion_publicada_o_disponible xmlns="b6565643-c00f-44ce-b5d1-532a85e4382c">	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2025-03-31T05:00:00+00:00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XQAF2AT3N76N-318-3529</_dlc_DocId>
    <_dlc_DocIdUrl xmlns="b6565643-c00f-44ce-b5d1-532a85e4382c">
      <Url>https://docs.supersalud.gov.co/PortalWeb/InformacionFinanciera/_layouts/15/DocIdRedir.aspx?ID=XQAF2AT3N76N-318-3529</Url>
      <Description>XQAF2AT3N76N-318-3529</Description>
    </_dlc_DocIdUrl>
  </documentManagement>
</p:properties>
</file>

<file path=customXml/itemProps1.xml><?xml version="1.0" encoding="utf-8"?>
<ds:datastoreItem xmlns:ds="http://schemas.openxmlformats.org/officeDocument/2006/customXml" ds:itemID="{5673D185-4748-4DA6-9344-16AB6B131D6A}"/>
</file>

<file path=customXml/itemProps2.xml><?xml version="1.0" encoding="utf-8"?>
<ds:datastoreItem xmlns:ds="http://schemas.openxmlformats.org/officeDocument/2006/customXml" ds:itemID="{FC034F64-3F59-4CCB-B705-36A56DBB3F1C}"/>
</file>

<file path=customXml/itemProps3.xml><?xml version="1.0" encoding="utf-8"?>
<ds:datastoreItem xmlns:ds="http://schemas.openxmlformats.org/officeDocument/2006/customXml" ds:itemID="{11EBBC7C-A570-4070-8DC7-235AC4FD80FA}"/>
</file>

<file path=customXml/itemProps4.xml><?xml version="1.0" encoding="utf-8"?>
<ds:datastoreItem xmlns:ds="http://schemas.openxmlformats.org/officeDocument/2006/customXml" ds:itemID="{4A7521A2-D364-484C-9F16-468C66A087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Ejecucion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Mes de Marzo 2025</dc:title>
  <dc:subject/>
  <dc:creator>Narda Hasbleidy Rincon Preciado</dc:creator>
  <cp:keywords>Ejecución Presupuestal Mes</cp:keywords>
  <dc:description/>
  <cp:lastModifiedBy>Isabel Catherine Rey Florez</cp:lastModifiedBy>
  <cp:revision/>
  <dcterms:created xsi:type="dcterms:W3CDTF">2023-09-19T19:47:05Z</dcterms:created>
  <dcterms:modified xsi:type="dcterms:W3CDTF">2025-04-08T19:41:51Z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cdf8069f-c4c3-4fe4-9bbb-22f6b0fb981e</vt:lpwstr>
  </property>
</Properties>
</file>