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Z:\INFORMES\2025\MATRIZ BD 2025\MAY\Web\"/>
    </mc:Choice>
  </mc:AlternateContent>
  <xr:revisionPtr revIDLastSave="0" documentId="13_ncr:1_{7BCE0CD9-84F1-4DEF-AB33-9F0CB5E1EED3}" xr6:coauthVersionLast="47" xr6:coauthVersionMax="47" xr10:uidLastSave="{00000000-0000-0000-0000-000000000000}"/>
  <bookViews>
    <workbookView xWindow="-120" yWindow="-120" windowWidth="20730" windowHeight="11160" xr2:uid="{13705870-6398-4C2B-A292-F8511FB9C113}"/>
  </bookViews>
  <sheets>
    <sheet name="TASA AÑO CORRIDO" sheetId="2" r:id="rId1"/>
    <sheet name="TASA AFILIADOS 12 M" sheetId="5"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51" i="5" l="1"/>
  <c r="N251" i="5"/>
  <c r="M251" i="5"/>
  <c r="L251" i="5"/>
  <c r="K251" i="5"/>
  <c r="P252" i="5"/>
  <c r="P250" i="5"/>
  <c r="P249" i="5"/>
  <c r="P248" i="5"/>
  <c r="P247" i="5"/>
  <c r="P246" i="5"/>
  <c r="P245" i="5"/>
  <c r="P244" i="5"/>
  <c r="P243" i="5"/>
  <c r="P242" i="5"/>
  <c r="P241" i="5"/>
  <c r="P233" i="5"/>
  <c r="P232" i="5"/>
  <c r="P231" i="5"/>
  <c r="P230" i="5"/>
  <c r="P229" i="5"/>
  <c r="N234" i="5"/>
  <c r="M234" i="5"/>
  <c r="L234" i="5"/>
  <c r="K234" i="5"/>
  <c r="P207" i="5"/>
  <c r="P208" i="5"/>
  <c r="P209" i="5"/>
  <c r="P210" i="5"/>
  <c r="P211" i="5"/>
  <c r="P212" i="5"/>
  <c r="P213" i="5"/>
  <c r="P214" i="5"/>
  <c r="P215" i="5"/>
  <c r="P216" i="5"/>
  <c r="P217" i="5"/>
  <c r="P218" i="5"/>
  <c r="P171" i="5"/>
  <c r="P169" i="5"/>
  <c r="P168" i="5"/>
  <c r="P167" i="5"/>
  <c r="P166" i="5"/>
  <c r="P165" i="5"/>
  <c r="P164" i="5"/>
  <c r="P163" i="5"/>
  <c r="P162" i="5"/>
  <c r="P161" i="5"/>
  <c r="P160" i="5"/>
  <c r="N170" i="5"/>
  <c r="M170" i="5"/>
  <c r="L170" i="5"/>
  <c r="K170" i="5"/>
  <c r="P150" i="5"/>
  <c r="P149" i="5"/>
  <c r="P148" i="5"/>
  <c r="P147" i="5"/>
  <c r="N151" i="5"/>
  <c r="M151" i="5"/>
  <c r="L151" i="5"/>
  <c r="K151" i="5"/>
  <c r="P28" i="5"/>
  <c r="P27" i="5"/>
  <c r="P26" i="5"/>
  <c r="N29" i="5"/>
  <c r="M29" i="5"/>
  <c r="L29" i="5"/>
  <c r="K29" i="5"/>
  <c r="P16" i="5"/>
  <c r="P15" i="5"/>
  <c r="N17" i="5"/>
  <c r="M17" i="5"/>
  <c r="L17" i="5"/>
  <c r="K17" i="5"/>
  <c r="P44" i="5"/>
  <c r="P43" i="5"/>
  <c r="P42" i="5"/>
  <c r="P41" i="5"/>
  <c r="P40" i="5"/>
  <c r="P39" i="5"/>
  <c r="N45" i="5"/>
  <c r="M45" i="5"/>
  <c r="L45" i="5"/>
  <c r="K45" i="5"/>
  <c r="H187" i="2" l="1"/>
  <c r="O234" i="5"/>
  <c r="O219" i="5"/>
  <c r="N219" i="5"/>
  <c r="M219" i="5"/>
  <c r="L219" i="5"/>
  <c r="K219" i="5"/>
  <c r="J219" i="5"/>
  <c r="I219" i="5"/>
  <c r="H219" i="5"/>
  <c r="G219" i="5"/>
  <c r="F219" i="5"/>
  <c r="E219" i="5"/>
  <c r="D219" i="5"/>
  <c r="R218" i="5"/>
  <c r="R217" i="5"/>
  <c r="R216" i="5"/>
  <c r="R215" i="5"/>
  <c r="R214" i="5"/>
  <c r="R213" i="5"/>
  <c r="R212" i="5"/>
  <c r="R211" i="5"/>
  <c r="R210" i="5"/>
  <c r="R209" i="5"/>
  <c r="P219" i="5"/>
  <c r="R208" i="5"/>
  <c r="R207" i="5"/>
  <c r="O194" i="5"/>
  <c r="N194" i="5"/>
  <c r="M194" i="5"/>
  <c r="L194" i="5"/>
  <c r="K194" i="5"/>
  <c r="J194" i="5"/>
  <c r="I194" i="5"/>
  <c r="H194" i="5"/>
  <c r="G194" i="5"/>
  <c r="F194" i="5"/>
  <c r="E194" i="5"/>
  <c r="D194" i="5"/>
  <c r="P193" i="5"/>
  <c r="P192" i="5"/>
  <c r="R192" i="5" s="1"/>
  <c r="P191" i="5"/>
  <c r="R191" i="5" s="1"/>
  <c r="P190" i="5"/>
  <c r="R190" i="5" s="1"/>
  <c r="P189" i="5"/>
  <c r="R189" i="5" s="1"/>
  <c r="P188" i="5"/>
  <c r="R188" i="5" s="1"/>
  <c r="P187" i="5"/>
  <c r="R187" i="5" s="1"/>
  <c r="P186" i="5"/>
  <c r="R186" i="5" s="1"/>
  <c r="P185" i="5"/>
  <c r="R185" i="5" s="1"/>
  <c r="P184" i="5"/>
  <c r="R184" i="5" s="1"/>
  <c r="P183" i="5"/>
  <c r="R183" i="5" s="1"/>
  <c r="R182" i="5"/>
  <c r="P182" i="5"/>
  <c r="P181" i="5"/>
  <c r="O170" i="5"/>
  <c r="O151" i="5"/>
  <c r="O137" i="5"/>
  <c r="N137" i="5"/>
  <c r="M137" i="5"/>
  <c r="L137" i="5"/>
  <c r="K137" i="5"/>
  <c r="J137" i="5"/>
  <c r="I137" i="5"/>
  <c r="H137" i="5"/>
  <c r="G137" i="5"/>
  <c r="F137" i="5"/>
  <c r="E137" i="5"/>
  <c r="D137" i="5"/>
  <c r="P136" i="5"/>
  <c r="R136" i="5" s="1"/>
  <c r="P134" i="5"/>
  <c r="R134" i="5" s="1"/>
  <c r="P135" i="5"/>
  <c r="R135" i="5" s="1"/>
  <c r="P133" i="5"/>
  <c r="R133" i="5" s="1"/>
  <c r="P132" i="5"/>
  <c r="R132" i="5" s="1"/>
  <c r="P131" i="5"/>
  <c r="R131" i="5" s="1"/>
  <c r="P130" i="5"/>
  <c r="R130" i="5" s="1"/>
  <c r="P128" i="5"/>
  <c r="R128" i="5" s="1"/>
  <c r="P127" i="5"/>
  <c r="R127" i="5" s="1"/>
  <c r="P129" i="5"/>
  <c r="R129" i="5" s="1"/>
  <c r="P126" i="5"/>
  <c r="R126" i="5" s="1"/>
  <c r="P125" i="5"/>
  <c r="R125" i="5" s="1"/>
  <c r="P124" i="5"/>
  <c r="R124" i="5" s="1"/>
  <c r="P123" i="5"/>
  <c r="R123" i="5" s="1"/>
  <c r="P122" i="5"/>
  <c r="R122" i="5" s="1"/>
  <c r="P121" i="5"/>
  <c r="R121" i="5" s="1"/>
  <c r="P120" i="5"/>
  <c r="R120" i="5" s="1"/>
  <c r="P119" i="5"/>
  <c r="R119" i="5" s="1"/>
  <c r="P118" i="5"/>
  <c r="R118" i="5" s="1"/>
  <c r="P117" i="5"/>
  <c r="R117" i="5" s="1"/>
  <c r="P116" i="5"/>
  <c r="R116" i="5" s="1"/>
  <c r="P115" i="5"/>
  <c r="R115" i="5" s="1"/>
  <c r="P114" i="5"/>
  <c r="R114" i="5" s="1"/>
  <c r="P113" i="5"/>
  <c r="R113" i="5" s="1"/>
  <c r="P112" i="5"/>
  <c r="R112" i="5" s="1"/>
  <c r="P111" i="5"/>
  <c r="R111" i="5" s="1"/>
  <c r="P110" i="5"/>
  <c r="R110" i="5" s="1"/>
  <c r="P109" i="5"/>
  <c r="R109" i="5" s="1"/>
  <c r="P108" i="5"/>
  <c r="R108" i="5" s="1"/>
  <c r="P107" i="5"/>
  <c r="R107" i="5" s="1"/>
  <c r="P106" i="5"/>
  <c r="P105" i="5"/>
  <c r="R105" i="5" s="1"/>
  <c r="O92" i="5"/>
  <c r="N92" i="5"/>
  <c r="M92" i="5"/>
  <c r="L92" i="5"/>
  <c r="K92" i="5"/>
  <c r="J92" i="5"/>
  <c r="I92" i="5"/>
  <c r="H92" i="5"/>
  <c r="G92" i="5"/>
  <c r="F92" i="5"/>
  <c r="E92" i="5"/>
  <c r="D92" i="5"/>
  <c r="P91" i="5"/>
  <c r="R91" i="5" s="1"/>
  <c r="P89" i="5"/>
  <c r="R89" i="5" s="1"/>
  <c r="P90" i="5"/>
  <c r="R90" i="5" s="1"/>
  <c r="P88" i="5"/>
  <c r="R88" i="5" s="1"/>
  <c r="P87" i="5"/>
  <c r="R87" i="5" s="1"/>
  <c r="P86" i="5"/>
  <c r="R86" i="5" s="1"/>
  <c r="P85" i="5"/>
  <c r="R85" i="5" s="1"/>
  <c r="P82" i="5"/>
  <c r="R82" i="5" s="1"/>
  <c r="P84" i="5"/>
  <c r="R84" i="5" s="1"/>
  <c r="P83" i="5"/>
  <c r="R83" i="5" s="1"/>
  <c r="P79" i="5"/>
  <c r="R79" i="5" s="1"/>
  <c r="P80" i="5"/>
  <c r="R80" i="5" s="1"/>
  <c r="P78" i="5"/>
  <c r="R78" i="5" s="1"/>
  <c r="P81" i="5"/>
  <c r="R81" i="5" s="1"/>
  <c r="P77" i="5"/>
  <c r="R77" i="5" s="1"/>
  <c r="P76" i="5"/>
  <c r="R76" i="5" s="1"/>
  <c r="P75" i="5"/>
  <c r="R75" i="5" s="1"/>
  <c r="P74" i="5"/>
  <c r="R74" i="5" s="1"/>
  <c r="P73" i="5"/>
  <c r="R73" i="5" s="1"/>
  <c r="R72" i="5"/>
  <c r="P72" i="5"/>
  <c r="P71" i="5"/>
  <c r="R71" i="5" s="1"/>
  <c r="P70" i="5"/>
  <c r="R70" i="5" s="1"/>
  <c r="P69" i="5"/>
  <c r="R69" i="5" s="1"/>
  <c r="P67" i="5"/>
  <c r="R67" i="5" s="1"/>
  <c r="P68" i="5"/>
  <c r="R68" i="5" s="1"/>
  <c r="P66" i="5"/>
  <c r="R66" i="5" s="1"/>
  <c r="P65" i="5"/>
  <c r="R65" i="5" s="1"/>
  <c r="P64" i="5"/>
  <c r="R64" i="5" s="1"/>
  <c r="P63" i="5"/>
  <c r="R63" i="5" s="1"/>
  <c r="P62" i="5"/>
  <c r="R62" i="5" s="1"/>
  <c r="P60" i="5"/>
  <c r="R60" i="5" s="1"/>
  <c r="R61" i="5"/>
  <c r="P61" i="5"/>
  <c r="P59" i="5"/>
  <c r="O45" i="5"/>
  <c r="P45" i="5" s="1"/>
  <c r="J45" i="5"/>
  <c r="I45" i="5"/>
  <c r="H45" i="5"/>
  <c r="G45" i="5"/>
  <c r="F45" i="5"/>
  <c r="E45" i="5"/>
  <c r="D45" i="5"/>
  <c r="O29" i="5"/>
  <c r="P29" i="5" s="1"/>
  <c r="O17" i="5"/>
  <c r="J17" i="5"/>
  <c r="I17" i="5"/>
  <c r="H17" i="5"/>
  <c r="G17" i="5"/>
  <c r="F17" i="5"/>
  <c r="E17" i="5"/>
  <c r="D17" i="5"/>
  <c r="P17" i="5"/>
  <c r="P92" i="5" l="1"/>
  <c r="R59" i="5"/>
  <c r="P194" i="5"/>
  <c r="Q247" i="5"/>
  <c r="Q248" i="5"/>
  <c r="Q249" i="5"/>
  <c r="Q244" i="5"/>
  <c r="Q245" i="5"/>
  <c r="Q250" i="5"/>
  <c r="Q246" i="5"/>
  <c r="Q241" i="5"/>
  <c r="Q243" i="5"/>
  <c r="Q242" i="5"/>
  <c r="P234" i="5"/>
  <c r="Q164" i="5"/>
  <c r="Q165" i="5"/>
  <c r="Q166" i="5"/>
  <c r="Q167" i="5"/>
  <c r="Q160" i="5"/>
  <c r="Q168" i="5"/>
  <c r="Q161" i="5"/>
  <c r="Q169" i="5"/>
  <c r="Q163" i="5"/>
  <c r="Q162" i="5"/>
  <c r="P170" i="5"/>
  <c r="P151" i="5"/>
  <c r="Q150" i="5" s="1"/>
  <c r="P137" i="5"/>
  <c r="Q41" i="5"/>
  <c r="Q40" i="5"/>
  <c r="Q44" i="5"/>
  <c r="Q43" i="5"/>
  <c r="Q42" i="5"/>
  <c r="Q39" i="5"/>
  <c r="R181" i="5"/>
  <c r="R106" i="5"/>
  <c r="P251" i="5"/>
  <c r="Q251" i="5" l="1"/>
  <c r="Q170" i="5"/>
  <c r="Q147" i="5"/>
  <c r="Q148" i="5"/>
  <c r="Q149" i="5"/>
  <c r="Q45" i="5"/>
  <c r="Q151" i="5" l="1"/>
  <c r="P203" i="2"/>
  <c r="P200" i="2"/>
  <c r="P199" i="2"/>
  <c r="P206" i="2"/>
  <c r="P202" i="2"/>
  <c r="P204" i="2"/>
  <c r="P207" i="2"/>
  <c r="P201" i="2"/>
  <c r="P208" i="2"/>
  <c r="P210" i="2"/>
  <c r="P209" i="2"/>
  <c r="P205" i="2"/>
  <c r="P245" i="2" l="1"/>
  <c r="P15" i="2"/>
  <c r="P243" i="2" l="1"/>
  <c r="P242" i="2"/>
  <c r="P241" i="2"/>
  <c r="P240" i="2"/>
  <c r="P239" i="2"/>
  <c r="P238" i="2"/>
  <c r="P237" i="2"/>
  <c r="P236" i="2"/>
  <c r="P235" i="2"/>
  <c r="P234" i="2"/>
  <c r="P166" i="2" l="1"/>
  <c r="E226" i="2"/>
  <c r="F226" i="2"/>
  <c r="G226" i="2"/>
  <c r="H226" i="2"/>
  <c r="I226" i="2"/>
  <c r="J226" i="2"/>
  <c r="K226" i="2"/>
  <c r="L226" i="2"/>
  <c r="M226" i="2"/>
  <c r="N226" i="2"/>
  <c r="O226" i="2"/>
  <c r="E244" i="2"/>
  <c r="F244" i="2"/>
  <c r="G244" i="2"/>
  <c r="H244" i="2"/>
  <c r="I244" i="2"/>
  <c r="J244" i="2"/>
  <c r="K244" i="2"/>
  <c r="L244" i="2"/>
  <c r="M244" i="2"/>
  <c r="N244" i="2"/>
  <c r="O244" i="2"/>
  <c r="P225" i="2" l="1"/>
  <c r="P224" i="2"/>
  <c r="P223" i="2"/>
  <c r="P222" i="2"/>
  <c r="P221" i="2"/>
  <c r="O211" i="2"/>
  <c r="N211" i="2"/>
  <c r="M211" i="2"/>
  <c r="L211" i="2"/>
  <c r="K211" i="2"/>
  <c r="J211" i="2"/>
  <c r="I211" i="2"/>
  <c r="H211" i="2"/>
  <c r="G211" i="2"/>
  <c r="F211" i="2"/>
  <c r="E211" i="2"/>
  <c r="O187" i="2"/>
  <c r="N187" i="2"/>
  <c r="M187" i="2"/>
  <c r="L187" i="2"/>
  <c r="K187" i="2"/>
  <c r="J187" i="2"/>
  <c r="I187" i="2"/>
  <c r="G187" i="2"/>
  <c r="F187" i="2"/>
  <c r="E187" i="2"/>
  <c r="P186" i="2"/>
  <c r="P185" i="2"/>
  <c r="R185" i="2" s="1"/>
  <c r="P183" i="2"/>
  <c r="R183" i="2" s="1"/>
  <c r="P184" i="2"/>
  <c r="R184" i="2" s="1"/>
  <c r="P182" i="2"/>
  <c r="R182" i="2" s="1"/>
  <c r="P175" i="2"/>
  <c r="R175" i="2" s="1"/>
  <c r="P179" i="2"/>
  <c r="R179" i="2" s="1"/>
  <c r="P177" i="2"/>
  <c r="R177" i="2" s="1"/>
  <c r="P178" i="2"/>
  <c r="R178" i="2" s="1"/>
  <c r="P174" i="2"/>
  <c r="R174" i="2" s="1"/>
  <c r="P180" i="2"/>
  <c r="R180" i="2" s="1"/>
  <c r="P176" i="2"/>
  <c r="R176" i="2" s="1"/>
  <c r="P181" i="2"/>
  <c r="R181" i="2" s="1"/>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3" i="2"/>
  <c r="P105" i="2"/>
  <c r="P101" i="2"/>
  <c r="P102" i="2"/>
  <c r="P115" i="2"/>
  <c r="P108" i="2"/>
  <c r="P106" i="2"/>
  <c r="P107" i="2"/>
  <c r="P109" i="2"/>
  <c r="P111" i="2"/>
  <c r="P113" i="2"/>
  <c r="P112" i="2"/>
  <c r="P118" i="2"/>
  <c r="P110" i="2"/>
  <c r="P114" i="2"/>
  <c r="P125" i="2"/>
  <c r="P119" i="2"/>
  <c r="P120" i="2"/>
  <c r="P123" i="2"/>
  <c r="P117" i="2"/>
  <c r="P116" i="2"/>
  <c r="P121" i="2"/>
  <c r="P126" i="2"/>
  <c r="P122" i="2"/>
  <c r="P124" i="2"/>
  <c r="P127" i="2"/>
  <c r="P130" i="2"/>
  <c r="P128" i="2"/>
  <c r="P129" i="2"/>
  <c r="P131" i="2"/>
  <c r="P132" i="2"/>
  <c r="P104" i="2"/>
  <c r="P89" i="2"/>
  <c r="P85" i="2"/>
  <c r="P73" i="2"/>
  <c r="P86" i="2"/>
  <c r="P79" i="2"/>
  <c r="P62" i="2"/>
  <c r="P87" i="2"/>
  <c r="P65" i="2"/>
  <c r="P88" i="2"/>
  <c r="P74" i="2"/>
  <c r="P84" i="2"/>
  <c r="P76" i="2"/>
  <c r="P70" i="2"/>
  <c r="P83" i="2"/>
  <c r="P81" i="2"/>
  <c r="P77" i="2"/>
  <c r="P72" i="2"/>
  <c r="P68" i="2"/>
  <c r="P82" i="2"/>
  <c r="P78" i="2"/>
  <c r="P67" i="2"/>
  <c r="P75" i="2"/>
  <c r="P69" i="2"/>
  <c r="P60" i="2"/>
  <c r="P80" i="2"/>
  <c r="P71" i="2"/>
  <c r="P61" i="2"/>
  <c r="P66" i="2"/>
  <c r="P57" i="2"/>
  <c r="P63" i="2"/>
  <c r="P59" i="2"/>
  <c r="P64"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R129" i="2" l="1"/>
  <c r="R105" i="2" l="1"/>
  <c r="P244" i="2"/>
  <c r="Q244" i="2" s="1"/>
  <c r="R107" i="2"/>
  <c r="P226" i="2" l="1"/>
  <c r="R66" i="2" l="1"/>
  <c r="R204" i="2" l="1"/>
  <c r="Q234" i="2" l="1"/>
  <c r="P133" i="2" l="1"/>
  <c r="P187" i="2" l="1"/>
  <c r="R110" i="2" l="1"/>
  <c r="R121" i="2"/>
  <c r="R126" i="2"/>
  <c r="R132" i="2"/>
  <c r="D187" i="2" l="1"/>
  <c r="D165" i="2"/>
  <c r="P165" i="2" s="1"/>
  <c r="Q164" i="2"/>
  <c r="P211" i="2" l="1"/>
  <c r="R103" i="2"/>
  <c r="R102" i="2"/>
  <c r="R104" i="2"/>
  <c r="R116" i="2"/>
  <c r="R101" i="2"/>
  <c r="R106" i="2"/>
  <c r="R113" i="2"/>
  <c r="R108" i="2"/>
  <c r="R112" i="2"/>
  <c r="R111" i="2"/>
  <c r="R114" i="2"/>
  <c r="R115" i="2"/>
  <c r="R123" i="2"/>
  <c r="R131" i="2"/>
  <c r="R117" i="2"/>
  <c r="R118" i="2"/>
  <c r="R109" i="2"/>
  <c r="R119" i="2"/>
  <c r="R125" i="2"/>
  <c r="R120" i="2"/>
  <c r="R122" i="2"/>
  <c r="R127" i="2"/>
  <c r="R124" i="2"/>
  <c r="R128" i="2"/>
  <c r="R130" i="2"/>
  <c r="D90" i="2"/>
  <c r="R58" i="2"/>
  <c r="D28" i="2"/>
  <c r="D17" i="2"/>
  <c r="P17" i="2" l="1"/>
  <c r="P28" i="2"/>
  <c r="Q235" i="2"/>
  <c r="Q236" i="2"/>
  <c r="Q237" i="2"/>
  <c r="Q238" i="2"/>
  <c r="Q239" i="2"/>
  <c r="Q240" i="2"/>
  <c r="Q241" i="2"/>
  <c r="Q242" i="2"/>
  <c r="Q243" i="2"/>
  <c r="D244" i="2"/>
  <c r="D226" i="2"/>
  <c r="R206" i="2"/>
  <c r="R205" i="2"/>
  <c r="R202" i="2"/>
  <c r="R199" i="2"/>
  <c r="R207" i="2"/>
  <c r="R201" i="2"/>
  <c r="R200" i="2"/>
  <c r="R208" i="2"/>
  <c r="R209" i="2"/>
  <c r="R210" i="2"/>
  <c r="D211" i="2"/>
  <c r="Q161" i="2"/>
  <c r="D147" i="2"/>
  <c r="D44" i="2"/>
  <c r="R59" i="2"/>
  <c r="R81" i="2"/>
  <c r="R64" i="2"/>
  <c r="R61" i="2"/>
  <c r="R57" i="2"/>
  <c r="R71" i="2"/>
  <c r="R67" i="2"/>
  <c r="R80" i="2"/>
  <c r="R60" i="2"/>
  <c r="R68" i="2"/>
  <c r="R75" i="2"/>
  <c r="R82" i="2"/>
  <c r="R72" i="2"/>
  <c r="R69" i="2"/>
  <c r="R76" i="2"/>
  <c r="R87" i="2"/>
  <c r="R65" i="2"/>
  <c r="R88" i="2"/>
  <c r="R77" i="2"/>
  <c r="R74" i="2"/>
  <c r="R78" i="2"/>
  <c r="R85" i="2"/>
  <c r="R83" i="2"/>
  <c r="R62" i="2"/>
  <c r="R70" i="2"/>
  <c r="R84" i="2"/>
  <c r="R73" i="2"/>
  <c r="R79" i="2"/>
  <c r="R86" i="2"/>
  <c r="R89" i="2"/>
  <c r="R63" i="2" l="1"/>
  <c r="P44" i="2"/>
  <c r="Q38" i="2" s="1"/>
  <c r="R203" i="2"/>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<sst xmlns="http://schemas.openxmlformats.org/spreadsheetml/2006/main" count="763" uniqueCount="269">
  <si>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</si>
  <si>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</si>
  <si>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</si>
  <si>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</si>
  <si>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</si>
  <si>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</si>
  <si>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</si>
  <si>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</si>
  <si>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</si>
  <si>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</si>
  <si>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</si>
  <si>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</si>
  <si>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</si>
  <si>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</si>
  <si>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</si>
  <si>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</si>
  <si>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</si>
  <si>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</si>
  <si>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</si>
  <si>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</si>
  <si>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</si>
  <si>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</si>
  <si>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</si>
  <si>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</si>
  <si>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</si>
  <si>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</si>
  <si>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</si>
  <si>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</si>
  <si>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</si>
  <si>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</si>
  <si>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</si>
  <si>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</si>
  <si>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</si>
  <si>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</si>
  <si>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</si>
  <si>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</si>
  <si>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</si>
  <si>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</si>
  <si>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</si>
  <si>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</si>
  <si>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</si>
  <si>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</si>
  <si>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</si>
  <si>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</si>
  <si>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</si>
  <si>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</si>
  <si>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</si>
  <si>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</si>
  <si>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</si>
  <si>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</si>
  <si>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</si>
  <si>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</si>
  <si>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</si>
  <si>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</si>
  <si>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</si>
  <si>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</si>
  <si>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</si>
  <si>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</si>
  <si>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</si>
  <si>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</si>
  <si>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</si>
  <si>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</si>
  <si>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</si>
  <si>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</si>
  <si>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</si>
  <si>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</si>
  <si>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</si>
  <si>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</si>
  <si>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</si>
  <si>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</si>
  <si>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</si>
  <si>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</si>
  <si>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</si>
  <si>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</si>
  <si>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</si>
  <si>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</si>
  <si>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</si>
  <si>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</si>
  <si>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</si>
  <si>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</si>
  <si>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</si>
  <si>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</si>
  <si>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</si>
  <si>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</si>
  <si>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</si>
  <si>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</si>
  <si>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</si>
  <si>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</si>
  <si>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</si>
  <si>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</si>
  <si>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</si>
  <si>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</si>
  <si>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</si>
  <si>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</si>
  <si>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</si>
  <si>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</si>
  <si>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</si>
  <si>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</si>
  <si>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</si>
  <si>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</si>
  <si>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</si>
  <si>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</si>
  <si>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</si>
  <si>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</si>
  <si>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</si>
  <si>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</si>
  <si>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</si>
  <si>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</si>
  <si>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</si>
  <si>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</si>
  <si>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</si>
  <si>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</si>
  <si>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</si>
  <si>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</si>
  <si>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</si>
  <si>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</si>
  <si>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</si>
  <si>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</si>
  <si>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</si>
  <si>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</si>
  <si>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</si>
  <si>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</si>
  <si>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</si>
  <si>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</si>
  <si>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</si>
  <si>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</si>
  <si>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</si>
  <si>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</si>
  <si>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</si>
  <si>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</si>
  <si>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</si>
  <si>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</si>
  <si>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</si>
  <si>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</si>
  <si>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</si>
  <si>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</si>
  <si>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</si>
  <si>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</si>
  <si>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</si>
  <si>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</si>
  <si>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</si>
  <si>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</si>
  <si>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</si>
  <si>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</si>
  <si>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</si>
  <si>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</si>
  <si>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</si>
  <si>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</si>
  <si>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</si>
  <si>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</si>
  <si>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</si>
  <si>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</si>
  <si>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</si>
  <si>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</si>
  <si>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</si>
  <si>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</si>
  <si>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</si>
  <si>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</si>
  <si>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</si>
  <si>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</si>
  <si>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</si>
  <si>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</si>
  <si>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</si>
  <si>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</si>
  <si>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</si>
  <si>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</si>
  <si>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</si>
  <si>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</si>
  <si>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</si>
  <si>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</si>
  <si>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</si>
  <si>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</si>
  <si>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</si>
  <si>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</si>
  <si>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</si>
  <si>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</si>
  <si>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</si>
  <si>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</si>
  <si>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</si>
  <si>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</si>
  <si>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</si>
  <si>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</si>
  <si>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</si>
  <si>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</si>
  <si>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</si>
  <si>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</si>
  <si>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</si>
  <si>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</si>
  <si>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</si>
  <si>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</si>
  <si>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</si>
  <si>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</si>
  <si>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</si>
  <si>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</si>
  <si>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</si>
  <si>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</si>
  <si>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</si>
  <si>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</si>
  <si>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</si>
  <si>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</si>
  <si>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</si>
  <si>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</si>
  <si>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</si>
  <si>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</si>
  <si>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</si>
  <si>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</si>
  <si>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</si>
  <si>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</si>
  <si>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</si>
  <si>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</si>
  <si>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</si>
  <si>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</si>
  <si>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</si>
  <si>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REDES SOCIALES </t>
  </si>
  <si>
    <t>COLSANITAS S.A. COMPAÑÍA DE MEDICINA PREPAGADA</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</si>
  <si>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</si>
  <si>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</si>
  <si>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</si>
  <si>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</si>
  <si>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</si>
  <si>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</si>
  <si>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</si>
  <si>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</si>
  <si>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</si>
  <si>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</si>
  <si>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</si>
  <si>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</si>
  <si>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</si>
  <si>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</si>
  <si>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</si>
  <si>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</si>
  <si>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</si>
  <si>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</si>
  <si>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</si>
  <si>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</si>
  <si>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</si>
  <si>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</si>
  <si>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</si>
  <si>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</si>
  <si>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</si>
  <si>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SECRETARÍA DISTRITAL DE SALUD DE SANTIAGO DE CALI</t>
  </si>
  <si>
    <t>DIRECCIÓN SECCIONAL DE SALUD DE ANTIOQUIA</t>
  </si>
  <si>
    <t>POLICÍA NACIONAL</t>
  </si>
  <si>
    <t>CCF CHOCÓ "CONMFACHOCÓ"</t>
  </si>
  <si>
    <t>CHAT</t>
  </si>
  <si>
    <t>SECRETARÍA DISTRITAL DE SALUD  DE BOGOTÁ</t>
  </si>
  <si>
    <t>SALUD BOLIVAR</t>
  </si>
  <si>
    <t>CARTAGENA DE INDIAS</t>
  </si>
  <si>
    <t>SAN JOSÉ DE CÚCUTA</t>
  </si>
  <si>
    <t>INÍRIDA</t>
  </si>
  <si>
    <t>*REDES SOCIALES: SUMATORIA CANAL REDES SOCIALES Y MEDIOS DE COMUNICACIÓN; ESTOS CANALES OPERAN DESDE MAYO 2018</t>
  </si>
  <si>
    <t>2025 (ENERO-MAYO)</t>
  </si>
  <si>
    <t>FUENTE: BASE DE DATOS SNS AÑO 2025 (ENERO - MAYO)</t>
  </si>
  <si>
    <t>*PROMEDIO AFILIADOS AÑO CORRIDO 
MAYO 2025</t>
  </si>
  <si>
    <t>TASA DEPT= 170,30</t>
  </si>
  <si>
    <t>TASA REGIMEN = 109,20</t>
  </si>
  <si>
    <t>TOTAL RECLAMOS EN SALUD  2025</t>
  </si>
  <si>
    <t>2025 (ENERO - MAYO)</t>
  </si>
  <si>
    <t>FUENTE: BASE DE DATOS SNS AÑOS 2025 (ENERO-MAYO)</t>
  </si>
  <si>
    <t>TOTAL RECLAMOS EN SALUD (JUN 2024-MAY 2025)</t>
  </si>
  <si>
    <t>PROMEDIO AFILIADOS AFILIADOS 12 MESES (JUN 2024-MAY 2025)</t>
  </si>
  <si>
    <t>TASA RÉGIMEN = 463,75</t>
  </si>
  <si>
    <t>TASA REGIMEN = 255,69</t>
  </si>
  <si>
    <t>TASA DEPT= 378,89</t>
  </si>
  <si>
    <t>TASA AÑO CAPITALES= 209,11</t>
  </si>
  <si>
    <t>TASA RÉGIMEN= 212,82</t>
  </si>
  <si>
    <t>TASA 12 MESES CAPITALES = 462,24</t>
  </si>
  <si>
    <t>**SALUD BOLIVAR</t>
  </si>
  <si>
    <r>
      <t>**</t>
    </r>
    <r>
      <rPr>
        <sz val="11"/>
        <color rgb="FF000000"/>
        <rFont val="Verdana"/>
        <family val="2"/>
      </rPr>
      <t>NO SE CALCULA TASA PARA SALUD BOLÍVAR POR RETIRO TOTAL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</si>
</sst>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quot;$&quot;\ * #,##0_-;\-&quot;$&quot;\ * #,##0_-;_-&quot;$&quot;\ * &quot;-&quot;_-;_-@_-"/>
    <numFmt numFmtId="41" formatCode="_-* #,##0_-;\-* #,##0_-;_-* &quot;-&quot;_-;_-@_-"/>
    <numFmt numFmtId="43" formatCode="_-* #,##0.00_-;\-* #,##0.00_-;_-* &quot;-&quot;??_-;_-@_-"/>
    <numFmt numFmtId="164" formatCode="_ * #,##0.00_ ;_ * \-#,##0.00_ ;_ * &quot;-&quot;??_ ;_ @_ "/>
    <numFmt numFmtId="165"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1">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5"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2" fillId="0" borderId="1" xfId="0" applyFont="1" applyBorder="1" applyAlignment="1">
      <alignment horizontal="justify" vertical="center"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8" fillId="0" borderId="0" xfId="0" applyFont="1" applyAlignment="1">
      <alignment horizontal="left" vertical="center" wrapText="1"/>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3" fontId="11" fillId="0" borderId="3" xfId="0" applyNumberFormat="1" applyFont="1" applyBorder="1" applyAlignment="1">
      <alignment horizont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6" fillId="0" borderId="6" xfId="0" applyFont="1" applyBorder="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vertical="center"/>
    </xf>
    <xf numFmtId="3" fontId="11" fillId="0" borderId="4" xfId="0" applyNumberFormat="1" applyFont="1" applyBorder="1" applyAlignment="1">
      <alignment horizont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130969</xdr:colOff>
      <xdr:row>0</xdr:row>
      <xdr:rowOff>119062</xdr:rowOff>
    </xdr:from>
    <xdr:to>
      <xdr:col>16</xdr:col>
      <xdr:colOff>1422863</xdr:colOff>
      <xdr:row>5</xdr:row>
      <xdr:rowOff>140228</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298657" y="119062"/>
          <a:ext cx="622108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845343</xdr:colOff>
      <xdr:row>0</xdr:row>
      <xdr:rowOff>33263</xdr:rowOff>
    </xdr:from>
    <xdr:to>
      <xdr:col>20</xdr:col>
      <xdr:colOff>349427</xdr:colOff>
      <xdr:row>4</xdr:row>
      <xdr:rowOff>171263</xdr:rowOff>
    </xdr:to>
    <xdr:pic>
      <xdr:nvPicPr>
        <xdr:cNvPr id="2" name="Gráfico 1">
          <a:extLst>
            <a:ext uri="{FF2B5EF4-FFF2-40B4-BE49-F238E27FC236}">
              <a16:creationId xmlns:a16="http://schemas.microsoft.com/office/drawing/2014/main" id="{B01AA36E-6398-48A1-BC3E-9206398017C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4120812" y="33263"/>
          <a:ext cx="6219209"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54"/>
  <sheetViews>
    <sheetView showGridLines="0" tabSelected="1" topLeftCell="C170" zoomScale="80" zoomScaleNormal="80" workbookViewId="0">
      <selection activeCell="S178" sqref="S178"/>
    </sheetView>
  </sheetViews>
  <sheetFormatPr baseColWidth="10" defaultColWidth="11.42578125" defaultRowHeight="15" x14ac:dyDescent="0.2"/>
  <cols>
    <col min="1" max="1" width="41.7109375" style="3" hidden="1" customWidth="1"/>
    <col min="2" max="2" width="15.42578125" style="1" hidden="1" customWidth="1"/>
    <col min="3" max="3" width="52.85546875" style="3" customWidth="1"/>
    <col min="4" max="8" width="12.42578125" style="3" customWidth="1"/>
    <col min="9" max="15" width="12.42578125" style="3" hidden="1" customWidth="1"/>
    <col min="16" max="16" width="23.85546875" style="3" customWidth="1"/>
    <col min="17" max="17" width="43.1406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62" t="s">
        <v>0</v>
      </c>
      <c r="E6" s="162"/>
      <c r="F6" s="162"/>
      <c r="G6" s="162"/>
      <c r="H6" s="162"/>
      <c r="I6" s="162"/>
      <c r="J6" s="162"/>
      <c r="K6" s="162"/>
      <c r="L6" s="162"/>
      <c r="M6" s="162"/>
      <c r="N6" s="162"/>
      <c r="O6" s="162"/>
      <c r="P6" s="162"/>
      <c r="Q6" s="162"/>
    </row>
    <row r="7" spans="3:19" x14ac:dyDescent="0.2">
      <c r="D7" s="163" t="s">
        <v>251</v>
      </c>
      <c r="E7" s="163"/>
      <c r="F7" s="163"/>
      <c r="G7" s="163"/>
      <c r="H7" s="163"/>
      <c r="I7" s="163"/>
      <c r="J7" s="163"/>
      <c r="K7" s="163"/>
      <c r="L7" s="163"/>
      <c r="M7" s="163"/>
      <c r="N7" s="163"/>
      <c r="O7" s="163"/>
      <c r="P7" s="163"/>
      <c r="Q7" s="163"/>
    </row>
    <row r="9" spans="3:19" ht="14.45" customHeight="1" x14ac:dyDescent="0.2">
      <c r="C9" s="164"/>
      <c r="D9" s="164"/>
      <c r="E9" s="164"/>
      <c r="F9" s="164"/>
      <c r="G9" s="164"/>
      <c r="H9" s="164"/>
      <c r="I9" s="164"/>
      <c r="J9" s="164"/>
      <c r="K9" s="164"/>
      <c r="L9" s="164"/>
      <c r="M9" s="164"/>
      <c r="N9" s="164"/>
      <c r="O9" s="164"/>
      <c r="P9" s="164"/>
      <c r="Q9" s="164"/>
      <c r="R9" s="164"/>
    </row>
    <row r="11" spans="3:19" x14ac:dyDescent="0.2">
      <c r="C11" s="5" t="s">
        <v>219</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3" t="s">
        <v>233</v>
      </c>
      <c r="S14" s="3"/>
    </row>
    <row r="15" spans="3:19" ht="16.5" thickBot="1" x14ac:dyDescent="0.3">
      <c r="C15" s="31" t="s">
        <v>14</v>
      </c>
      <c r="D15" s="32">
        <v>172194</v>
      </c>
      <c r="E15" s="32">
        <v>167708</v>
      </c>
      <c r="F15" s="32">
        <v>179346</v>
      </c>
      <c r="G15" s="32">
        <v>168532</v>
      </c>
      <c r="H15" s="32">
        <v>187832</v>
      </c>
      <c r="I15" s="149"/>
      <c r="J15" s="149"/>
      <c r="K15" s="149"/>
      <c r="L15" s="149"/>
      <c r="M15" s="149"/>
      <c r="N15" s="149"/>
      <c r="O15" s="149"/>
      <c r="P15" s="32">
        <f>SUM(D15:O15)</f>
        <v>875612</v>
      </c>
    </row>
    <row r="16" spans="3:19" ht="16.5" thickBot="1" x14ac:dyDescent="0.3">
      <c r="C16" s="34" t="s">
        <v>15</v>
      </c>
      <c r="D16" s="32">
        <v>124938</v>
      </c>
      <c r="E16" s="32">
        <v>122232</v>
      </c>
      <c r="F16" s="32">
        <v>124682</v>
      </c>
      <c r="G16" s="32">
        <v>118315</v>
      </c>
      <c r="H16" s="32">
        <v>126162</v>
      </c>
      <c r="I16" s="149"/>
      <c r="J16" s="149"/>
      <c r="K16" s="149"/>
      <c r="L16" s="149"/>
      <c r="M16" s="149"/>
      <c r="N16" s="149"/>
      <c r="O16" s="149"/>
      <c r="P16" s="32">
        <f>SUM(D16:O16)</f>
        <v>616329</v>
      </c>
      <c r="R16" s="6"/>
    </row>
    <row r="17" spans="3:19" ht="16.5" thickBot="1" x14ac:dyDescent="0.3">
      <c r="C17" s="35" t="s">
        <v>16</v>
      </c>
      <c r="D17" s="36">
        <f>SUM(D15:D16)</f>
        <v>297132</v>
      </c>
      <c r="E17" s="36">
        <f t="shared" ref="E17:O17" si="0">SUM(E15:E16)</f>
        <v>289940</v>
      </c>
      <c r="F17" s="36">
        <f t="shared" si="0"/>
        <v>304028</v>
      </c>
      <c r="G17" s="36">
        <f t="shared" si="0"/>
        <v>286847</v>
      </c>
      <c r="H17" s="36">
        <f t="shared" si="0"/>
        <v>313994</v>
      </c>
      <c r="I17" s="36">
        <f t="shared" si="0"/>
        <v>0</v>
      </c>
      <c r="J17" s="36">
        <f t="shared" si="0"/>
        <v>0</v>
      </c>
      <c r="K17" s="36">
        <f t="shared" si="0"/>
        <v>0</v>
      </c>
      <c r="L17" s="36">
        <f t="shared" si="0"/>
        <v>0</v>
      </c>
      <c r="M17" s="36">
        <f t="shared" si="0"/>
        <v>0</v>
      </c>
      <c r="N17" s="36">
        <f t="shared" si="0"/>
        <v>0</v>
      </c>
      <c r="O17" s="36">
        <f t="shared" si="0"/>
        <v>0</v>
      </c>
      <c r="P17" s="36">
        <f>SUM(P15:P16)</f>
        <v>1491941</v>
      </c>
      <c r="R17" s="6"/>
      <c r="S17" s="3"/>
    </row>
    <row r="18" spans="3:19" ht="15.75" x14ac:dyDescent="0.25">
      <c r="C18" s="161" t="s">
        <v>17</v>
      </c>
      <c r="D18" s="161"/>
      <c r="E18" s="161"/>
      <c r="F18" s="161"/>
      <c r="G18" s="161"/>
      <c r="H18" s="161"/>
      <c r="I18" s="161"/>
      <c r="J18" s="161"/>
      <c r="K18" s="161"/>
      <c r="L18" s="161"/>
      <c r="M18" s="161"/>
      <c r="N18" s="161"/>
      <c r="O18" s="161"/>
      <c r="P18" s="161"/>
      <c r="S18" s="3"/>
    </row>
    <row r="19" spans="3:19" ht="15.75" x14ac:dyDescent="0.25">
      <c r="C19" s="161" t="s">
        <v>252</v>
      </c>
      <c r="D19" s="161"/>
      <c r="E19" s="161"/>
      <c r="F19" s="161"/>
      <c r="G19" s="161"/>
      <c r="H19" s="161"/>
      <c r="I19" s="161"/>
      <c r="J19" s="161"/>
      <c r="K19" s="161"/>
      <c r="L19" s="161"/>
      <c r="M19" s="161"/>
      <c r="N19" s="161"/>
      <c r="O19" s="161"/>
      <c r="P19" s="161"/>
    </row>
    <row r="22" spans="3:19" x14ac:dyDescent="0.2">
      <c r="C22" s="5" t="s">
        <v>220</v>
      </c>
    </row>
    <row r="23" spans="3:19" ht="15.75" thickBot="1" x14ac:dyDescent="0.25">
      <c r="C23" s="8"/>
    </row>
    <row r="24" spans="3:19" ht="16.5" thickBot="1" x14ac:dyDescent="0.3">
      <c r="C24" s="28" t="s">
        <v>14</v>
      </c>
      <c r="D24" s="29" t="s">
        <v>2</v>
      </c>
      <c r="E24" s="29" t="s">
        <v>3</v>
      </c>
      <c r="F24" s="29" t="s">
        <v>4</v>
      </c>
      <c r="G24" s="29" t="s">
        <v>5</v>
      </c>
      <c r="H24" s="29" t="s">
        <v>6</v>
      </c>
      <c r="I24" s="29" t="s">
        <v>7</v>
      </c>
      <c r="J24" s="29" t="s">
        <v>8</v>
      </c>
      <c r="K24" s="29" t="s">
        <v>9</v>
      </c>
      <c r="L24" s="29" t="s">
        <v>10</v>
      </c>
      <c r="M24" s="29" t="s">
        <v>11</v>
      </c>
      <c r="N24" s="29" t="s">
        <v>12</v>
      </c>
      <c r="O24" s="29" t="s">
        <v>13</v>
      </c>
      <c r="P24" s="30" t="s">
        <v>233</v>
      </c>
    </row>
    <row r="25" spans="3:19" ht="16.5" thickBot="1" x14ac:dyDescent="0.3">
      <c r="C25" s="31" t="s">
        <v>208</v>
      </c>
      <c r="D25" s="37">
        <v>119246</v>
      </c>
      <c r="E25" s="37">
        <v>119055</v>
      </c>
      <c r="F25" s="32">
        <v>126094</v>
      </c>
      <c r="G25" s="32">
        <v>118489</v>
      </c>
      <c r="H25" s="32">
        <v>131886</v>
      </c>
      <c r="I25" s="149"/>
      <c r="J25" s="149"/>
      <c r="K25" s="149"/>
      <c r="L25" s="149"/>
      <c r="M25" s="149"/>
      <c r="N25" s="149"/>
      <c r="O25" s="149"/>
      <c r="P25" s="32">
        <f t="shared" ref="P25:P27" si="1">SUM(D25:O25)</f>
        <v>614770</v>
      </c>
    </row>
    <row r="26" spans="3:19" ht="16.5" thickBot="1" x14ac:dyDescent="0.3">
      <c r="C26" s="34" t="s">
        <v>19</v>
      </c>
      <c r="D26" s="37">
        <v>52434</v>
      </c>
      <c r="E26" s="37">
        <v>48255</v>
      </c>
      <c r="F26" s="32">
        <v>52688</v>
      </c>
      <c r="G26" s="32">
        <v>49484</v>
      </c>
      <c r="H26" s="32">
        <v>55421</v>
      </c>
      <c r="I26" s="149"/>
      <c r="J26" s="149"/>
      <c r="K26" s="149"/>
      <c r="L26" s="149"/>
      <c r="M26" s="149"/>
      <c r="N26" s="149"/>
      <c r="O26" s="149"/>
      <c r="P26" s="32">
        <f t="shared" si="1"/>
        <v>258282</v>
      </c>
    </row>
    <row r="27" spans="3:19" ht="16.5" thickBot="1" x14ac:dyDescent="0.3">
      <c r="C27" s="39" t="s">
        <v>20</v>
      </c>
      <c r="D27" s="37">
        <v>514</v>
      </c>
      <c r="E27" s="37">
        <v>398</v>
      </c>
      <c r="F27" s="32">
        <v>564</v>
      </c>
      <c r="G27" s="32">
        <v>559</v>
      </c>
      <c r="H27" s="32">
        <v>525</v>
      </c>
      <c r="I27" s="149"/>
      <c r="J27" s="149"/>
      <c r="K27" s="149"/>
      <c r="L27" s="149"/>
      <c r="M27" s="149"/>
      <c r="N27" s="149"/>
      <c r="O27" s="149"/>
      <c r="P27" s="32">
        <f t="shared" si="1"/>
        <v>2560</v>
      </c>
    </row>
    <row r="28" spans="3:19" ht="16.5" thickBot="1" x14ac:dyDescent="0.3">
      <c r="C28" s="35" t="s">
        <v>16</v>
      </c>
      <c r="D28" s="36">
        <f>SUM(D25:D27)</f>
        <v>172194</v>
      </c>
      <c r="E28" s="36">
        <f t="shared" ref="E28:O28" si="2">SUM(E25:E27)</f>
        <v>167708</v>
      </c>
      <c r="F28" s="36">
        <f t="shared" si="2"/>
        <v>179346</v>
      </c>
      <c r="G28" s="36">
        <f t="shared" si="2"/>
        <v>168532</v>
      </c>
      <c r="H28" s="36">
        <f t="shared" si="2"/>
        <v>187832</v>
      </c>
      <c r="I28" s="36">
        <f t="shared" si="2"/>
        <v>0</v>
      </c>
      <c r="J28" s="36">
        <f t="shared" si="2"/>
        <v>0</v>
      </c>
      <c r="K28" s="36">
        <f t="shared" si="2"/>
        <v>0</v>
      </c>
      <c r="L28" s="36">
        <f t="shared" si="2"/>
        <v>0</v>
      </c>
      <c r="M28" s="36">
        <f t="shared" si="2"/>
        <v>0</v>
      </c>
      <c r="N28" s="36">
        <f t="shared" si="2"/>
        <v>0</v>
      </c>
      <c r="O28" s="36">
        <f t="shared" si="2"/>
        <v>0</v>
      </c>
      <c r="P28" s="36">
        <f t="shared" ref="P28" si="3">SUM(P25:P27)</f>
        <v>875612</v>
      </c>
    </row>
    <row r="29" spans="3:19" ht="15.75" x14ac:dyDescent="0.25">
      <c r="C29" s="161" t="s">
        <v>21</v>
      </c>
      <c r="D29" s="161"/>
      <c r="E29" s="161"/>
      <c r="F29" s="161"/>
      <c r="G29" s="161"/>
      <c r="H29" s="161"/>
      <c r="I29" s="161"/>
      <c r="J29" s="161"/>
      <c r="K29" s="161"/>
      <c r="L29" s="161"/>
      <c r="M29" s="161"/>
      <c r="N29" s="161"/>
      <c r="O29" s="161"/>
      <c r="P29" s="161"/>
    </row>
    <row r="30" spans="3:19" ht="15.75" x14ac:dyDescent="0.25">
      <c r="C30" s="161" t="s">
        <v>252</v>
      </c>
      <c r="D30" s="161"/>
      <c r="E30" s="161"/>
      <c r="F30" s="161"/>
      <c r="G30" s="161"/>
      <c r="H30" s="161"/>
      <c r="I30" s="161"/>
      <c r="J30" s="161"/>
      <c r="K30" s="161"/>
      <c r="L30" s="161"/>
      <c r="M30" s="161"/>
      <c r="N30" s="161"/>
      <c r="O30" s="161"/>
      <c r="P30" s="161"/>
    </row>
    <row r="34" spans="2:20" x14ac:dyDescent="0.2">
      <c r="C34" s="5" t="s">
        <v>221</v>
      </c>
    </row>
    <row r="35" spans="2:20" ht="15.75" thickBot="1" x14ac:dyDescent="0.25"/>
    <row r="36" spans="2:20" ht="16.5" thickBot="1" x14ac:dyDescent="0.3">
      <c r="C36" s="156" t="s">
        <v>22</v>
      </c>
      <c r="D36" s="157"/>
      <c r="E36" s="157"/>
      <c r="F36" s="157"/>
      <c r="G36" s="157"/>
      <c r="H36" s="157"/>
      <c r="I36" s="157"/>
      <c r="J36" s="157"/>
      <c r="K36" s="157"/>
      <c r="L36" s="157"/>
      <c r="M36" s="157"/>
      <c r="N36" s="157"/>
      <c r="O36" s="157"/>
      <c r="P36" s="157"/>
      <c r="Q36" s="158"/>
    </row>
    <row r="37" spans="2:20" ht="30" customHeight="1" thickBot="1" x14ac:dyDescent="0.25">
      <c r="C37" s="40" t="s">
        <v>23</v>
      </c>
      <c r="D37" s="41" t="s">
        <v>2</v>
      </c>
      <c r="E37" s="41" t="s">
        <v>3</v>
      </c>
      <c r="F37" s="41" t="s">
        <v>4</v>
      </c>
      <c r="G37" s="41" t="s">
        <v>5</v>
      </c>
      <c r="H37" s="41" t="s">
        <v>6</v>
      </c>
      <c r="I37" s="41" t="s">
        <v>7</v>
      </c>
      <c r="J37" s="41" t="s">
        <v>8</v>
      </c>
      <c r="K37" s="41" t="s">
        <v>9</v>
      </c>
      <c r="L37" s="41" t="s">
        <v>10</v>
      </c>
      <c r="M37" s="41" t="s">
        <v>11</v>
      </c>
      <c r="N37" s="41" t="s">
        <v>12</v>
      </c>
      <c r="O37" s="41" t="s">
        <v>13</v>
      </c>
      <c r="P37" s="42" t="s">
        <v>234</v>
      </c>
      <c r="Q37" s="43" t="s">
        <v>24</v>
      </c>
    </row>
    <row r="38" spans="2:20" ht="16.5" thickBot="1" x14ac:dyDescent="0.3">
      <c r="C38" s="34" t="s">
        <v>209</v>
      </c>
      <c r="D38" s="44">
        <v>131508</v>
      </c>
      <c r="E38" s="44">
        <v>134948</v>
      </c>
      <c r="F38" s="32">
        <v>147898</v>
      </c>
      <c r="G38" s="32">
        <v>140221</v>
      </c>
      <c r="H38" s="32">
        <v>161372</v>
      </c>
      <c r="I38" s="149"/>
      <c r="J38" s="149"/>
      <c r="K38" s="149"/>
      <c r="L38" s="149"/>
      <c r="M38" s="149"/>
      <c r="N38" s="149"/>
      <c r="O38" s="149"/>
      <c r="P38" s="32">
        <f t="shared" ref="P38:P43" si="4">SUM(D38:O38)</f>
        <v>715947</v>
      </c>
      <c r="Q38" s="45">
        <f>P38/$P$44</f>
        <v>0.47987621494415666</v>
      </c>
      <c r="S38" s="3"/>
      <c r="T38" s="6"/>
    </row>
    <row r="39" spans="2:20" ht="16.5" thickBot="1" x14ac:dyDescent="0.3">
      <c r="C39" s="34" t="s">
        <v>210</v>
      </c>
      <c r="D39" s="44">
        <v>62136</v>
      </c>
      <c r="E39" s="44">
        <v>61187</v>
      </c>
      <c r="F39" s="32">
        <v>57779</v>
      </c>
      <c r="G39" s="32">
        <v>55894</v>
      </c>
      <c r="H39" s="32">
        <v>62097</v>
      </c>
      <c r="I39" s="149"/>
      <c r="J39" s="149"/>
      <c r="K39" s="149"/>
      <c r="L39" s="149"/>
      <c r="M39" s="149"/>
      <c r="N39" s="149"/>
      <c r="O39" s="149"/>
      <c r="P39" s="32">
        <f t="shared" si="4"/>
        <v>299093</v>
      </c>
      <c r="Q39" s="45">
        <f>P39/$P$44</f>
        <v>0.20047240473986572</v>
      </c>
      <c r="S39" s="3"/>
      <c r="T39" s="6"/>
    </row>
    <row r="40" spans="2:20" ht="16.5" thickBot="1" x14ac:dyDescent="0.3">
      <c r="C40" s="34" t="s">
        <v>211</v>
      </c>
      <c r="D40" s="44">
        <v>54828</v>
      </c>
      <c r="E40" s="44">
        <v>36898</v>
      </c>
      <c r="F40" s="32">
        <v>35080</v>
      </c>
      <c r="G40" s="32">
        <v>37707</v>
      </c>
      <c r="H40" s="32">
        <v>37410</v>
      </c>
      <c r="I40" s="149"/>
      <c r="J40" s="149"/>
      <c r="K40" s="149"/>
      <c r="L40" s="149"/>
      <c r="M40" s="149"/>
      <c r="N40" s="149"/>
      <c r="O40" s="149"/>
      <c r="P40" s="32">
        <f t="shared" si="4"/>
        <v>201923</v>
      </c>
      <c r="Q40" s="45">
        <f>P40/$P$44</f>
        <v>0.13534248338238578</v>
      </c>
      <c r="S40" s="3"/>
      <c r="T40" s="6"/>
    </row>
    <row r="41" spans="2:20" ht="16.5" thickBot="1" x14ac:dyDescent="0.3">
      <c r="C41" s="34" t="s">
        <v>212</v>
      </c>
      <c r="D41" s="44">
        <v>33164</v>
      </c>
      <c r="E41" s="44">
        <v>42165</v>
      </c>
      <c r="F41" s="32">
        <v>48710</v>
      </c>
      <c r="G41" s="32">
        <v>39241</v>
      </c>
      <c r="H41" s="32">
        <v>38524</v>
      </c>
      <c r="I41" s="149"/>
      <c r="J41" s="149"/>
      <c r="K41" s="149"/>
      <c r="L41" s="149"/>
      <c r="M41" s="149"/>
      <c r="N41" s="149"/>
      <c r="O41" s="149"/>
      <c r="P41" s="32">
        <f t="shared" si="4"/>
        <v>201804</v>
      </c>
      <c r="Q41" s="45">
        <f t="shared" ref="Q41:Q42" si="5">P41/$P$44</f>
        <v>0.13526272151512694</v>
      </c>
      <c r="S41" s="3"/>
      <c r="T41" s="6"/>
    </row>
    <row r="42" spans="2:20" ht="16.5" thickBot="1" x14ac:dyDescent="0.3">
      <c r="C42" s="34" t="s">
        <v>244</v>
      </c>
      <c r="D42" s="44">
        <v>10680</v>
      </c>
      <c r="E42" s="44">
        <v>10011</v>
      </c>
      <c r="F42" s="32">
        <v>9478</v>
      </c>
      <c r="G42" s="32">
        <v>9093</v>
      </c>
      <c r="H42" s="32">
        <v>9638</v>
      </c>
      <c r="I42" s="149"/>
      <c r="J42" s="149"/>
      <c r="K42" s="149"/>
      <c r="L42" s="149"/>
      <c r="M42" s="149"/>
      <c r="N42" s="149"/>
      <c r="O42" s="149"/>
      <c r="P42" s="32">
        <f t="shared" si="4"/>
        <v>48900</v>
      </c>
      <c r="Q42" s="45">
        <f t="shared" si="5"/>
        <v>3.2776095033248631E-2</v>
      </c>
      <c r="S42" s="3"/>
      <c r="T42" s="6"/>
    </row>
    <row r="43" spans="2:20" ht="16.5" thickBot="1" x14ac:dyDescent="0.3">
      <c r="C43" s="34" t="s">
        <v>213</v>
      </c>
      <c r="D43" s="44">
        <v>4816</v>
      </c>
      <c r="E43" s="44">
        <v>4731</v>
      </c>
      <c r="F43" s="32">
        <v>5083</v>
      </c>
      <c r="G43" s="32">
        <v>4691</v>
      </c>
      <c r="H43" s="32">
        <v>4953</v>
      </c>
      <c r="I43" s="149"/>
      <c r="J43" s="149"/>
      <c r="K43" s="149"/>
      <c r="L43" s="149"/>
      <c r="M43" s="149"/>
      <c r="N43" s="149"/>
      <c r="O43" s="149"/>
      <c r="P43" s="32">
        <f t="shared" si="4"/>
        <v>24274</v>
      </c>
      <c r="Q43" s="45">
        <f>P43/$P$44</f>
        <v>1.6270080385216306E-2</v>
      </c>
      <c r="S43" s="3"/>
      <c r="T43" s="6"/>
    </row>
    <row r="44" spans="2:20" ht="16.5" thickBot="1" x14ac:dyDescent="0.3">
      <c r="C44" s="35" t="s">
        <v>16</v>
      </c>
      <c r="D44" s="36">
        <f>SUM(D38:D43)</f>
        <v>297132</v>
      </c>
      <c r="E44" s="36">
        <f t="shared" ref="E44:O44" si="6">SUM(E38:E43)</f>
        <v>289940</v>
      </c>
      <c r="F44" s="36">
        <f t="shared" si="6"/>
        <v>304028</v>
      </c>
      <c r="G44" s="36">
        <f t="shared" si="6"/>
        <v>286847</v>
      </c>
      <c r="H44" s="36">
        <f t="shared" si="6"/>
        <v>313994</v>
      </c>
      <c r="I44" s="36">
        <f t="shared" si="6"/>
        <v>0</v>
      </c>
      <c r="J44" s="36">
        <f t="shared" si="6"/>
        <v>0</v>
      </c>
      <c r="K44" s="36">
        <f t="shared" si="6"/>
        <v>0</v>
      </c>
      <c r="L44" s="36">
        <f t="shared" si="6"/>
        <v>0</v>
      </c>
      <c r="M44" s="36">
        <f t="shared" si="6"/>
        <v>0</v>
      </c>
      <c r="N44" s="36">
        <f t="shared" si="6"/>
        <v>0</v>
      </c>
      <c r="O44" s="36">
        <f t="shared" si="6"/>
        <v>0</v>
      </c>
      <c r="P44" s="36">
        <f>SUM(P38:P43)</f>
        <v>1491941</v>
      </c>
      <c r="Q44" s="52">
        <f>SUM(Q38:Q43)</f>
        <v>1</v>
      </c>
      <c r="S44" s="4">
        <v>2351274</v>
      </c>
    </row>
    <row r="45" spans="2:20" s="10" customFormat="1" x14ac:dyDescent="0.2">
      <c r="B45" s="9"/>
      <c r="C45" s="159" t="s">
        <v>216</v>
      </c>
      <c r="D45" s="159"/>
      <c r="E45" s="159"/>
      <c r="F45" s="159"/>
      <c r="G45" s="159"/>
      <c r="H45" s="159"/>
      <c r="I45" s="159"/>
      <c r="J45" s="159"/>
      <c r="K45" s="159"/>
      <c r="L45" s="159"/>
      <c r="M45" s="159"/>
      <c r="N45" s="159"/>
      <c r="O45" s="159"/>
      <c r="P45" s="159"/>
      <c r="Q45" s="159"/>
      <c r="S45" s="11"/>
    </row>
    <row r="46" spans="2:20" s="10" customFormat="1" x14ac:dyDescent="0.2">
      <c r="B46" s="9"/>
      <c r="C46" s="160" t="s">
        <v>231</v>
      </c>
      <c r="D46" s="160"/>
      <c r="E46" s="160"/>
      <c r="F46" s="160"/>
      <c r="G46" s="160"/>
      <c r="H46" s="160"/>
      <c r="I46" s="160"/>
      <c r="J46" s="160"/>
      <c r="K46" s="160"/>
      <c r="L46" s="160"/>
      <c r="M46" s="160"/>
      <c r="N46" s="160"/>
      <c r="O46" s="160"/>
      <c r="P46" s="160"/>
      <c r="Q46" s="160"/>
      <c r="S46" s="11"/>
    </row>
    <row r="47" spans="2:20" s="10" customFormat="1" x14ac:dyDescent="0.2">
      <c r="B47" s="9"/>
      <c r="C47" s="160" t="s">
        <v>250</v>
      </c>
      <c r="D47" s="160"/>
      <c r="E47" s="160"/>
      <c r="F47" s="160"/>
      <c r="G47" s="160"/>
      <c r="H47" s="160"/>
      <c r="I47" s="160"/>
      <c r="J47" s="160"/>
      <c r="K47" s="160"/>
      <c r="L47" s="160"/>
      <c r="M47" s="160"/>
      <c r="N47" s="160"/>
      <c r="O47" s="160"/>
      <c r="P47" s="160"/>
      <c r="Q47" s="160"/>
      <c r="S47" s="11"/>
    </row>
    <row r="48" spans="2:20" ht="19.350000000000001" customHeight="1" x14ac:dyDescent="0.25">
      <c r="C48" s="161" t="s">
        <v>26</v>
      </c>
      <c r="D48" s="161"/>
      <c r="E48" s="161"/>
      <c r="F48" s="161"/>
      <c r="G48" s="161"/>
      <c r="H48" s="161"/>
      <c r="I48" s="161"/>
      <c r="J48" s="161"/>
      <c r="K48" s="161"/>
      <c r="L48" s="161"/>
      <c r="M48" s="161"/>
      <c r="N48" s="161"/>
      <c r="O48" s="161"/>
      <c r="P48" s="161"/>
      <c r="Q48" s="161"/>
    </row>
    <row r="49" spans="1:25" ht="15.75" x14ac:dyDescent="0.25">
      <c r="C49" s="161" t="s">
        <v>252</v>
      </c>
      <c r="D49" s="161"/>
      <c r="E49" s="161"/>
      <c r="F49" s="161"/>
      <c r="G49" s="161"/>
      <c r="H49" s="161"/>
      <c r="I49" s="161"/>
      <c r="J49" s="161"/>
      <c r="K49" s="161"/>
      <c r="L49" s="161"/>
      <c r="M49" s="161"/>
      <c r="N49" s="161"/>
      <c r="O49" s="161"/>
      <c r="P49" s="161"/>
      <c r="Q49" s="161"/>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222</v>
      </c>
      <c r="D53" s="6"/>
      <c r="E53" s="6"/>
      <c r="F53" s="6"/>
      <c r="G53" s="6"/>
      <c r="H53" s="6"/>
      <c r="I53" s="6"/>
      <c r="J53" s="6"/>
      <c r="K53" s="6"/>
      <c r="L53" s="6"/>
      <c r="M53" s="6"/>
      <c r="N53" s="6"/>
      <c r="O53" s="6"/>
    </row>
    <row r="54" spans="1:25" ht="15.75" thickBot="1" x14ac:dyDescent="0.25"/>
    <row r="55" spans="1:25" ht="15.75" thickBot="1" x14ac:dyDescent="0.25">
      <c r="C55" s="165" t="s">
        <v>27</v>
      </c>
      <c r="D55" s="166"/>
      <c r="E55" s="166"/>
      <c r="F55" s="166"/>
      <c r="G55" s="166"/>
      <c r="H55" s="166"/>
      <c r="I55" s="166"/>
      <c r="J55" s="166"/>
      <c r="K55" s="166"/>
      <c r="L55" s="166"/>
      <c r="M55" s="166"/>
      <c r="N55" s="166"/>
      <c r="O55" s="166"/>
      <c r="P55" s="166"/>
      <c r="Q55" s="166"/>
      <c r="R55" s="167"/>
    </row>
    <row r="56" spans="1:25" ht="38.1" customHeight="1" thickBot="1" x14ac:dyDescent="0.3">
      <c r="A56" s="2"/>
      <c r="B56" s="12"/>
      <c r="C56" s="40" t="s">
        <v>28</v>
      </c>
      <c r="D56" s="41" t="s">
        <v>2</v>
      </c>
      <c r="E56" s="41" t="s">
        <v>3</v>
      </c>
      <c r="F56" s="41" t="s">
        <v>4</v>
      </c>
      <c r="G56" s="41" t="s">
        <v>5</v>
      </c>
      <c r="H56" s="41" t="s">
        <v>6</v>
      </c>
      <c r="I56" s="41" t="s">
        <v>7</v>
      </c>
      <c r="J56" s="41" t="s">
        <v>8</v>
      </c>
      <c r="K56" s="41" t="s">
        <v>9</v>
      </c>
      <c r="L56" s="41" t="s">
        <v>10</v>
      </c>
      <c r="M56" s="41" t="s">
        <v>11</v>
      </c>
      <c r="N56" s="41" t="s">
        <v>12</v>
      </c>
      <c r="O56" s="41" t="s">
        <v>13</v>
      </c>
      <c r="P56" s="42" t="s">
        <v>234</v>
      </c>
      <c r="Q56" s="42" t="s">
        <v>253</v>
      </c>
      <c r="R56" s="43" t="s">
        <v>29</v>
      </c>
      <c r="U56"/>
      <c r="V56"/>
      <c r="W56"/>
      <c r="X56"/>
    </row>
    <row r="57" spans="1:25" ht="15.75" customHeight="1" thickBot="1" x14ac:dyDescent="0.3">
      <c r="A57" s="2"/>
      <c r="B57" s="12"/>
      <c r="C57" s="137" t="s">
        <v>30</v>
      </c>
      <c r="D57" s="37">
        <v>5821</v>
      </c>
      <c r="E57" s="37">
        <v>5236</v>
      </c>
      <c r="F57" s="32">
        <v>5352</v>
      </c>
      <c r="G57" s="32">
        <v>4983</v>
      </c>
      <c r="H57" s="32">
        <v>5207</v>
      </c>
      <c r="I57" s="149"/>
      <c r="J57" s="149"/>
      <c r="K57" s="149"/>
      <c r="L57" s="149"/>
      <c r="M57" s="149"/>
      <c r="N57" s="149"/>
      <c r="O57" s="149"/>
      <c r="P57" s="32">
        <f t="shared" ref="P57:P89" si="7">SUM(D57:O57)</f>
        <v>26599</v>
      </c>
      <c r="Q57" s="32">
        <v>1030956</v>
      </c>
      <c r="R57" s="141">
        <f t="shared" ref="R57:R89" si="8">P57/Q57*10000</f>
        <v>258.00325135117311</v>
      </c>
      <c r="S57" s="14"/>
      <c r="T57" s="14"/>
      <c r="U57"/>
      <c r="V57"/>
      <c r="W57" s="154"/>
      <c r="X57" s="152"/>
      <c r="Y57" s="6"/>
    </row>
    <row r="58" spans="1:25" ht="15.75" customHeight="1" thickBot="1" x14ac:dyDescent="0.3">
      <c r="A58" s="2"/>
      <c r="B58" s="12"/>
      <c r="C58" s="137" t="s">
        <v>32</v>
      </c>
      <c r="D58" s="37">
        <v>34584</v>
      </c>
      <c r="E58" s="37">
        <v>34055</v>
      </c>
      <c r="F58" s="32">
        <v>37364</v>
      </c>
      <c r="G58" s="32">
        <v>34355</v>
      </c>
      <c r="H58" s="32">
        <v>39157</v>
      </c>
      <c r="I58" s="149"/>
      <c r="J58" s="149"/>
      <c r="K58" s="149"/>
      <c r="L58" s="149"/>
      <c r="M58" s="149"/>
      <c r="N58" s="149"/>
      <c r="O58" s="149"/>
      <c r="P58" s="32">
        <f t="shared" si="7"/>
        <v>179515</v>
      </c>
      <c r="Q58" s="32">
        <v>7727964</v>
      </c>
      <c r="R58" s="141">
        <f t="shared" si="8"/>
        <v>232.29274877574483</v>
      </c>
      <c r="S58" s="14"/>
      <c r="T58" s="14"/>
      <c r="U58"/>
      <c r="V58"/>
      <c r="W58" s="154"/>
      <c r="X58" s="152"/>
      <c r="Y58" s="6"/>
    </row>
    <row r="59" spans="1:25" s="1" customFormat="1" ht="15.75" customHeight="1" thickBot="1" x14ac:dyDescent="0.3">
      <c r="A59" s="12"/>
      <c r="B59" s="12"/>
      <c r="C59" s="137" t="s">
        <v>33</v>
      </c>
      <c r="D59" s="37">
        <v>28338</v>
      </c>
      <c r="E59" s="37">
        <v>27562</v>
      </c>
      <c r="F59" s="32">
        <v>30466</v>
      </c>
      <c r="G59" s="32">
        <v>30004</v>
      </c>
      <c r="H59" s="32">
        <v>33670</v>
      </c>
      <c r="I59" s="149"/>
      <c r="J59" s="149"/>
      <c r="K59" s="149"/>
      <c r="L59" s="149"/>
      <c r="M59" s="149"/>
      <c r="N59" s="149"/>
      <c r="O59" s="149"/>
      <c r="P59" s="32">
        <f t="shared" si="7"/>
        <v>150040</v>
      </c>
      <c r="Q59" s="32">
        <v>6931880</v>
      </c>
      <c r="R59" s="141">
        <f t="shared" si="8"/>
        <v>216.44921723976759</v>
      </c>
      <c r="S59" s="14"/>
      <c r="T59" s="14"/>
      <c r="U59"/>
      <c r="V59"/>
      <c r="W59" s="154"/>
      <c r="X59" s="152"/>
      <c r="Y59" s="6"/>
    </row>
    <row r="60" spans="1:25" ht="15.75" customHeight="1" thickBot="1" x14ac:dyDescent="0.3">
      <c r="A60" s="2"/>
      <c r="B60" s="12"/>
      <c r="C60" s="108" t="s">
        <v>31</v>
      </c>
      <c r="D60" s="37">
        <v>3939</v>
      </c>
      <c r="E60" s="37">
        <v>4104</v>
      </c>
      <c r="F60" s="32">
        <v>3604</v>
      </c>
      <c r="G60" s="32">
        <v>3442</v>
      </c>
      <c r="H60" s="32">
        <v>3463</v>
      </c>
      <c r="I60" s="149"/>
      <c r="J60" s="149"/>
      <c r="K60" s="149"/>
      <c r="L60" s="149"/>
      <c r="M60" s="149"/>
      <c r="N60" s="149"/>
      <c r="O60" s="149"/>
      <c r="P60" s="32">
        <f t="shared" si="7"/>
        <v>18552</v>
      </c>
      <c r="Q60" s="32">
        <v>902282</v>
      </c>
      <c r="R60" s="141">
        <f t="shared" si="8"/>
        <v>205.61199270294654</v>
      </c>
      <c r="S60" s="14"/>
      <c r="T60" s="14"/>
      <c r="U60"/>
      <c r="V60"/>
      <c r="W60" s="154"/>
      <c r="X60" s="152"/>
      <c r="Y60" s="6"/>
    </row>
    <row r="61" spans="1:25" ht="14.25" customHeight="1" thickBot="1" x14ac:dyDescent="0.3">
      <c r="A61" s="2"/>
      <c r="B61" s="12"/>
      <c r="C61" s="137" t="s">
        <v>37</v>
      </c>
      <c r="D61" s="37">
        <v>4845</v>
      </c>
      <c r="E61" s="37">
        <v>4692</v>
      </c>
      <c r="F61" s="32">
        <v>5086</v>
      </c>
      <c r="G61" s="32">
        <v>4728</v>
      </c>
      <c r="H61" s="32">
        <v>5413</v>
      </c>
      <c r="I61" s="149"/>
      <c r="J61" s="149"/>
      <c r="K61" s="149"/>
      <c r="L61" s="149"/>
      <c r="M61" s="149"/>
      <c r="N61" s="149"/>
      <c r="O61" s="149"/>
      <c r="P61" s="32">
        <f t="shared" si="7"/>
        <v>24764</v>
      </c>
      <c r="Q61" s="32">
        <v>1225863</v>
      </c>
      <c r="R61" s="141">
        <f t="shared" si="8"/>
        <v>202.01278609436781</v>
      </c>
      <c r="S61" s="14"/>
      <c r="T61" s="14"/>
      <c r="U61"/>
      <c r="V61"/>
      <c r="W61" s="154"/>
      <c r="X61" s="152"/>
      <c r="Y61" s="6"/>
    </row>
    <row r="62" spans="1:25" ht="26.25" customHeight="1" thickBot="1" x14ac:dyDescent="0.3">
      <c r="A62" s="2"/>
      <c r="B62" s="12"/>
      <c r="C62" s="137" t="s">
        <v>43</v>
      </c>
      <c r="D62" s="37">
        <v>293</v>
      </c>
      <c r="E62" s="37">
        <v>240</v>
      </c>
      <c r="F62" s="32">
        <v>206</v>
      </c>
      <c r="G62" s="32">
        <v>206</v>
      </c>
      <c r="H62" s="32">
        <v>227</v>
      </c>
      <c r="I62" s="149"/>
      <c r="J62" s="149"/>
      <c r="K62" s="149"/>
      <c r="L62" s="149"/>
      <c r="M62" s="149"/>
      <c r="N62" s="149"/>
      <c r="O62" s="149"/>
      <c r="P62" s="32">
        <f t="shared" si="7"/>
        <v>1172</v>
      </c>
      <c r="Q62" s="32">
        <v>61222</v>
      </c>
      <c r="R62" s="141">
        <f t="shared" si="8"/>
        <v>191.43445166770113</v>
      </c>
      <c r="S62" s="14"/>
      <c r="T62" s="14"/>
      <c r="U62"/>
      <c r="V62"/>
      <c r="W62" s="154"/>
      <c r="X62" s="152"/>
      <c r="Y62" s="6"/>
    </row>
    <row r="63" spans="1:25" ht="15.75" customHeight="1" thickBot="1" x14ac:dyDescent="0.3">
      <c r="A63" s="2"/>
      <c r="B63" s="12"/>
      <c r="C63" s="137" t="s">
        <v>35</v>
      </c>
      <c r="D63" s="37">
        <v>18545</v>
      </c>
      <c r="E63" s="37">
        <v>16949</v>
      </c>
      <c r="F63" s="32">
        <v>17638</v>
      </c>
      <c r="G63" s="32">
        <v>16442</v>
      </c>
      <c r="H63" s="32">
        <v>17711</v>
      </c>
      <c r="I63" s="149"/>
      <c r="J63" s="149"/>
      <c r="K63" s="149"/>
      <c r="L63" s="149"/>
      <c r="M63" s="149"/>
      <c r="N63" s="149"/>
      <c r="O63" s="149"/>
      <c r="P63" s="32">
        <f t="shared" si="7"/>
        <v>87285</v>
      </c>
      <c r="Q63" s="32">
        <v>4591779</v>
      </c>
      <c r="R63" s="141">
        <f t="shared" si="8"/>
        <v>190.08972339478882</v>
      </c>
      <c r="S63" s="14"/>
      <c r="T63" s="14"/>
      <c r="U63"/>
      <c r="V63"/>
      <c r="W63" s="154"/>
      <c r="X63" s="152"/>
      <c r="Y63" s="6"/>
    </row>
    <row r="64" spans="1:25" ht="15.75" customHeight="1" thickBot="1" x14ac:dyDescent="0.3">
      <c r="A64" s="2"/>
      <c r="B64" s="12"/>
      <c r="C64" s="137" t="s">
        <v>36</v>
      </c>
      <c r="D64" s="37">
        <v>9304</v>
      </c>
      <c r="E64" s="37">
        <v>8474</v>
      </c>
      <c r="F64" s="32">
        <v>8474</v>
      </c>
      <c r="G64" s="32">
        <v>7577</v>
      </c>
      <c r="H64" s="32">
        <v>8344</v>
      </c>
      <c r="I64" s="149"/>
      <c r="J64" s="149"/>
      <c r="K64" s="149"/>
      <c r="L64" s="149"/>
      <c r="M64" s="149"/>
      <c r="N64" s="149"/>
      <c r="O64" s="149"/>
      <c r="P64" s="32">
        <f t="shared" si="7"/>
        <v>42173</v>
      </c>
      <c r="Q64" s="32">
        <v>2238725</v>
      </c>
      <c r="R64" s="141">
        <f t="shared" si="8"/>
        <v>188.37954639359458</v>
      </c>
      <c r="S64" s="14"/>
      <c r="T64" s="14"/>
      <c r="U64"/>
      <c r="V64"/>
      <c r="W64" s="154"/>
      <c r="X64" s="152"/>
      <c r="Y64" s="6"/>
    </row>
    <row r="65" spans="1:25" ht="15.75" customHeight="1" thickBot="1" x14ac:dyDescent="0.3">
      <c r="A65" s="2"/>
      <c r="B65" s="12"/>
      <c r="C65" s="137" t="s">
        <v>39</v>
      </c>
      <c r="D65" s="37">
        <v>2176</v>
      </c>
      <c r="E65" s="37">
        <v>1896</v>
      </c>
      <c r="F65" s="32">
        <v>2125</v>
      </c>
      <c r="G65" s="32">
        <v>1936</v>
      </c>
      <c r="H65" s="32">
        <v>2210</v>
      </c>
      <c r="I65" s="149"/>
      <c r="J65" s="149"/>
      <c r="K65" s="149"/>
      <c r="L65" s="149"/>
      <c r="M65" s="149"/>
      <c r="N65" s="149"/>
      <c r="O65" s="149"/>
      <c r="P65" s="32">
        <f t="shared" si="7"/>
        <v>10343</v>
      </c>
      <c r="Q65" s="32">
        <v>565552</v>
      </c>
      <c r="R65" s="141">
        <f t="shared" si="8"/>
        <v>182.88327156477214</v>
      </c>
      <c r="S65" s="14"/>
      <c r="T65" s="14"/>
      <c r="U65"/>
      <c r="V65"/>
      <c r="W65" s="154"/>
      <c r="X65" s="152"/>
      <c r="Y65" s="6"/>
    </row>
    <row r="66" spans="1:25" s="1" customFormat="1" ht="15.75" customHeight="1" thickBot="1" x14ac:dyDescent="0.3">
      <c r="A66" s="12"/>
      <c r="B66" s="12"/>
      <c r="C66" s="108" t="s">
        <v>41</v>
      </c>
      <c r="D66" s="37">
        <v>8746</v>
      </c>
      <c r="E66" s="37">
        <v>9154</v>
      </c>
      <c r="F66" s="32">
        <v>9770</v>
      </c>
      <c r="G66" s="32">
        <v>9154</v>
      </c>
      <c r="H66" s="32">
        <v>10438</v>
      </c>
      <c r="I66" s="149"/>
      <c r="J66" s="149"/>
      <c r="K66" s="149"/>
      <c r="L66" s="149"/>
      <c r="M66" s="149"/>
      <c r="N66" s="149"/>
      <c r="O66" s="149"/>
      <c r="P66" s="32">
        <f t="shared" si="7"/>
        <v>47262</v>
      </c>
      <c r="Q66" s="32">
        <v>2710923</v>
      </c>
      <c r="R66" s="141">
        <f t="shared" si="8"/>
        <v>174.33914574482563</v>
      </c>
      <c r="S66" s="14"/>
      <c r="T66" s="14"/>
      <c r="U66"/>
      <c r="V66"/>
      <c r="W66" s="154"/>
      <c r="X66" s="152"/>
      <c r="Y66" s="6"/>
    </row>
    <row r="67" spans="1:25" ht="15.75" customHeight="1" thickBot="1" x14ac:dyDescent="0.3">
      <c r="A67" s="2"/>
      <c r="B67" s="12"/>
      <c r="C67" s="137" t="s">
        <v>42</v>
      </c>
      <c r="D67" s="37">
        <v>3513</v>
      </c>
      <c r="E67" s="37">
        <v>3578</v>
      </c>
      <c r="F67" s="32">
        <v>3925</v>
      </c>
      <c r="G67" s="32">
        <v>3855</v>
      </c>
      <c r="H67" s="32">
        <v>4357</v>
      </c>
      <c r="I67" s="149"/>
      <c r="J67" s="149"/>
      <c r="K67" s="149"/>
      <c r="L67" s="149"/>
      <c r="M67" s="149"/>
      <c r="N67" s="149"/>
      <c r="O67" s="149"/>
      <c r="P67" s="32">
        <f t="shared" si="7"/>
        <v>19228</v>
      </c>
      <c r="Q67" s="32">
        <v>1164537</v>
      </c>
      <c r="R67" s="141">
        <f t="shared" si="8"/>
        <v>165.11283024927502</v>
      </c>
      <c r="S67" s="14"/>
      <c r="T67" s="14"/>
      <c r="U67"/>
      <c r="V67"/>
      <c r="W67" s="154"/>
      <c r="X67" s="152"/>
      <c r="Y67" s="6"/>
    </row>
    <row r="68" spans="1:25" ht="15.75" customHeight="1" thickBot="1" x14ac:dyDescent="0.3">
      <c r="A68" s="2"/>
      <c r="B68" s="12"/>
      <c r="C68" s="137" t="s">
        <v>38</v>
      </c>
      <c r="D68" s="37">
        <v>3052</v>
      </c>
      <c r="E68" s="37">
        <v>3200</v>
      </c>
      <c r="F68" s="32">
        <v>3431</v>
      </c>
      <c r="G68" s="32">
        <v>3402</v>
      </c>
      <c r="H68" s="32">
        <v>3686</v>
      </c>
      <c r="I68" s="149"/>
      <c r="J68" s="149"/>
      <c r="K68" s="149"/>
      <c r="L68" s="149"/>
      <c r="M68" s="149"/>
      <c r="N68" s="149"/>
      <c r="O68" s="149"/>
      <c r="P68" s="32">
        <f t="shared" si="7"/>
        <v>16771</v>
      </c>
      <c r="Q68" s="32">
        <v>1048364</v>
      </c>
      <c r="R68" s="141">
        <f t="shared" si="8"/>
        <v>159.97306279116796</v>
      </c>
      <c r="S68" s="14"/>
      <c r="T68" s="14"/>
      <c r="U68"/>
      <c r="V68"/>
      <c r="W68" s="154"/>
      <c r="X68" s="152"/>
      <c r="Y68" s="6"/>
    </row>
    <row r="69" spans="1:25" ht="15.75" customHeight="1" thickBot="1" x14ac:dyDescent="0.3">
      <c r="A69" s="2"/>
      <c r="B69" s="12"/>
      <c r="C69" s="137" t="s">
        <v>40</v>
      </c>
      <c r="D69" s="37">
        <v>2854</v>
      </c>
      <c r="E69" s="37">
        <v>3229</v>
      </c>
      <c r="F69" s="32">
        <v>3698</v>
      </c>
      <c r="G69" s="32">
        <v>3469</v>
      </c>
      <c r="H69" s="32">
        <v>4343</v>
      </c>
      <c r="I69" s="149"/>
      <c r="J69" s="149"/>
      <c r="K69" s="149"/>
      <c r="L69" s="149"/>
      <c r="M69" s="149"/>
      <c r="N69" s="149"/>
      <c r="O69" s="149"/>
      <c r="P69" s="32">
        <f t="shared" si="7"/>
        <v>17593</v>
      </c>
      <c r="Q69" s="32">
        <v>1169083</v>
      </c>
      <c r="R69" s="141">
        <f t="shared" si="8"/>
        <v>150.48546595921761</v>
      </c>
      <c r="S69" s="14"/>
      <c r="T69" s="14"/>
      <c r="U69"/>
      <c r="V69"/>
      <c r="W69" s="154"/>
      <c r="X69" s="152"/>
      <c r="Y69" s="6"/>
    </row>
    <row r="70" spans="1:25" ht="15.75" customHeight="1" thickBot="1" x14ac:dyDescent="0.3">
      <c r="A70" s="2"/>
      <c r="B70" s="12"/>
      <c r="C70" s="108" t="s">
        <v>34</v>
      </c>
      <c r="D70" s="37">
        <v>944</v>
      </c>
      <c r="E70" s="37">
        <v>1137</v>
      </c>
      <c r="F70" s="32">
        <v>1255</v>
      </c>
      <c r="G70" s="32">
        <v>1467</v>
      </c>
      <c r="H70" s="32">
        <v>1602</v>
      </c>
      <c r="I70" s="149"/>
      <c r="J70" s="149"/>
      <c r="K70" s="149"/>
      <c r="L70" s="149"/>
      <c r="M70" s="149"/>
      <c r="N70" s="149"/>
      <c r="O70" s="149"/>
      <c r="P70" s="32">
        <f t="shared" si="7"/>
        <v>6405</v>
      </c>
      <c r="Q70" s="32">
        <v>429357</v>
      </c>
      <c r="R70" s="141">
        <f t="shared" si="8"/>
        <v>149.17655936668086</v>
      </c>
      <c r="S70" s="14"/>
      <c r="T70" s="14"/>
      <c r="U70"/>
      <c r="V70"/>
      <c r="W70" s="154"/>
      <c r="X70" s="152"/>
      <c r="Y70" s="6"/>
    </row>
    <row r="71" spans="1:25" ht="15.75" customHeight="1" thickBot="1" x14ac:dyDescent="0.3">
      <c r="A71" s="2"/>
      <c r="B71" s="12"/>
      <c r="C71" s="137" t="s">
        <v>46</v>
      </c>
      <c r="D71" s="37">
        <v>8579</v>
      </c>
      <c r="E71" s="37">
        <v>7482</v>
      </c>
      <c r="F71" s="32">
        <v>7208</v>
      </c>
      <c r="G71" s="32">
        <v>7369</v>
      </c>
      <c r="H71" s="32">
        <v>7820</v>
      </c>
      <c r="I71" s="149"/>
      <c r="J71" s="149"/>
      <c r="K71" s="149"/>
      <c r="L71" s="149"/>
      <c r="M71" s="149"/>
      <c r="N71" s="149"/>
      <c r="O71" s="149"/>
      <c r="P71" s="32">
        <f t="shared" si="7"/>
        <v>38458</v>
      </c>
      <c r="Q71" s="32">
        <v>2794251</v>
      </c>
      <c r="R71" s="141">
        <f t="shared" si="8"/>
        <v>137.63258919832185</v>
      </c>
      <c r="S71" s="14"/>
      <c r="T71" s="14"/>
      <c r="U71"/>
      <c r="V71"/>
      <c r="W71" s="154"/>
      <c r="X71" s="152"/>
      <c r="Y71" s="6"/>
    </row>
    <row r="72" spans="1:25" ht="15.75" customHeight="1" thickBot="1" x14ac:dyDescent="0.3">
      <c r="A72" s="2"/>
      <c r="B72" s="12"/>
      <c r="C72" s="108" t="s">
        <v>44</v>
      </c>
      <c r="D72" s="37">
        <v>2208</v>
      </c>
      <c r="E72" s="37">
        <v>2413</v>
      </c>
      <c r="F72" s="32">
        <v>2541</v>
      </c>
      <c r="G72" s="32">
        <v>2408</v>
      </c>
      <c r="H72" s="32">
        <v>2600</v>
      </c>
      <c r="I72" s="149"/>
      <c r="J72" s="149"/>
      <c r="K72" s="149"/>
      <c r="L72" s="149"/>
      <c r="M72" s="149"/>
      <c r="N72" s="149"/>
      <c r="O72" s="149"/>
      <c r="P72" s="32">
        <f t="shared" si="7"/>
        <v>12170</v>
      </c>
      <c r="Q72" s="32">
        <v>967979</v>
      </c>
      <c r="R72" s="141">
        <f t="shared" si="8"/>
        <v>125.72586801986407</v>
      </c>
      <c r="S72" s="14"/>
      <c r="T72" s="14"/>
      <c r="U72"/>
      <c r="V72"/>
      <c r="W72" s="154"/>
      <c r="X72" s="152"/>
      <c r="Y72" s="6"/>
    </row>
    <row r="73" spans="1:25" ht="15.75" customHeight="1" thickBot="1" x14ac:dyDescent="0.3">
      <c r="A73" s="2"/>
      <c r="B73" s="12"/>
      <c r="C73" s="108" t="s">
        <v>45</v>
      </c>
      <c r="D73" s="37">
        <v>114</v>
      </c>
      <c r="E73" s="37">
        <v>95</v>
      </c>
      <c r="F73" s="32">
        <v>96</v>
      </c>
      <c r="G73" s="32">
        <v>98</v>
      </c>
      <c r="H73" s="32">
        <v>95</v>
      </c>
      <c r="I73" s="149"/>
      <c r="J73" s="149"/>
      <c r="K73" s="149"/>
      <c r="L73" s="149"/>
      <c r="M73" s="149"/>
      <c r="N73" s="149"/>
      <c r="O73" s="149"/>
      <c r="P73" s="32">
        <f t="shared" si="7"/>
        <v>498</v>
      </c>
      <c r="Q73" s="32">
        <v>43735</v>
      </c>
      <c r="R73" s="141">
        <f t="shared" si="8"/>
        <v>113.86761175260089</v>
      </c>
      <c r="S73" s="14"/>
      <c r="T73" s="14"/>
      <c r="U73"/>
      <c r="V73"/>
      <c r="W73" s="154"/>
      <c r="X73" s="152"/>
      <c r="Y73" s="6"/>
    </row>
    <row r="74" spans="1:25" ht="15.75" customHeight="1" thickBot="1" x14ac:dyDescent="0.3">
      <c r="A74" s="2"/>
      <c r="B74" s="12"/>
      <c r="C74" s="137" t="s">
        <v>48</v>
      </c>
      <c r="D74" s="37">
        <v>1310</v>
      </c>
      <c r="E74" s="37">
        <v>1254</v>
      </c>
      <c r="F74" s="32">
        <v>1481</v>
      </c>
      <c r="G74" s="32">
        <v>1572</v>
      </c>
      <c r="H74" s="32">
        <v>1625</v>
      </c>
      <c r="I74" s="149"/>
      <c r="J74" s="149"/>
      <c r="K74" s="149"/>
      <c r="L74" s="149"/>
      <c r="M74" s="149"/>
      <c r="N74" s="149"/>
      <c r="O74" s="149"/>
      <c r="P74" s="32">
        <f t="shared" si="7"/>
        <v>7242</v>
      </c>
      <c r="Q74" s="32">
        <v>636716</v>
      </c>
      <c r="R74" s="141">
        <f t="shared" si="8"/>
        <v>113.73987774769286</v>
      </c>
      <c r="S74" s="14"/>
      <c r="T74" s="14"/>
      <c r="U74"/>
      <c r="V74"/>
      <c r="W74" s="154"/>
      <c r="X74" s="152"/>
      <c r="Y74" s="6"/>
    </row>
    <row r="75" spans="1:25" ht="15.75" customHeight="1" thickBot="1" x14ac:dyDescent="0.3">
      <c r="A75" s="2"/>
      <c r="B75" s="12"/>
      <c r="C75" s="108" t="s">
        <v>52</v>
      </c>
      <c r="D75" s="37">
        <v>3080</v>
      </c>
      <c r="E75" s="37">
        <v>3636</v>
      </c>
      <c r="F75" s="32">
        <v>4379</v>
      </c>
      <c r="G75" s="32">
        <v>3739</v>
      </c>
      <c r="H75" s="32">
        <v>4136</v>
      </c>
      <c r="I75" s="149"/>
      <c r="J75" s="149"/>
      <c r="K75" s="149"/>
      <c r="L75" s="149"/>
      <c r="M75" s="149"/>
      <c r="N75" s="149"/>
      <c r="O75" s="149"/>
      <c r="P75" s="32">
        <f t="shared" si="7"/>
        <v>18970</v>
      </c>
      <c r="Q75" s="32">
        <v>1725362</v>
      </c>
      <c r="R75" s="141">
        <f t="shared" si="8"/>
        <v>109.94794135955237</v>
      </c>
      <c r="S75" s="14"/>
      <c r="T75" s="14"/>
      <c r="U75"/>
      <c r="V75"/>
      <c r="W75" s="154"/>
      <c r="X75" s="152"/>
      <c r="Y75" s="6"/>
    </row>
    <row r="76" spans="1:25" ht="15.75" customHeight="1" thickBot="1" x14ac:dyDescent="0.3">
      <c r="A76" s="2"/>
      <c r="B76" s="12"/>
      <c r="C76" s="108" t="s">
        <v>50</v>
      </c>
      <c r="D76" s="37">
        <v>2120</v>
      </c>
      <c r="E76" s="37">
        <v>2146</v>
      </c>
      <c r="F76" s="32">
        <v>2139</v>
      </c>
      <c r="G76" s="32">
        <v>1814</v>
      </c>
      <c r="H76" s="32">
        <v>2164</v>
      </c>
      <c r="I76" s="149"/>
      <c r="J76" s="149"/>
      <c r="K76" s="149"/>
      <c r="L76" s="149"/>
      <c r="M76" s="149"/>
      <c r="N76" s="149"/>
      <c r="O76" s="149"/>
      <c r="P76" s="32">
        <f t="shared" si="7"/>
        <v>10383</v>
      </c>
      <c r="Q76" s="32">
        <v>950992</v>
      </c>
      <c r="R76" s="141">
        <f t="shared" si="8"/>
        <v>109.18072917542945</v>
      </c>
      <c r="S76" s="14"/>
      <c r="T76" s="14"/>
      <c r="U76"/>
      <c r="V76"/>
      <c r="W76" s="154"/>
      <c r="X76" s="152"/>
      <c r="Y76" s="6"/>
    </row>
    <row r="77" spans="1:25" ht="15.75" customHeight="1" thickBot="1" x14ac:dyDescent="0.3">
      <c r="A77" s="2"/>
      <c r="B77" s="12"/>
      <c r="C77" s="137" t="s">
        <v>57</v>
      </c>
      <c r="D77" s="37">
        <v>2529</v>
      </c>
      <c r="E77" s="37">
        <v>2541</v>
      </c>
      <c r="F77" s="32">
        <v>2636</v>
      </c>
      <c r="G77" s="32">
        <v>2277</v>
      </c>
      <c r="H77" s="32">
        <v>2675</v>
      </c>
      <c r="I77" s="149"/>
      <c r="J77" s="149"/>
      <c r="K77" s="149"/>
      <c r="L77" s="149"/>
      <c r="M77" s="149"/>
      <c r="N77" s="149"/>
      <c r="O77" s="149"/>
      <c r="P77" s="32">
        <f t="shared" si="7"/>
        <v>12658</v>
      </c>
      <c r="Q77" s="32">
        <v>1214604</v>
      </c>
      <c r="R77" s="141">
        <f t="shared" si="8"/>
        <v>104.21503634106261</v>
      </c>
      <c r="S77" s="14"/>
      <c r="T77" s="14"/>
      <c r="U77"/>
      <c r="V77"/>
      <c r="W77" s="154"/>
      <c r="X77" s="152"/>
      <c r="Y77" s="6"/>
    </row>
    <row r="78" spans="1:25" ht="15.75" customHeight="1" thickBot="1" x14ac:dyDescent="0.3">
      <c r="A78" s="2"/>
      <c r="B78" s="12"/>
      <c r="C78" s="108" t="s">
        <v>54</v>
      </c>
      <c r="D78" s="37">
        <v>2290</v>
      </c>
      <c r="E78" s="37">
        <v>2401</v>
      </c>
      <c r="F78" s="32">
        <v>2779</v>
      </c>
      <c r="G78" s="32">
        <v>2304</v>
      </c>
      <c r="H78" s="32">
        <v>2500</v>
      </c>
      <c r="I78" s="149"/>
      <c r="J78" s="149"/>
      <c r="K78" s="149"/>
      <c r="L78" s="149"/>
      <c r="M78" s="149"/>
      <c r="N78" s="149"/>
      <c r="O78" s="149"/>
      <c r="P78" s="32">
        <f t="shared" si="7"/>
        <v>12274</v>
      </c>
      <c r="Q78" s="32">
        <v>1191110</v>
      </c>
      <c r="R78" s="141">
        <f t="shared" si="8"/>
        <v>103.04673791673312</v>
      </c>
      <c r="S78" s="14"/>
      <c r="T78" s="14"/>
      <c r="U78"/>
      <c r="V78"/>
      <c r="W78" s="154"/>
      <c r="X78" s="152"/>
      <c r="Y78" s="6"/>
    </row>
    <row r="79" spans="1:25" ht="15.75" customHeight="1" thickBot="1" x14ac:dyDescent="0.3">
      <c r="A79" s="2"/>
      <c r="B79" s="12"/>
      <c r="C79" s="137" t="s">
        <v>49</v>
      </c>
      <c r="D79" s="37">
        <v>226</v>
      </c>
      <c r="E79" s="37">
        <v>201</v>
      </c>
      <c r="F79" s="32">
        <v>181</v>
      </c>
      <c r="G79" s="32">
        <v>156</v>
      </c>
      <c r="H79" s="32">
        <v>122</v>
      </c>
      <c r="I79" s="149"/>
      <c r="J79" s="149"/>
      <c r="K79" s="149"/>
      <c r="L79" s="149"/>
      <c r="M79" s="149"/>
      <c r="N79" s="149"/>
      <c r="O79" s="149"/>
      <c r="P79" s="32">
        <f t="shared" si="7"/>
        <v>886</v>
      </c>
      <c r="Q79" s="32">
        <v>86140</v>
      </c>
      <c r="R79" s="141">
        <f t="shared" si="8"/>
        <v>102.85581611330393</v>
      </c>
      <c r="S79" s="14"/>
      <c r="T79" s="14"/>
      <c r="U79"/>
      <c r="V79"/>
      <c r="W79" s="154"/>
      <c r="X79" s="152"/>
      <c r="Y79" s="6"/>
    </row>
    <row r="80" spans="1:25" ht="15.75" customHeight="1" thickBot="1" x14ac:dyDescent="0.3">
      <c r="A80" s="2"/>
      <c r="B80" s="12"/>
      <c r="C80" s="137" t="s">
        <v>55</v>
      </c>
      <c r="D80" s="37">
        <v>5046</v>
      </c>
      <c r="E80" s="37">
        <v>4628</v>
      </c>
      <c r="F80" s="32">
        <v>4930</v>
      </c>
      <c r="G80" s="32">
        <v>4241</v>
      </c>
      <c r="H80" s="32">
        <v>4935</v>
      </c>
      <c r="I80" s="149"/>
      <c r="J80" s="149"/>
      <c r="K80" s="149"/>
      <c r="L80" s="149"/>
      <c r="M80" s="149"/>
      <c r="N80" s="149"/>
      <c r="O80" s="149"/>
      <c r="P80" s="32">
        <f t="shared" si="7"/>
        <v>23780</v>
      </c>
      <c r="Q80" s="32">
        <v>2332737</v>
      </c>
      <c r="R80" s="141">
        <f t="shared" si="8"/>
        <v>101.94033875228969</v>
      </c>
      <c r="S80" s="14"/>
      <c r="T80" s="14"/>
      <c r="U80"/>
      <c r="V80"/>
      <c r="W80" s="154"/>
      <c r="X80" s="152"/>
      <c r="Y80" s="6"/>
    </row>
    <row r="81" spans="1:25" ht="15.75" customHeight="1" thickBot="1" x14ac:dyDescent="0.3">
      <c r="A81" s="2"/>
      <c r="B81" s="12"/>
      <c r="C81" s="108" t="s">
        <v>53</v>
      </c>
      <c r="D81" s="37">
        <v>3038</v>
      </c>
      <c r="E81" s="37">
        <v>3164</v>
      </c>
      <c r="F81" s="32">
        <v>3303</v>
      </c>
      <c r="G81" s="32">
        <v>2857</v>
      </c>
      <c r="H81" s="32">
        <v>3169</v>
      </c>
      <c r="I81" s="149"/>
      <c r="J81" s="149"/>
      <c r="K81" s="149"/>
      <c r="L81" s="149"/>
      <c r="M81" s="149"/>
      <c r="N81" s="149"/>
      <c r="O81" s="149"/>
      <c r="P81" s="32">
        <f t="shared" si="7"/>
        <v>15531</v>
      </c>
      <c r="Q81" s="32">
        <v>1677011</v>
      </c>
      <c r="R81" s="141">
        <f t="shared" si="8"/>
        <v>92.611199330236943</v>
      </c>
      <c r="S81" s="14"/>
      <c r="T81" s="14"/>
      <c r="U81"/>
      <c r="V81"/>
      <c r="W81" s="154"/>
      <c r="X81" s="152"/>
      <c r="Y81" s="6"/>
    </row>
    <row r="82" spans="1:25" ht="15.75" customHeight="1" thickBot="1" x14ac:dyDescent="0.3">
      <c r="A82" s="2"/>
      <c r="B82" s="12"/>
      <c r="C82" s="137" t="s">
        <v>58</v>
      </c>
      <c r="D82" s="37">
        <v>2712</v>
      </c>
      <c r="E82" s="37">
        <v>2547</v>
      </c>
      <c r="F82" s="32">
        <v>2601</v>
      </c>
      <c r="G82" s="32">
        <v>2337</v>
      </c>
      <c r="H82" s="32">
        <v>2507</v>
      </c>
      <c r="I82" s="149"/>
      <c r="J82" s="149"/>
      <c r="K82" s="149"/>
      <c r="L82" s="149"/>
      <c r="M82" s="149"/>
      <c r="N82" s="149"/>
      <c r="O82" s="149"/>
      <c r="P82" s="32">
        <f t="shared" si="7"/>
        <v>12704</v>
      </c>
      <c r="Q82" s="32">
        <v>1382926</v>
      </c>
      <c r="R82" s="141">
        <f t="shared" si="8"/>
        <v>91.863194415319398</v>
      </c>
      <c r="S82" s="14"/>
      <c r="T82" s="14"/>
      <c r="U82"/>
      <c r="V82"/>
      <c r="W82" s="154"/>
      <c r="X82" s="152"/>
      <c r="Y82" s="6"/>
    </row>
    <row r="83" spans="1:25" ht="15.75" customHeight="1" thickBot="1" x14ac:dyDescent="0.3">
      <c r="A83" s="2"/>
      <c r="B83" s="12"/>
      <c r="C83" s="137" t="s">
        <v>56</v>
      </c>
      <c r="D83" s="37">
        <v>646</v>
      </c>
      <c r="E83" s="37">
        <v>701</v>
      </c>
      <c r="F83" s="32">
        <v>784</v>
      </c>
      <c r="G83" s="32">
        <v>704</v>
      </c>
      <c r="H83" s="32">
        <v>835</v>
      </c>
      <c r="I83" s="149"/>
      <c r="J83" s="149"/>
      <c r="K83" s="149"/>
      <c r="L83" s="149"/>
      <c r="M83" s="149"/>
      <c r="N83" s="149"/>
      <c r="O83" s="149"/>
      <c r="P83" s="32">
        <f t="shared" si="7"/>
        <v>3670</v>
      </c>
      <c r="Q83" s="32">
        <v>438595</v>
      </c>
      <c r="R83" s="141">
        <f t="shared" si="8"/>
        <v>83.676284499367299</v>
      </c>
      <c r="S83" s="14"/>
      <c r="T83" s="14"/>
      <c r="U83"/>
      <c r="V83"/>
      <c r="W83" s="154"/>
      <c r="X83" s="152"/>
      <c r="Y83" s="6"/>
    </row>
    <row r="84" spans="1:25" ht="15.75" customHeight="1" thickBot="1" x14ac:dyDescent="0.3">
      <c r="A84" s="2"/>
      <c r="B84" s="12"/>
      <c r="C84" s="137" t="s">
        <v>47</v>
      </c>
      <c r="D84" s="37">
        <v>520</v>
      </c>
      <c r="E84" s="37">
        <v>541</v>
      </c>
      <c r="F84" s="32">
        <v>537</v>
      </c>
      <c r="G84" s="32">
        <v>419</v>
      </c>
      <c r="H84" s="32">
        <v>580</v>
      </c>
      <c r="I84" s="149"/>
      <c r="J84" s="149"/>
      <c r="K84" s="149"/>
      <c r="L84" s="149"/>
      <c r="M84" s="149"/>
      <c r="N84" s="149"/>
      <c r="O84" s="149"/>
      <c r="P84" s="32">
        <f t="shared" si="7"/>
        <v>2597</v>
      </c>
      <c r="Q84" s="32">
        <v>316340</v>
      </c>
      <c r="R84" s="141">
        <f t="shared" si="8"/>
        <v>82.095214010242145</v>
      </c>
      <c r="S84" s="14"/>
      <c r="T84" s="14"/>
      <c r="U84"/>
      <c r="V84"/>
      <c r="W84" s="154"/>
      <c r="X84" s="152"/>
      <c r="Y84" s="6"/>
    </row>
    <row r="85" spans="1:25" ht="15.75" customHeight="1" thickBot="1" x14ac:dyDescent="0.3">
      <c r="A85" s="2"/>
      <c r="B85" s="12"/>
      <c r="C85" s="137" t="s">
        <v>59</v>
      </c>
      <c r="D85" s="37">
        <v>53</v>
      </c>
      <c r="E85" s="37">
        <v>59</v>
      </c>
      <c r="F85" s="32">
        <v>54</v>
      </c>
      <c r="G85" s="32">
        <v>52</v>
      </c>
      <c r="H85" s="32">
        <v>60</v>
      </c>
      <c r="I85" s="149"/>
      <c r="J85" s="149"/>
      <c r="K85" s="149"/>
      <c r="L85" s="149"/>
      <c r="M85" s="149"/>
      <c r="N85" s="149"/>
      <c r="O85" s="149"/>
      <c r="P85" s="32">
        <f t="shared" si="7"/>
        <v>278</v>
      </c>
      <c r="Q85" s="32">
        <v>43744</v>
      </c>
      <c r="R85" s="141">
        <f t="shared" si="8"/>
        <v>63.551572787125089</v>
      </c>
      <c r="S85" s="14"/>
      <c r="T85" s="14"/>
      <c r="U85"/>
      <c r="V85"/>
      <c r="W85" s="154"/>
      <c r="X85" s="152"/>
      <c r="Y85" s="145"/>
    </row>
    <row r="86" spans="1:25" ht="15.75" customHeight="1" thickBot="1" x14ac:dyDescent="0.3">
      <c r="A86" s="2"/>
      <c r="B86" s="12"/>
      <c r="C86" s="137" t="s">
        <v>61</v>
      </c>
      <c r="D86" s="37">
        <v>48</v>
      </c>
      <c r="E86" s="37">
        <v>47</v>
      </c>
      <c r="F86" s="32">
        <v>42</v>
      </c>
      <c r="G86" s="32">
        <v>112</v>
      </c>
      <c r="H86" s="32">
        <v>85</v>
      </c>
      <c r="I86" s="149"/>
      <c r="J86" s="149"/>
      <c r="K86" s="149"/>
      <c r="L86" s="149"/>
      <c r="M86" s="149"/>
      <c r="N86" s="149"/>
      <c r="O86" s="149"/>
      <c r="P86" s="32">
        <f t="shared" si="7"/>
        <v>334</v>
      </c>
      <c r="Q86" s="32">
        <v>52624</v>
      </c>
      <c r="R86" s="141">
        <f t="shared" si="8"/>
        <v>63.469139556096081</v>
      </c>
      <c r="S86" s="14"/>
      <c r="T86" s="14"/>
      <c r="U86"/>
      <c r="V86"/>
      <c r="W86" s="154"/>
      <c r="X86" s="152"/>
      <c r="Y86" s="153"/>
    </row>
    <row r="87" spans="1:25" ht="15.75" customHeight="1" thickBot="1" x14ac:dyDescent="0.3">
      <c r="A87" s="2"/>
      <c r="B87" s="12"/>
      <c r="C87" s="137" t="s">
        <v>51</v>
      </c>
      <c r="D87" s="37">
        <v>179</v>
      </c>
      <c r="E87" s="37">
        <v>260</v>
      </c>
      <c r="F87" s="32">
        <v>293</v>
      </c>
      <c r="G87" s="32">
        <v>270</v>
      </c>
      <c r="H87" s="32">
        <v>333</v>
      </c>
      <c r="I87" s="149"/>
      <c r="J87" s="149"/>
      <c r="K87" s="149"/>
      <c r="L87" s="149"/>
      <c r="M87" s="149"/>
      <c r="N87" s="149"/>
      <c r="O87" s="149"/>
      <c r="P87" s="32">
        <f t="shared" si="7"/>
        <v>1335</v>
      </c>
      <c r="Q87" s="32">
        <v>266035</v>
      </c>
      <c r="R87" s="141">
        <f t="shared" si="8"/>
        <v>50.181367113349751</v>
      </c>
      <c r="S87" s="14"/>
      <c r="T87" s="14"/>
      <c r="U87"/>
      <c r="V87"/>
      <c r="W87" s="154"/>
      <c r="X87" s="152"/>
      <c r="Y87" s="6"/>
    </row>
    <row r="88" spans="1:25" ht="15.75" customHeight="1" thickBot="1" x14ac:dyDescent="0.3">
      <c r="A88" s="2"/>
      <c r="B88" s="12"/>
      <c r="C88" s="108" t="s">
        <v>60</v>
      </c>
      <c r="D88" s="37">
        <v>345</v>
      </c>
      <c r="E88" s="37">
        <v>406</v>
      </c>
      <c r="F88" s="32">
        <v>402</v>
      </c>
      <c r="G88" s="32">
        <v>376</v>
      </c>
      <c r="H88" s="32">
        <v>470</v>
      </c>
      <c r="I88" s="149"/>
      <c r="J88" s="149"/>
      <c r="K88" s="149"/>
      <c r="L88" s="149"/>
      <c r="M88" s="149"/>
      <c r="N88" s="149"/>
      <c r="O88" s="149"/>
      <c r="P88" s="32">
        <f t="shared" si="7"/>
        <v>1999</v>
      </c>
      <c r="Q88" s="32">
        <v>411549</v>
      </c>
      <c r="R88" s="141">
        <f t="shared" si="8"/>
        <v>48.572587954289766</v>
      </c>
      <c r="S88" s="14"/>
      <c r="T88" s="14"/>
      <c r="U88"/>
      <c r="V88"/>
      <c r="W88" s="154"/>
      <c r="X88" s="152"/>
      <c r="Y88" s="6"/>
    </row>
    <row r="89" spans="1:25" ht="15.75" customHeight="1" thickBot="1" x14ac:dyDescent="0.3">
      <c r="A89" s="2"/>
      <c r="B89" s="12"/>
      <c r="C89" s="108" t="s">
        <v>62</v>
      </c>
      <c r="D89" s="37">
        <v>9</v>
      </c>
      <c r="E89" s="37">
        <v>10</v>
      </c>
      <c r="F89" s="32">
        <v>28</v>
      </c>
      <c r="G89" s="32">
        <v>14</v>
      </c>
      <c r="H89" s="32">
        <v>15</v>
      </c>
      <c r="I89" s="149"/>
      <c r="J89" s="149"/>
      <c r="K89" s="149"/>
      <c r="L89" s="149"/>
      <c r="M89" s="149"/>
      <c r="N89" s="149"/>
      <c r="O89" s="149"/>
      <c r="P89" s="32">
        <f t="shared" si="7"/>
        <v>76</v>
      </c>
      <c r="Q89" s="32">
        <v>28212</v>
      </c>
      <c r="R89" s="141">
        <f t="shared" si="8"/>
        <v>26.938891251949524</v>
      </c>
      <c r="S89" s="14"/>
      <c r="T89" s="14"/>
      <c r="U89"/>
      <c r="V89"/>
      <c r="W89" s="154"/>
      <c r="X89" s="152"/>
      <c r="Y89" s="6"/>
    </row>
    <row r="90" spans="1:25" ht="26.1" customHeight="1" thickBot="1" x14ac:dyDescent="0.25">
      <c r="A90" s="2"/>
      <c r="B90" s="12"/>
      <c r="C90" s="47" t="s">
        <v>63</v>
      </c>
      <c r="D90" s="48">
        <f>SUM(D57:D89)</f>
        <v>162006</v>
      </c>
      <c r="E90" s="48">
        <f t="shared" ref="E90:P90" si="9">SUM(E57:E89)</f>
        <v>158038</v>
      </c>
      <c r="F90" s="48">
        <f t="shared" si="9"/>
        <v>168808</v>
      </c>
      <c r="G90" s="48">
        <f t="shared" si="9"/>
        <v>158139</v>
      </c>
      <c r="H90" s="48">
        <f t="shared" si="9"/>
        <v>176554</v>
      </c>
      <c r="I90" s="48">
        <f t="shared" si="9"/>
        <v>0</v>
      </c>
      <c r="J90" s="48">
        <f t="shared" si="9"/>
        <v>0</v>
      </c>
      <c r="K90" s="48">
        <f t="shared" si="9"/>
        <v>0</v>
      </c>
      <c r="L90" s="48">
        <f t="shared" si="9"/>
        <v>0</v>
      </c>
      <c r="M90" s="48">
        <f t="shared" si="9"/>
        <v>0</v>
      </c>
      <c r="N90" s="48">
        <f t="shared" si="9"/>
        <v>0</v>
      </c>
      <c r="O90" s="48">
        <f t="shared" si="9"/>
        <v>0</v>
      </c>
      <c r="P90" s="48">
        <f t="shared" si="9"/>
        <v>823545</v>
      </c>
      <c r="Q90" s="48">
        <v>48359150</v>
      </c>
      <c r="R90" s="49" t="s">
        <v>254</v>
      </c>
      <c r="S90" s="13"/>
    </row>
    <row r="91" spans="1:25" x14ac:dyDescent="0.2">
      <c r="C91" s="64" t="s">
        <v>199</v>
      </c>
      <c r="D91" s="65"/>
      <c r="E91" s="65"/>
      <c r="F91" s="65"/>
      <c r="G91" s="65"/>
      <c r="H91" s="65"/>
      <c r="I91" s="65"/>
      <c r="J91" s="65"/>
      <c r="K91" s="65"/>
      <c r="L91" s="65"/>
      <c r="M91" s="65"/>
      <c r="N91" s="65"/>
      <c r="O91" s="65"/>
      <c r="P91" s="65"/>
      <c r="Q91" s="116"/>
      <c r="R91" s="66"/>
      <c r="S91" s="148"/>
    </row>
    <row r="92" spans="1:25" ht="26.1" customHeight="1" x14ac:dyDescent="0.2">
      <c r="C92" s="168" t="s">
        <v>197</v>
      </c>
      <c r="D92" s="168"/>
      <c r="E92" s="168"/>
      <c r="F92" s="168"/>
      <c r="G92" s="168"/>
      <c r="H92" s="168"/>
      <c r="I92" s="168"/>
      <c r="J92" s="168"/>
      <c r="K92" s="168"/>
      <c r="L92" s="168"/>
      <c r="M92" s="168"/>
      <c r="N92" s="168"/>
      <c r="O92" s="168"/>
      <c r="P92" s="168"/>
      <c r="Q92" s="168"/>
      <c r="R92" s="168"/>
    </row>
    <row r="93" spans="1:25" x14ac:dyDescent="0.2">
      <c r="C93" s="67" t="s">
        <v>200</v>
      </c>
      <c r="D93" s="65"/>
      <c r="E93" s="65"/>
      <c r="F93" s="65"/>
      <c r="G93" s="65"/>
      <c r="H93" s="65"/>
      <c r="I93" s="65"/>
      <c r="J93" s="65"/>
      <c r="K93" s="65"/>
      <c r="L93" s="65"/>
      <c r="M93" s="65"/>
      <c r="N93" s="65"/>
      <c r="O93" s="65"/>
      <c r="P93" s="65"/>
      <c r="Q93" s="140"/>
      <c r="R93" s="68"/>
    </row>
    <row r="94" spans="1:25" ht="15.75" x14ac:dyDescent="0.25">
      <c r="C94" s="161" t="s">
        <v>64</v>
      </c>
      <c r="D94" s="161"/>
      <c r="E94" s="161"/>
      <c r="F94" s="161"/>
      <c r="G94" s="161"/>
      <c r="H94" s="161"/>
      <c r="I94" s="161"/>
      <c r="J94" s="161"/>
      <c r="K94" s="161"/>
      <c r="L94" s="161"/>
      <c r="M94" s="161"/>
      <c r="N94" s="161"/>
      <c r="O94" s="161"/>
      <c r="P94" s="161"/>
      <c r="Q94" s="161"/>
      <c r="R94" s="161"/>
    </row>
    <row r="95" spans="1:25" ht="15.75" x14ac:dyDescent="0.25">
      <c r="C95" s="161" t="s">
        <v>252</v>
      </c>
      <c r="D95" s="161"/>
      <c r="E95" s="161"/>
      <c r="F95" s="161"/>
      <c r="G95" s="161"/>
      <c r="H95" s="161"/>
      <c r="I95" s="161"/>
      <c r="J95" s="161"/>
      <c r="K95" s="161"/>
      <c r="L95" s="161"/>
      <c r="M95" s="161"/>
      <c r="N95" s="161"/>
      <c r="O95" s="161"/>
      <c r="P95" s="161"/>
      <c r="Q95" s="161"/>
      <c r="R95" s="161"/>
    </row>
    <row r="97" spans="1:22" x14ac:dyDescent="0.2">
      <c r="C97" s="5" t="s">
        <v>223</v>
      </c>
    </row>
    <row r="98" spans="1:22" ht="15.75" thickBot="1" x14ac:dyDescent="0.25"/>
    <row r="99" spans="1:22" ht="15.75" thickBot="1" x14ac:dyDescent="0.25">
      <c r="C99" s="165" t="s">
        <v>27</v>
      </c>
      <c r="D99" s="166"/>
      <c r="E99" s="166"/>
      <c r="F99" s="166"/>
      <c r="G99" s="166"/>
      <c r="H99" s="166"/>
      <c r="I99" s="166"/>
      <c r="J99" s="166"/>
      <c r="K99" s="166"/>
      <c r="L99" s="166"/>
      <c r="M99" s="166"/>
      <c r="N99" s="166"/>
      <c r="O99" s="166"/>
      <c r="P99" s="166"/>
      <c r="Q99" s="167"/>
    </row>
    <row r="100" spans="1:22" ht="41.25" customHeight="1" thickBot="1" x14ac:dyDescent="0.25">
      <c r="A100" s="3" t="s">
        <v>65</v>
      </c>
      <c r="B100" s="1" t="s">
        <v>66</v>
      </c>
      <c r="C100" s="40" t="s">
        <v>67</v>
      </c>
      <c r="D100" s="41" t="s">
        <v>2</v>
      </c>
      <c r="E100" s="41" t="s">
        <v>3</v>
      </c>
      <c r="F100" s="41" t="s">
        <v>4</v>
      </c>
      <c r="G100" s="41" t="s">
        <v>5</v>
      </c>
      <c r="H100" s="41" t="s">
        <v>6</v>
      </c>
      <c r="I100" s="41" t="s">
        <v>7</v>
      </c>
      <c r="J100" s="41" t="s">
        <v>8</v>
      </c>
      <c r="K100" s="41" t="s">
        <v>9</v>
      </c>
      <c r="L100" s="41" t="s">
        <v>10</v>
      </c>
      <c r="M100" s="41" t="s">
        <v>11</v>
      </c>
      <c r="N100" s="41" t="s">
        <v>12</v>
      </c>
      <c r="O100" s="41" t="s">
        <v>13</v>
      </c>
      <c r="P100" s="42" t="s">
        <v>235</v>
      </c>
      <c r="Q100" s="42" t="s">
        <v>253</v>
      </c>
      <c r="R100" s="43" t="s">
        <v>29</v>
      </c>
    </row>
    <row r="101" spans="1:22" ht="16.5" thickBot="1" x14ac:dyDescent="0.3">
      <c r="A101" s="3" t="s">
        <v>78</v>
      </c>
      <c r="B101" s="16">
        <v>73001</v>
      </c>
      <c r="C101" s="34" t="s">
        <v>75</v>
      </c>
      <c r="D101" s="32">
        <v>3203</v>
      </c>
      <c r="E101" s="32">
        <v>3143</v>
      </c>
      <c r="F101" s="32">
        <v>3510</v>
      </c>
      <c r="G101" s="32">
        <v>3251</v>
      </c>
      <c r="H101" s="32">
        <v>3700</v>
      </c>
      <c r="I101" s="149"/>
      <c r="J101" s="149"/>
      <c r="K101" s="149"/>
      <c r="L101" s="149"/>
      <c r="M101" s="149"/>
      <c r="N101" s="149"/>
      <c r="O101" s="149"/>
      <c r="P101" s="32">
        <f t="shared" ref="P101:P132" si="10">SUM(D101:O101)</f>
        <v>16807</v>
      </c>
      <c r="Q101" s="44">
        <v>577426</v>
      </c>
      <c r="R101" s="143">
        <f t="shared" ref="R101:R132" si="11">P101/Q101*10000</f>
        <v>291.06760000415636</v>
      </c>
      <c r="S101" s="6"/>
      <c r="T101" s="14"/>
      <c r="U101" s="17"/>
      <c r="V101" s="17"/>
    </row>
    <row r="102" spans="1:22" ht="16.5" thickBot="1" x14ac:dyDescent="0.3">
      <c r="A102" s="3" t="s">
        <v>72</v>
      </c>
      <c r="B102" s="16">
        <v>41001</v>
      </c>
      <c r="C102" s="34" t="s">
        <v>73</v>
      </c>
      <c r="D102" s="32">
        <v>2047</v>
      </c>
      <c r="E102" s="32">
        <v>2073</v>
      </c>
      <c r="F102" s="32">
        <v>2342</v>
      </c>
      <c r="G102" s="32">
        <v>2514</v>
      </c>
      <c r="H102" s="32">
        <v>2796</v>
      </c>
      <c r="I102" s="149"/>
      <c r="J102" s="149"/>
      <c r="K102" s="149"/>
      <c r="L102" s="149"/>
      <c r="M102" s="149"/>
      <c r="N102" s="149"/>
      <c r="O102" s="149"/>
      <c r="P102" s="32">
        <f t="shared" si="10"/>
        <v>11772</v>
      </c>
      <c r="Q102" s="44">
        <v>406919</v>
      </c>
      <c r="R102" s="143">
        <f t="shared" si="11"/>
        <v>289.29590409885014</v>
      </c>
      <c r="S102" s="6"/>
      <c r="T102" s="14"/>
      <c r="U102" s="17"/>
      <c r="V102" s="17"/>
    </row>
    <row r="103" spans="1:22" ht="16.5" thickBot="1" x14ac:dyDescent="0.3">
      <c r="A103" s="3" t="s">
        <v>70</v>
      </c>
      <c r="B103" s="16">
        <v>66001</v>
      </c>
      <c r="C103" s="34" t="s">
        <v>69</v>
      </c>
      <c r="D103" s="32">
        <v>3651</v>
      </c>
      <c r="E103" s="32">
        <v>3309</v>
      </c>
      <c r="F103" s="32">
        <v>3473</v>
      </c>
      <c r="G103" s="32">
        <v>3200</v>
      </c>
      <c r="H103" s="32">
        <v>3302</v>
      </c>
      <c r="I103" s="149"/>
      <c r="J103" s="149"/>
      <c r="K103" s="149"/>
      <c r="L103" s="149"/>
      <c r="M103" s="149"/>
      <c r="N103" s="149"/>
      <c r="O103" s="149"/>
      <c r="P103" s="32">
        <f t="shared" si="10"/>
        <v>16935</v>
      </c>
      <c r="Q103" s="44">
        <v>589571</v>
      </c>
      <c r="R103" s="143">
        <f t="shared" si="11"/>
        <v>287.24275786970526</v>
      </c>
      <c r="S103" s="6"/>
      <c r="T103" s="14"/>
      <c r="U103" s="17"/>
      <c r="V103" s="17"/>
    </row>
    <row r="104" spans="1:22" ht="16.5" thickBot="1" x14ac:dyDescent="0.3">
      <c r="A104" s="3" t="s">
        <v>74</v>
      </c>
      <c r="B104" s="16">
        <v>68001</v>
      </c>
      <c r="C104" s="34" t="s">
        <v>77</v>
      </c>
      <c r="D104" s="32">
        <v>4694</v>
      </c>
      <c r="E104" s="32">
        <v>4099</v>
      </c>
      <c r="F104" s="32">
        <v>3996</v>
      </c>
      <c r="G104" s="32">
        <v>3683</v>
      </c>
      <c r="H104" s="32">
        <v>4027</v>
      </c>
      <c r="I104" s="149"/>
      <c r="J104" s="149"/>
      <c r="K104" s="149"/>
      <c r="L104" s="149"/>
      <c r="M104" s="149"/>
      <c r="N104" s="149"/>
      <c r="O104" s="149"/>
      <c r="P104" s="32">
        <f t="shared" si="10"/>
        <v>20499</v>
      </c>
      <c r="Q104" s="44">
        <v>752415</v>
      </c>
      <c r="R104" s="143">
        <f t="shared" si="11"/>
        <v>272.44273439524733</v>
      </c>
      <c r="S104" s="6"/>
      <c r="T104" s="14"/>
      <c r="U104" s="17"/>
      <c r="V104" s="17"/>
    </row>
    <row r="105" spans="1:22" ht="16.5" thickBot="1" x14ac:dyDescent="0.3">
      <c r="A105" s="3" t="s">
        <v>68</v>
      </c>
      <c r="B105" s="16">
        <v>17001</v>
      </c>
      <c r="C105" s="34" t="s">
        <v>71</v>
      </c>
      <c r="D105" s="32">
        <v>2481</v>
      </c>
      <c r="E105" s="32">
        <v>2645</v>
      </c>
      <c r="F105" s="32">
        <v>2290</v>
      </c>
      <c r="G105" s="32">
        <v>2152</v>
      </c>
      <c r="H105" s="32">
        <v>2132</v>
      </c>
      <c r="I105" s="149"/>
      <c r="J105" s="149"/>
      <c r="K105" s="149"/>
      <c r="L105" s="149"/>
      <c r="M105" s="149"/>
      <c r="N105" s="149"/>
      <c r="O105" s="149"/>
      <c r="P105" s="32">
        <f t="shared" si="10"/>
        <v>11700</v>
      </c>
      <c r="Q105" s="44">
        <v>432005</v>
      </c>
      <c r="R105" s="143">
        <f t="shared" si="11"/>
        <v>270.83019872455179</v>
      </c>
      <c r="S105" s="6"/>
      <c r="T105" s="14"/>
      <c r="U105" s="17"/>
      <c r="V105" s="17"/>
    </row>
    <row r="106" spans="1:22" ht="16.5" thickBot="1" x14ac:dyDescent="0.3">
      <c r="A106" s="3" t="s">
        <v>80</v>
      </c>
      <c r="B106" s="16">
        <v>5001</v>
      </c>
      <c r="C106" s="34" t="s">
        <v>83</v>
      </c>
      <c r="D106" s="32">
        <v>13174</v>
      </c>
      <c r="E106" s="32">
        <v>13024</v>
      </c>
      <c r="F106" s="32">
        <v>14700</v>
      </c>
      <c r="G106" s="32">
        <v>14332</v>
      </c>
      <c r="H106" s="32">
        <v>15947</v>
      </c>
      <c r="I106" s="149"/>
      <c r="J106" s="149"/>
      <c r="K106" s="149"/>
      <c r="L106" s="149"/>
      <c r="M106" s="149"/>
      <c r="N106" s="149"/>
      <c r="O106" s="149"/>
      <c r="P106" s="32">
        <f t="shared" si="10"/>
        <v>71177</v>
      </c>
      <c r="Q106" s="44">
        <v>2896072</v>
      </c>
      <c r="R106" s="143">
        <f t="shared" si="11"/>
        <v>245.77082337731937</v>
      </c>
      <c r="S106" s="6"/>
      <c r="T106" s="14"/>
      <c r="U106" s="17"/>
      <c r="V106" s="17"/>
    </row>
    <row r="107" spans="1:22" ht="16.5" thickBot="1" x14ac:dyDescent="0.3">
      <c r="A107" s="3" t="s">
        <v>82</v>
      </c>
      <c r="B107" s="16">
        <v>11001</v>
      </c>
      <c r="C107" s="34" t="s">
        <v>32</v>
      </c>
      <c r="D107" s="32">
        <v>34584</v>
      </c>
      <c r="E107" s="32">
        <v>34055</v>
      </c>
      <c r="F107" s="32">
        <v>37364</v>
      </c>
      <c r="G107" s="32">
        <v>34355</v>
      </c>
      <c r="H107" s="32">
        <v>39157</v>
      </c>
      <c r="I107" s="149"/>
      <c r="J107" s="149"/>
      <c r="K107" s="149"/>
      <c r="L107" s="149"/>
      <c r="M107" s="149"/>
      <c r="N107" s="149"/>
      <c r="O107" s="149"/>
      <c r="P107" s="32">
        <f t="shared" si="10"/>
        <v>179515</v>
      </c>
      <c r="Q107" s="44">
        <v>7727964</v>
      </c>
      <c r="R107" s="143">
        <f t="shared" si="11"/>
        <v>232.29274877574483</v>
      </c>
      <c r="S107" s="6"/>
      <c r="T107" s="14"/>
      <c r="U107" s="17"/>
      <c r="V107" s="17"/>
    </row>
    <row r="108" spans="1:22" ht="16.5" thickBot="1" x14ac:dyDescent="0.3">
      <c r="A108" s="3" t="s">
        <v>89</v>
      </c>
      <c r="B108" s="16">
        <v>76001</v>
      </c>
      <c r="C108" s="34" t="s">
        <v>90</v>
      </c>
      <c r="D108" s="32">
        <v>11522</v>
      </c>
      <c r="E108" s="32">
        <v>10131</v>
      </c>
      <c r="F108" s="32">
        <v>10218</v>
      </c>
      <c r="G108" s="32">
        <v>10006</v>
      </c>
      <c r="H108" s="32">
        <v>10930</v>
      </c>
      <c r="I108" s="149"/>
      <c r="J108" s="149"/>
      <c r="K108" s="149"/>
      <c r="L108" s="149"/>
      <c r="M108" s="149"/>
      <c r="N108" s="149"/>
      <c r="O108" s="149"/>
      <c r="P108" s="32">
        <f t="shared" si="10"/>
        <v>52807</v>
      </c>
      <c r="Q108" s="44">
        <v>2444978</v>
      </c>
      <c r="R108" s="143">
        <f t="shared" si="11"/>
        <v>215.98149349401098</v>
      </c>
      <c r="S108" s="6"/>
      <c r="T108" s="14"/>
      <c r="U108" s="17"/>
      <c r="V108" s="17"/>
    </row>
    <row r="109" spans="1:22" ht="16.5" thickBot="1" x14ac:dyDescent="0.3">
      <c r="A109" s="3" t="s">
        <v>101</v>
      </c>
      <c r="B109" s="16">
        <v>52001</v>
      </c>
      <c r="C109" s="34" t="s">
        <v>106</v>
      </c>
      <c r="D109" s="32">
        <v>1705</v>
      </c>
      <c r="E109" s="32">
        <v>1694</v>
      </c>
      <c r="F109" s="32">
        <v>1772</v>
      </c>
      <c r="G109" s="32">
        <v>1482</v>
      </c>
      <c r="H109" s="32">
        <v>1784</v>
      </c>
      <c r="I109" s="149"/>
      <c r="J109" s="149"/>
      <c r="K109" s="149"/>
      <c r="L109" s="149"/>
      <c r="M109" s="149"/>
      <c r="N109" s="149"/>
      <c r="O109" s="149"/>
      <c r="P109" s="32">
        <f t="shared" si="10"/>
        <v>8437</v>
      </c>
      <c r="Q109" s="44">
        <v>397780</v>
      </c>
      <c r="R109" s="143">
        <f t="shared" si="11"/>
        <v>212.10216702699987</v>
      </c>
      <c r="S109" s="6"/>
      <c r="T109" s="14"/>
      <c r="U109" s="17"/>
      <c r="V109" s="17"/>
    </row>
    <row r="110" spans="1:22" ht="16.5" thickBot="1" x14ac:dyDescent="0.3">
      <c r="A110" s="3" t="s">
        <v>91</v>
      </c>
      <c r="B110" s="16">
        <v>15001</v>
      </c>
      <c r="C110" s="34" t="s">
        <v>92</v>
      </c>
      <c r="D110" s="32">
        <v>682</v>
      </c>
      <c r="E110" s="32">
        <v>747</v>
      </c>
      <c r="F110" s="32">
        <v>927</v>
      </c>
      <c r="G110" s="32">
        <v>884</v>
      </c>
      <c r="H110" s="32">
        <v>1112</v>
      </c>
      <c r="I110" s="149"/>
      <c r="J110" s="149"/>
      <c r="K110" s="149"/>
      <c r="L110" s="149"/>
      <c r="M110" s="149"/>
      <c r="N110" s="149"/>
      <c r="O110" s="149"/>
      <c r="P110" s="32">
        <f t="shared" si="10"/>
        <v>4352</v>
      </c>
      <c r="Q110" s="44">
        <v>207428</v>
      </c>
      <c r="R110" s="143">
        <f t="shared" si="11"/>
        <v>209.80774051719149</v>
      </c>
      <c r="S110" s="6"/>
      <c r="T110" s="14"/>
      <c r="U110" s="17"/>
      <c r="V110" s="17"/>
    </row>
    <row r="111" spans="1:22" ht="16.5" thickBot="1" x14ac:dyDescent="0.3">
      <c r="A111" s="3" t="s">
        <v>87</v>
      </c>
      <c r="B111" s="16">
        <v>63001</v>
      </c>
      <c r="C111" s="34" t="s">
        <v>81</v>
      </c>
      <c r="D111" s="32">
        <v>1471</v>
      </c>
      <c r="E111" s="32">
        <v>1286</v>
      </c>
      <c r="F111" s="32">
        <v>1553</v>
      </c>
      <c r="G111" s="32">
        <v>1486</v>
      </c>
      <c r="H111" s="32">
        <v>1675</v>
      </c>
      <c r="I111" s="149"/>
      <c r="J111" s="149"/>
      <c r="K111" s="149"/>
      <c r="L111" s="149"/>
      <c r="M111" s="149"/>
      <c r="N111" s="149"/>
      <c r="O111" s="149"/>
      <c r="P111" s="32">
        <f t="shared" si="10"/>
        <v>7471</v>
      </c>
      <c r="Q111" s="44">
        <v>356541</v>
      </c>
      <c r="R111" s="143">
        <f t="shared" si="11"/>
        <v>209.54111869322182</v>
      </c>
      <c r="S111" s="6"/>
      <c r="T111" s="14"/>
      <c r="U111" s="17"/>
      <c r="V111" s="17"/>
    </row>
    <row r="112" spans="1:22" ht="16.5" thickBot="1" x14ac:dyDescent="0.3">
      <c r="A112" s="3" t="s">
        <v>86</v>
      </c>
      <c r="B112" s="16">
        <v>19001</v>
      </c>
      <c r="C112" s="34" t="s">
        <v>88</v>
      </c>
      <c r="D112" s="32">
        <v>1132</v>
      </c>
      <c r="E112" s="32">
        <v>1234</v>
      </c>
      <c r="F112" s="32">
        <v>1322</v>
      </c>
      <c r="G112" s="32">
        <v>1259</v>
      </c>
      <c r="H112" s="32">
        <v>1339</v>
      </c>
      <c r="I112" s="149"/>
      <c r="J112" s="149"/>
      <c r="K112" s="149"/>
      <c r="L112" s="149"/>
      <c r="M112" s="149"/>
      <c r="N112" s="149"/>
      <c r="O112" s="149"/>
      <c r="P112" s="32">
        <f t="shared" si="10"/>
        <v>6286</v>
      </c>
      <c r="Q112" s="44">
        <v>315819</v>
      </c>
      <c r="R112" s="143">
        <f t="shared" si="11"/>
        <v>199.03805660837378</v>
      </c>
      <c r="S112" s="6"/>
      <c r="T112" s="14"/>
      <c r="U112" s="17"/>
      <c r="V112" s="17"/>
    </row>
    <row r="113" spans="1:22" ht="16.5" thickBot="1" x14ac:dyDescent="0.3">
      <c r="A113" s="3" t="s">
        <v>84</v>
      </c>
      <c r="B113" s="16">
        <v>50001</v>
      </c>
      <c r="C113" s="34" t="s">
        <v>85</v>
      </c>
      <c r="D113" s="32">
        <v>2023</v>
      </c>
      <c r="E113" s="32">
        <v>2015</v>
      </c>
      <c r="F113" s="32">
        <v>2190</v>
      </c>
      <c r="G113" s="32">
        <v>2231</v>
      </c>
      <c r="H113" s="32">
        <v>2307</v>
      </c>
      <c r="I113" s="149"/>
      <c r="J113" s="149"/>
      <c r="K113" s="149"/>
      <c r="L113" s="149"/>
      <c r="M113" s="149"/>
      <c r="N113" s="149"/>
      <c r="O113" s="149"/>
      <c r="P113" s="32">
        <f t="shared" si="10"/>
        <v>10766</v>
      </c>
      <c r="Q113" s="44">
        <v>550477</v>
      </c>
      <c r="R113" s="143">
        <f t="shared" si="11"/>
        <v>195.57583695594911</v>
      </c>
      <c r="S113" s="6"/>
      <c r="T113" s="14"/>
      <c r="U113" s="17"/>
      <c r="V113" s="17"/>
    </row>
    <row r="114" spans="1:22" ht="16.5" thickBot="1" x14ac:dyDescent="0.3">
      <c r="A114" s="3" t="s">
        <v>95</v>
      </c>
      <c r="B114" s="16">
        <v>27001</v>
      </c>
      <c r="C114" s="34" t="s">
        <v>94</v>
      </c>
      <c r="D114" s="32">
        <v>464</v>
      </c>
      <c r="E114" s="32">
        <v>466</v>
      </c>
      <c r="F114" s="32">
        <v>571</v>
      </c>
      <c r="G114" s="32">
        <v>508</v>
      </c>
      <c r="H114" s="32">
        <v>571</v>
      </c>
      <c r="I114" s="149"/>
      <c r="J114" s="149"/>
      <c r="K114" s="149"/>
      <c r="L114" s="149"/>
      <c r="M114" s="149"/>
      <c r="N114" s="149"/>
      <c r="O114" s="149"/>
      <c r="P114" s="32">
        <f t="shared" si="10"/>
        <v>2580</v>
      </c>
      <c r="Q114" s="44">
        <v>140737</v>
      </c>
      <c r="R114" s="143">
        <f t="shared" si="11"/>
        <v>183.32066194390956</v>
      </c>
      <c r="S114" s="6"/>
      <c r="T114" s="14"/>
      <c r="U114" s="17"/>
      <c r="V114" s="17"/>
    </row>
    <row r="115" spans="1:22" ht="16.5" thickBot="1" x14ac:dyDescent="0.3">
      <c r="A115" s="3" t="s">
        <v>107</v>
      </c>
      <c r="B115" s="16">
        <v>88001</v>
      </c>
      <c r="C115" s="34" t="s">
        <v>100</v>
      </c>
      <c r="D115" s="32">
        <v>270</v>
      </c>
      <c r="E115" s="32">
        <v>211</v>
      </c>
      <c r="F115" s="32">
        <v>185</v>
      </c>
      <c r="G115" s="32">
        <v>167</v>
      </c>
      <c r="H115" s="32">
        <v>210</v>
      </c>
      <c r="I115" s="149"/>
      <c r="J115" s="149"/>
      <c r="K115" s="149"/>
      <c r="L115" s="149"/>
      <c r="M115" s="149"/>
      <c r="N115" s="149"/>
      <c r="O115" s="149"/>
      <c r="P115" s="32">
        <f t="shared" si="10"/>
        <v>1043</v>
      </c>
      <c r="Q115" s="44">
        <v>57100</v>
      </c>
      <c r="R115" s="143">
        <f t="shared" si="11"/>
        <v>182.66199649737302</v>
      </c>
      <c r="S115" s="6"/>
      <c r="T115" s="14"/>
      <c r="U115" s="17"/>
      <c r="V115" s="17"/>
    </row>
    <row r="116" spans="1:22" ht="16.5" thickBot="1" x14ac:dyDescent="0.3">
      <c r="A116" s="3" t="s">
        <v>76</v>
      </c>
      <c r="B116" s="16">
        <v>85001</v>
      </c>
      <c r="C116" s="34" t="s">
        <v>79</v>
      </c>
      <c r="D116" s="32">
        <v>530</v>
      </c>
      <c r="E116" s="32">
        <v>600</v>
      </c>
      <c r="F116" s="32">
        <v>628</v>
      </c>
      <c r="G116" s="32">
        <v>716</v>
      </c>
      <c r="H116" s="32">
        <v>802</v>
      </c>
      <c r="I116" s="149"/>
      <c r="J116" s="149"/>
      <c r="K116" s="149"/>
      <c r="L116" s="149"/>
      <c r="M116" s="149"/>
      <c r="N116" s="149"/>
      <c r="O116" s="149"/>
      <c r="P116" s="32">
        <f t="shared" si="10"/>
        <v>3276</v>
      </c>
      <c r="Q116" s="44">
        <v>193715</v>
      </c>
      <c r="R116" s="143">
        <f t="shared" si="11"/>
        <v>169.11442066954032</v>
      </c>
      <c r="S116" s="6"/>
      <c r="T116" s="14"/>
      <c r="U116" s="17"/>
      <c r="V116" s="17"/>
    </row>
    <row r="117" spans="1:22" ht="16.5" thickBot="1" x14ac:dyDescent="0.3">
      <c r="A117" s="3" t="s">
        <v>97</v>
      </c>
      <c r="B117" s="16">
        <v>44001</v>
      </c>
      <c r="C117" s="34" t="s">
        <v>98</v>
      </c>
      <c r="D117" s="32">
        <v>712</v>
      </c>
      <c r="E117" s="32">
        <v>667</v>
      </c>
      <c r="F117" s="32">
        <v>772</v>
      </c>
      <c r="G117" s="32">
        <v>789</v>
      </c>
      <c r="H117" s="32">
        <v>835</v>
      </c>
      <c r="I117" s="149"/>
      <c r="J117" s="149"/>
      <c r="K117" s="149"/>
      <c r="L117" s="149"/>
      <c r="M117" s="149"/>
      <c r="N117" s="149"/>
      <c r="O117" s="149"/>
      <c r="P117" s="32">
        <f t="shared" si="10"/>
        <v>3775</v>
      </c>
      <c r="Q117" s="44">
        <v>241716</v>
      </c>
      <c r="R117" s="143">
        <f t="shared" si="11"/>
        <v>156.17501530722006</v>
      </c>
      <c r="S117" s="6"/>
      <c r="T117" s="14"/>
      <c r="U117" s="17"/>
      <c r="V117" s="17"/>
    </row>
    <row r="118" spans="1:22" ht="16.5" thickBot="1" x14ac:dyDescent="0.3">
      <c r="A118" s="3" t="s">
        <v>103</v>
      </c>
      <c r="B118" s="16">
        <v>8001</v>
      </c>
      <c r="C118" s="34" t="s">
        <v>104</v>
      </c>
      <c r="D118" s="32">
        <v>5382</v>
      </c>
      <c r="E118" s="32">
        <v>4613</v>
      </c>
      <c r="F118" s="32">
        <v>4420</v>
      </c>
      <c r="G118" s="32">
        <v>4670</v>
      </c>
      <c r="H118" s="32">
        <v>4681</v>
      </c>
      <c r="I118" s="149"/>
      <c r="J118" s="149"/>
      <c r="K118" s="149"/>
      <c r="L118" s="149"/>
      <c r="M118" s="149"/>
      <c r="N118" s="149"/>
      <c r="O118" s="149"/>
      <c r="P118" s="32">
        <f t="shared" si="10"/>
        <v>23766</v>
      </c>
      <c r="Q118" s="44">
        <v>1557996</v>
      </c>
      <c r="R118" s="143">
        <f t="shared" si="11"/>
        <v>152.5421117897607</v>
      </c>
      <c r="S118" s="6"/>
      <c r="T118" s="14"/>
      <c r="U118" s="17"/>
      <c r="V118" s="17"/>
    </row>
    <row r="119" spans="1:22" ht="16.5" thickBot="1" x14ac:dyDescent="0.3">
      <c r="A119" s="3" t="s">
        <v>105</v>
      </c>
      <c r="B119" s="16">
        <v>70001</v>
      </c>
      <c r="C119" s="34" t="s">
        <v>108</v>
      </c>
      <c r="D119" s="32">
        <v>1036</v>
      </c>
      <c r="E119" s="32">
        <v>992</v>
      </c>
      <c r="F119" s="32">
        <v>1038</v>
      </c>
      <c r="G119" s="32">
        <v>944</v>
      </c>
      <c r="H119" s="32">
        <v>1032</v>
      </c>
      <c r="I119" s="149"/>
      <c r="J119" s="149"/>
      <c r="K119" s="149"/>
      <c r="L119" s="149"/>
      <c r="M119" s="149"/>
      <c r="N119" s="149"/>
      <c r="O119" s="149"/>
      <c r="P119" s="32">
        <f t="shared" si="10"/>
        <v>5042</v>
      </c>
      <c r="Q119" s="44">
        <v>340122</v>
      </c>
      <c r="R119" s="143">
        <f t="shared" si="11"/>
        <v>148.24092531503402</v>
      </c>
      <c r="S119" s="6"/>
      <c r="T119" s="14"/>
      <c r="U119" s="17"/>
      <c r="V119" s="17"/>
    </row>
    <row r="120" spans="1:22" ht="16.5" thickBot="1" x14ac:dyDescent="0.3">
      <c r="A120" s="3" t="s">
        <v>113</v>
      </c>
      <c r="B120" s="16">
        <v>13001</v>
      </c>
      <c r="C120" s="34" t="s">
        <v>247</v>
      </c>
      <c r="D120" s="32">
        <v>3700</v>
      </c>
      <c r="E120" s="32">
        <v>3332</v>
      </c>
      <c r="F120" s="32">
        <v>3604</v>
      </c>
      <c r="G120" s="32">
        <v>3071</v>
      </c>
      <c r="H120" s="32">
        <v>3556</v>
      </c>
      <c r="I120" s="149"/>
      <c r="J120" s="149"/>
      <c r="K120" s="149"/>
      <c r="L120" s="149"/>
      <c r="M120" s="149"/>
      <c r="N120" s="149"/>
      <c r="O120" s="149"/>
      <c r="P120" s="32">
        <f t="shared" si="10"/>
        <v>17263</v>
      </c>
      <c r="Q120" s="44">
        <v>1246915</v>
      </c>
      <c r="R120" s="143">
        <f t="shared" si="11"/>
        <v>138.44568394798361</v>
      </c>
      <c r="S120" s="6"/>
      <c r="T120" s="14"/>
      <c r="U120" s="17"/>
      <c r="V120" s="17"/>
    </row>
    <row r="121" spans="1:22" ht="16.5" thickBot="1" x14ac:dyDescent="0.3">
      <c r="A121" s="3" t="s">
        <v>109</v>
      </c>
      <c r="B121" s="16">
        <v>23001</v>
      </c>
      <c r="C121" s="34" t="s">
        <v>110</v>
      </c>
      <c r="D121" s="32">
        <v>1352</v>
      </c>
      <c r="E121" s="32">
        <v>1419</v>
      </c>
      <c r="F121" s="32">
        <v>1520</v>
      </c>
      <c r="G121" s="32">
        <v>1298</v>
      </c>
      <c r="H121" s="32">
        <v>1495</v>
      </c>
      <c r="I121" s="149"/>
      <c r="J121" s="149"/>
      <c r="K121" s="149"/>
      <c r="L121" s="149"/>
      <c r="M121" s="149"/>
      <c r="N121" s="149"/>
      <c r="O121" s="149"/>
      <c r="P121" s="32">
        <f t="shared" si="10"/>
        <v>7084</v>
      </c>
      <c r="Q121" s="44">
        <v>516853</v>
      </c>
      <c r="R121" s="143">
        <f t="shared" si="11"/>
        <v>137.06024730435925</v>
      </c>
      <c r="S121" s="6"/>
      <c r="T121" s="14"/>
      <c r="U121" s="17"/>
      <c r="V121" s="17"/>
    </row>
    <row r="122" spans="1:22" ht="16.5" thickBot="1" x14ac:dyDescent="0.3">
      <c r="A122" s="3" t="s">
        <v>116</v>
      </c>
      <c r="B122" s="16">
        <v>20001</v>
      </c>
      <c r="C122" s="34" t="s">
        <v>115</v>
      </c>
      <c r="D122" s="32">
        <v>1278</v>
      </c>
      <c r="E122" s="32">
        <v>1316</v>
      </c>
      <c r="F122" s="32">
        <v>1550</v>
      </c>
      <c r="G122" s="32">
        <v>1255</v>
      </c>
      <c r="H122" s="32">
        <v>1353</v>
      </c>
      <c r="I122" s="149"/>
      <c r="J122" s="149"/>
      <c r="K122" s="149"/>
      <c r="L122" s="149"/>
      <c r="M122" s="149"/>
      <c r="N122" s="149"/>
      <c r="O122" s="149"/>
      <c r="P122" s="32">
        <f t="shared" si="10"/>
        <v>6752</v>
      </c>
      <c r="Q122" s="44">
        <v>501986</v>
      </c>
      <c r="R122" s="143">
        <f t="shared" si="11"/>
        <v>134.50574318805704</v>
      </c>
      <c r="S122" s="6"/>
      <c r="T122" s="14"/>
      <c r="U122" s="17"/>
      <c r="V122" s="17"/>
    </row>
    <row r="123" spans="1:22" ht="16.5" thickBot="1" x14ac:dyDescent="0.3">
      <c r="A123" s="3" t="s">
        <v>99</v>
      </c>
      <c r="B123" s="16">
        <v>91001</v>
      </c>
      <c r="C123" s="34" t="s">
        <v>102</v>
      </c>
      <c r="D123" s="32">
        <v>111</v>
      </c>
      <c r="E123" s="32">
        <v>91</v>
      </c>
      <c r="F123" s="32">
        <v>94</v>
      </c>
      <c r="G123" s="32">
        <v>94</v>
      </c>
      <c r="H123" s="32">
        <v>92</v>
      </c>
      <c r="I123" s="149"/>
      <c r="J123" s="149"/>
      <c r="K123" s="149"/>
      <c r="L123" s="149"/>
      <c r="M123" s="149"/>
      <c r="N123" s="149"/>
      <c r="O123" s="149"/>
      <c r="P123" s="32">
        <f t="shared" si="10"/>
        <v>482</v>
      </c>
      <c r="Q123" s="44">
        <v>37634</v>
      </c>
      <c r="R123" s="143">
        <f t="shared" si="11"/>
        <v>128.07567625019928</v>
      </c>
      <c r="S123" s="6"/>
      <c r="T123" s="14"/>
      <c r="U123" s="17"/>
      <c r="V123" s="17"/>
    </row>
    <row r="124" spans="1:22" ht="16.5" thickBot="1" x14ac:dyDescent="0.3">
      <c r="A124" s="3" t="s">
        <v>119</v>
      </c>
      <c r="B124" s="16">
        <v>54001</v>
      </c>
      <c r="C124" s="34" t="s">
        <v>248</v>
      </c>
      <c r="D124" s="32">
        <v>1754</v>
      </c>
      <c r="E124" s="32">
        <v>2229</v>
      </c>
      <c r="F124" s="32">
        <v>2438</v>
      </c>
      <c r="G124" s="32">
        <v>2362</v>
      </c>
      <c r="H124" s="32">
        <v>2506</v>
      </c>
      <c r="I124" s="149"/>
      <c r="J124" s="149"/>
      <c r="K124" s="149"/>
      <c r="L124" s="149"/>
      <c r="M124" s="149"/>
      <c r="N124" s="149"/>
      <c r="O124" s="149"/>
      <c r="P124" s="32">
        <f t="shared" si="10"/>
        <v>11289</v>
      </c>
      <c r="Q124" s="44">
        <v>908053</v>
      </c>
      <c r="R124" s="143">
        <f t="shared" si="11"/>
        <v>124.32093721401725</v>
      </c>
      <c r="S124" s="6"/>
      <c r="T124" s="14"/>
      <c r="U124" s="17"/>
      <c r="V124" s="17"/>
    </row>
    <row r="125" spans="1:22" ht="16.5" thickBot="1" x14ac:dyDescent="0.3">
      <c r="A125" s="3" t="s">
        <v>111</v>
      </c>
      <c r="B125" s="16">
        <v>95001</v>
      </c>
      <c r="C125" s="34" t="s">
        <v>112</v>
      </c>
      <c r="D125" s="32">
        <v>199</v>
      </c>
      <c r="E125" s="32">
        <v>173</v>
      </c>
      <c r="F125" s="32">
        <v>156</v>
      </c>
      <c r="G125" s="32">
        <v>125</v>
      </c>
      <c r="H125" s="32">
        <v>97</v>
      </c>
      <c r="I125" s="149"/>
      <c r="J125" s="149"/>
      <c r="K125" s="149"/>
      <c r="L125" s="149"/>
      <c r="M125" s="149"/>
      <c r="N125" s="149"/>
      <c r="O125" s="149"/>
      <c r="P125" s="32">
        <f t="shared" si="10"/>
        <v>750</v>
      </c>
      <c r="Q125" s="44">
        <v>61914</v>
      </c>
      <c r="R125" s="143">
        <f t="shared" si="11"/>
        <v>121.13576896986143</v>
      </c>
      <c r="S125" s="6"/>
      <c r="T125" s="14"/>
      <c r="U125" s="17"/>
      <c r="V125" s="17"/>
    </row>
    <row r="126" spans="1:22" ht="16.5" thickBot="1" x14ac:dyDescent="0.3">
      <c r="A126" s="3" t="s">
        <v>117</v>
      </c>
      <c r="B126" s="16">
        <v>47001</v>
      </c>
      <c r="C126" s="34" t="s">
        <v>118</v>
      </c>
      <c r="D126" s="32">
        <v>1493</v>
      </c>
      <c r="E126" s="32">
        <v>1399</v>
      </c>
      <c r="F126" s="32">
        <v>1410</v>
      </c>
      <c r="G126" s="32">
        <v>1278</v>
      </c>
      <c r="H126" s="32">
        <v>1361</v>
      </c>
      <c r="I126" s="149"/>
      <c r="J126" s="149"/>
      <c r="K126" s="149"/>
      <c r="L126" s="149"/>
      <c r="M126" s="149"/>
      <c r="N126" s="149"/>
      <c r="O126" s="149"/>
      <c r="P126" s="32">
        <f t="shared" si="10"/>
        <v>6941</v>
      </c>
      <c r="Q126" s="44">
        <v>578661</v>
      </c>
      <c r="R126" s="143">
        <f t="shared" si="11"/>
        <v>119.94933130105537</v>
      </c>
      <c r="S126" s="6"/>
      <c r="T126" s="14"/>
      <c r="U126" s="17"/>
      <c r="V126" s="17"/>
    </row>
    <row r="127" spans="1:22" ht="16.5" thickBot="1" x14ac:dyDescent="0.3">
      <c r="A127" s="3" t="s">
        <v>114</v>
      </c>
      <c r="B127" s="16">
        <v>81001</v>
      </c>
      <c r="C127" s="34" t="s">
        <v>47</v>
      </c>
      <c r="D127" s="32">
        <v>168</v>
      </c>
      <c r="E127" s="32">
        <v>183</v>
      </c>
      <c r="F127" s="32">
        <v>207</v>
      </c>
      <c r="G127" s="32">
        <v>148</v>
      </c>
      <c r="H127" s="32">
        <v>191</v>
      </c>
      <c r="I127" s="149"/>
      <c r="J127" s="149"/>
      <c r="K127" s="149"/>
      <c r="L127" s="149"/>
      <c r="M127" s="149"/>
      <c r="N127" s="149"/>
      <c r="O127" s="149"/>
      <c r="P127" s="32">
        <f t="shared" si="10"/>
        <v>897</v>
      </c>
      <c r="Q127" s="44">
        <v>113707</v>
      </c>
      <c r="R127" s="143">
        <f t="shared" si="11"/>
        <v>78.886963863262594</v>
      </c>
      <c r="S127" s="6"/>
      <c r="T127" s="14"/>
      <c r="U127" s="17"/>
      <c r="V127" s="17"/>
    </row>
    <row r="128" spans="1:22" ht="16.5" thickBot="1" x14ac:dyDescent="0.3">
      <c r="A128" s="3" t="s">
        <v>121</v>
      </c>
      <c r="B128" s="16">
        <v>18001</v>
      </c>
      <c r="C128" s="34" t="s">
        <v>122</v>
      </c>
      <c r="D128" s="32">
        <v>231</v>
      </c>
      <c r="E128" s="32">
        <v>264</v>
      </c>
      <c r="F128" s="32">
        <v>254</v>
      </c>
      <c r="G128" s="32">
        <v>261</v>
      </c>
      <c r="H128" s="32">
        <v>322</v>
      </c>
      <c r="I128" s="149"/>
      <c r="J128" s="149"/>
      <c r="K128" s="149"/>
      <c r="L128" s="149"/>
      <c r="M128" s="149"/>
      <c r="N128" s="149"/>
      <c r="O128" s="149"/>
      <c r="P128" s="32">
        <f t="shared" si="10"/>
        <v>1332</v>
      </c>
      <c r="Q128" s="44">
        <v>177496</v>
      </c>
      <c r="R128" s="143">
        <f t="shared" si="11"/>
        <v>75.043944652273851</v>
      </c>
      <c r="S128" s="6"/>
      <c r="T128" s="14"/>
      <c r="U128" s="17"/>
      <c r="V128" s="17"/>
    </row>
    <row r="129" spans="1:22" ht="16.5" thickBot="1" x14ac:dyDescent="0.3">
      <c r="A129" s="3" t="s">
        <v>125</v>
      </c>
      <c r="B129" s="16">
        <v>94001</v>
      </c>
      <c r="C129" s="34" t="s">
        <v>249</v>
      </c>
      <c r="D129" s="32">
        <v>44</v>
      </c>
      <c r="E129" s="32">
        <v>30</v>
      </c>
      <c r="F129" s="32">
        <v>33</v>
      </c>
      <c r="G129" s="32">
        <v>88</v>
      </c>
      <c r="H129" s="32">
        <v>72</v>
      </c>
      <c r="I129" s="149"/>
      <c r="J129" s="149"/>
      <c r="K129" s="149"/>
      <c r="L129" s="149"/>
      <c r="M129" s="149"/>
      <c r="N129" s="149"/>
      <c r="O129" s="149"/>
      <c r="P129" s="32">
        <f t="shared" si="10"/>
        <v>267</v>
      </c>
      <c r="Q129" s="44">
        <v>38070</v>
      </c>
      <c r="R129" s="143">
        <f t="shared" si="11"/>
        <v>70.133963750985018</v>
      </c>
      <c r="S129" s="6"/>
      <c r="T129" s="14"/>
      <c r="U129" s="17"/>
      <c r="V129" s="17"/>
    </row>
    <row r="130" spans="1:22" ht="16.5" thickBot="1" x14ac:dyDescent="0.3">
      <c r="A130" s="3" t="s">
        <v>123</v>
      </c>
      <c r="B130" s="16">
        <v>99001</v>
      </c>
      <c r="C130" s="34" t="s">
        <v>124</v>
      </c>
      <c r="D130" s="32">
        <v>40</v>
      </c>
      <c r="E130" s="32">
        <v>43</v>
      </c>
      <c r="F130" s="32">
        <v>34</v>
      </c>
      <c r="G130" s="32">
        <v>40</v>
      </c>
      <c r="H130" s="32">
        <v>42</v>
      </c>
      <c r="I130" s="149"/>
      <c r="J130" s="149"/>
      <c r="K130" s="149"/>
      <c r="L130" s="149"/>
      <c r="M130" s="149"/>
      <c r="N130" s="149"/>
      <c r="O130" s="149"/>
      <c r="P130" s="32">
        <f t="shared" si="10"/>
        <v>199</v>
      </c>
      <c r="Q130" s="44">
        <v>29891</v>
      </c>
      <c r="R130" s="143">
        <f t="shared" si="11"/>
        <v>66.575223311364624</v>
      </c>
      <c r="S130" s="6"/>
      <c r="T130" s="14"/>
      <c r="U130" s="17"/>
      <c r="V130" s="17"/>
    </row>
    <row r="131" spans="1:22" ht="16.5" thickBot="1" x14ac:dyDescent="0.3">
      <c r="A131" s="3" t="s">
        <v>93</v>
      </c>
      <c r="B131" s="16">
        <v>86001</v>
      </c>
      <c r="C131" s="34" t="s">
        <v>96</v>
      </c>
      <c r="D131" s="32">
        <v>32</v>
      </c>
      <c r="E131" s="32">
        <v>58</v>
      </c>
      <c r="F131" s="32">
        <v>72</v>
      </c>
      <c r="G131" s="32">
        <v>66</v>
      </c>
      <c r="H131" s="32">
        <v>73</v>
      </c>
      <c r="I131" s="149"/>
      <c r="J131" s="149"/>
      <c r="K131" s="149"/>
      <c r="L131" s="149"/>
      <c r="M131" s="149"/>
      <c r="N131" s="149"/>
      <c r="O131" s="149"/>
      <c r="P131" s="32">
        <f t="shared" si="10"/>
        <v>301</v>
      </c>
      <c r="Q131" s="44">
        <v>47619</v>
      </c>
      <c r="R131" s="143">
        <f t="shared" si="11"/>
        <v>63.210063210063211</v>
      </c>
      <c r="S131" s="6"/>
      <c r="T131" s="14"/>
      <c r="U131" s="17"/>
      <c r="V131" s="17"/>
    </row>
    <row r="132" spans="1:22" ht="16.5" thickBot="1" x14ac:dyDescent="0.3">
      <c r="A132" s="3" t="s">
        <v>126</v>
      </c>
      <c r="B132" s="16">
        <v>97001</v>
      </c>
      <c r="C132" s="34" t="s">
        <v>127</v>
      </c>
      <c r="D132" s="32">
        <v>8</v>
      </c>
      <c r="E132" s="32">
        <v>9</v>
      </c>
      <c r="F132" s="32">
        <v>25</v>
      </c>
      <c r="G132" s="32">
        <v>14</v>
      </c>
      <c r="H132" s="32">
        <v>14</v>
      </c>
      <c r="I132" s="149"/>
      <c r="J132" s="149"/>
      <c r="K132" s="149"/>
      <c r="L132" s="149"/>
      <c r="M132" s="149"/>
      <c r="N132" s="149"/>
      <c r="O132" s="149"/>
      <c r="P132" s="32">
        <f t="shared" si="10"/>
        <v>70</v>
      </c>
      <c r="Q132" s="44">
        <v>21316</v>
      </c>
      <c r="R132" s="143">
        <f t="shared" si="11"/>
        <v>32.839181835241135</v>
      </c>
      <c r="S132" s="6"/>
      <c r="T132" s="14"/>
      <c r="U132" s="17"/>
      <c r="V132" s="17"/>
    </row>
    <row r="133" spans="1:22" ht="27.6" customHeight="1" thickBot="1" x14ac:dyDescent="0.25">
      <c r="C133" s="47" t="s">
        <v>16</v>
      </c>
      <c r="D133" s="48">
        <f>SUM(D101:D132)</f>
        <v>101173</v>
      </c>
      <c r="E133" s="48">
        <f t="shared" ref="E133:O133" si="12">SUM(E101:E132)</f>
        <v>97550</v>
      </c>
      <c r="F133" s="48">
        <f t="shared" si="12"/>
        <v>104668</v>
      </c>
      <c r="G133" s="48">
        <f t="shared" si="12"/>
        <v>98729</v>
      </c>
      <c r="H133" s="48">
        <f t="shared" si="12"/>
        <v>109513</v>
      </c>
      <c r="I133" s="48">
        <f t="shared" si="12"/>
        <v>0</v>
      </c>
      <c r="J133" s="48">
        <f t="shared" si="12"/>
        <v>0</v>
      </c>
      <c r="K133" s="48">
        <f t="shared" si="12"/>
        <v>0</v>
      </c>
      <c r="L133" s="48">
        <f t="shared" si="12"/>
        <v>0</v>
      </c>
      <c r="M133" s="48">
        <f t="shared" si="12"/>
        <v>0</v>
      </c>
      <c r="N133" s="48">
        <f t="shared" si="12"/>
        <v>0</v>
      </c>
      <c r="O133" s="48">
        <f t="shared" si="12"/>
        <v>0</v>
      </c>
      <c r="P133" s="48">
        <f>SUM(P101:P132)</f>
        <v>511633</v>
      </c>
      <c r="Q133" s="48">
        <v>24466898</v>
      </c>
      <c r="R133" s="49" t="s">
        <v>264</v>
      </c>
      <c r="S133" s="6"/>
      <c r="U133" s="17"/>
    </row>
    <row r="134" spans="1:22" x14ac:dyDescent="0.2">
      <c r="C134" s="64" t="s">
        <v>128</v>
      </c>
      <c r="D134" s="65"/>
      <c r="E134" s="65"/>
      <c r="F134" s="65"/>
      <c r="G134" s="65"/>
      <c r="H134" s="65"/>
      <c r="I134" s="65"/>
      <c r="J134" s="65"/>
      <c r="K134" s="65"/>
      <c r="L134" s="65"/>
      <c r="M134" s="65"/>
      <c r="N134" s="65"/>
      <c r="O134" s="65"/>
      <c r="P134" s="65"/>
      <c r="Q134" s="140"/>
      <c r="R134" s="66"/>
      <c r="T134" s="14"/>
    </row>
    <row r="135" spans="1:22" ht="23.45" customHeight="1" x14ac:dyDescent="0.2">
      <c r="C135" s="168" t="s">
        <v>197</v>
      </c>
      <c r="D135" s="168"/>
      <c r="E135" s="168"/>
      <c r="F135" s="168"/>
      <c r="G135" s="168"/>
      <c r="H135" s="168"/>
      <c r="I135" s="168"/>
      <c r="J135" s="168"/>
      <c r="K135" s="168"/>
      <c r="L135" s="168"/>
      <c r="M135" s="168"/>
      <c r="N135" s="168"/>
      <c r="O135" s="168"/>
      <c r="P135" s="168"/>
      <c r="Q135" s="168"/>
      <c r="R135" s="168"/>
    </row>
    <row r="136" spans="1:22" x14ac:dyDescent="0.2">
      <c r="C136" s="67" t="s">
        <v>198</v>
      </c>
      <c r="D136" s="69"/>
      <c r="E136" s="69"/>
      <c r="F136" s="69"/>
      <c r="G136" s="69"/>
      <c r="H136" s="69"/>
      <c r="I136" s="69"/>
      <c r="J136" s="69"/>
      <c r="K136" s="69"/>
      <c r="L136" s="69"/>
      <c r="M136" s="69"/>
      <c r="N136" s="69"/>
      <c r="O136" s="69"/>
      <c r="P136" s="69"/>
      <c r="Q136" s="140"/>
      <c r="R136" s="68"/>
      <c r="S136" s="150"/>
    </row>
    <row r="137" spans="1:22" ht="15.75" x14ac:dyDescent="0.25">
      <c r="C137" s="161" t="s">
        <v>129</v>
      </c>
      <c r="D137" s="161"/>
      <c r="E137" s="161"/>
      <c r="F137" s="161"/>
      <c r="G137" s="161"/>
      <c r="H137" s="161"/>
      <c r="I137" s="161"/>
      <c r="J137" s="161"/>
      <c r="K137" s="161"/>
      <c r="L137" s="161"/>
      <c r="M137" s="161"/>
      <c r="N137" s="161"/>
      <c r="O137" s="161"/>
      <c r="P137" s="161"/>
      <c r="Q137" s="161"/>
      <c r="R137" s="161"/>
    </row>
    <row r="138" spans="1:22" ht="15.75" x14ac:dyDescent="0.25">
      <c r="C138" s="161" t="s">
        <v>252</v>
      </c>
      <c r="D138" s="161"/>
      <c r="E138" s="161"/>
      <c r="F138" s="161"/>
      <c r="G138" s="161"/>
      <c r="H138" s="161"/>
      <c r="I138" s="161"/>
      <c r="J138" s="161"/>
      <c r="K138" s="161"/>
      <c r="L138" s="161"/>
      <c r="M138" s="161"/>
      <c r="N138" s="161"/>
      <c r="O138" s="161"/>
      <c r="P138" s="161"/>
      <c r="Q138" s="161"/>
      <c r="R138" s="161"/>
    </row>
    <row r="140" spans="1:22" x14ac:dyDescent="0.2">
      <c r="C140" s="5" t="s">
        <v>224</v>
      </c>
    </row>
    <row r="141" spans="1:22" ht="15.75" thickBot="1" x14ac:dyDescent="0.25">
      <c r="C141" s="5"/>
    </row>
    <row r="142" spans="1:22" ht="15.75" thickBot="1" x14ac:dyDescent="0.25">
      <c r="C142" s="40" t="s">
        <v>130</v>
      </c>
      <c r="D142" s="41" t="s">
        <v>2</v>
      </c>
      <c r="E142" s="41" t="s">
        <v>3</v>
      </c>
      <c r="F142" s="41" t="s">
        <v>4</v>
      </c>
      <c r="G142" s="41" t="s">
        <v>5</v>
      </c>
      <c r="H142" s="41" t="s">
        <v>6</v>
      </c>
      <c r="I142" s="41" t="s">
        <v>7</v>
      </c>
      <c r="J142" s="41" t="s">
        <v>8</v>
      </c>
      <c r="K142" s="41" t="s">
        <v>9</v>
      </c>
      <c r="L142" s="41" t="s">
        <v>10</v>
      </c>
      <c r="M142" s="41" t="s">
        <v>11</v>
      </c>
      <c r="N142" s="41" t="s">
        <v>12</v>
      </c>
      <c r="O142" s="41" t="s">
        <v>13</v>
      </c>
      <c r="P142" s="43" t="s">
        <v>233</v>
      </c>
      <c r="Q142" s="42" t="s">
        <v>24</v>
      </c>
    </row>
    <row r="143" spans="1:22" ht="47.25" customHeight="1" thickBot="1" x14ac:dyDescent="0.25">
      <c r="C143" s="155" t="s">
        <v>131</v>
      </c>
      <c r="D143" s="32">
        <v>159404</v>
      </c>
      <c r="E143" s="32">
        <v>155340</v>
      </c>
      <c r="F143" s="32">
        <v>165989</v>
      </c>
      <c r="G143" s="32">
        <v>156104</v>
      </c>
      <c r="H143" s="32">
        <v>174345</v>
      </c>
      <c r="I143" s="149"/>
      <c r="J143" s="149"/>
      <c r="K143" s="149"/>
      <c r="L143" s="149"/>
      <c r="M143" s="149"/>
      <c r="N143" s="149"/>
      <c r="O143" s="149"/>
      <c r="P143" s="32">
        <f t="shared" ref="P143:P146" si="13">SUM(D143:O143)</f>
        <v>811182</v>
      </c>
      <c r="Q143" s="50">
        <f>P143/$P$147</f>
        <v>0.92641718021224018</v>
      </c>
      <c r="S143" s="3"/>
      <c r="T143" s="6"/>
    </row>
    <row r="144" spans="1:22" ht="31.5" customHeight="1" thickBot="1" x14ac:dyDescent="0.25">
      <c r="C144" s="155" t="s">
        <v>132</v>
      </c>
      <c r="D144" s="32">
        <v>9846</v>
      </c>
      <c r="E144" s="32">
        <v>9722</v>
      </c>
      <c r="F144" s="32">
        <v>10461</v>
      </c>
      <c r="G144" s="32">
        <v>9607</v>
      </c>
      <c r="H144" s="32">
        <v>10570</v>
      </c>
      <c r="I144" s="149"/>
      <c r="J144" s="149"/>
      <c r="K144" s="149"/>
      <c r="L144" s="149"/>
      <c r="M144" s="149"/>
      <c r="N144" s="149"/>
      <c r="O144" s="149"/>
      <c r="P144" s="32">
        <f t="shared" si="13"/>
        <v>50206</v>
      </c>
      <c r="Q144" s="50">
        <f>P144/$P$147</f>
        <v>5.7338181751734787E-2</v>
      </c>
      <c r="S144" s="3"/>
      <c r="T144" s="6"/>
    </row>
    <row r="145" spans="3:20" ht="33.75" customHeight="1" thickBot="1" x14ac:dyDescent="0.25">
      <c r="C145" s="155" t="s">
        <v>134</v>
      </c>
      <c r="D145" s="32">
        <v>109</v>
      </c>
      <c r="E145" s="32">
        <v>126</v>
      </c>
      <c r="F145" s="32">
        <v>119</v>
      </c>
      <c r="G145" s="32">
        <v>94</v>
      </c>
      <c r="H145" s="32">
        <v>129</v>
      </c>
      <c r="I145" s="149"/>
      <c r="J145" s="149"/>
      <c r="K145" s="149"/>
      <c r="L145" s="149"/>
      <c r="M145" s="149"/>
      <c r="N145" s="149"/>
      <c r="O145" s="149"/>
      <c r="P145" s="32">
        <f t="shared" si="13"/>
        <v>577</v>
      </c>
      <c r="Q145" s="50">
        <f>P145/$P$147</f>
        <v>6.5896767061209764E-4</v>
      </c>
      <c r="S145" s="3"/>
      <c r="T145" s="6"/>
    </row>
    <row r="146" spans="3:20" ht="30" customHeight="1" thickBot="1" x14ac:dyDescent="0.25">
      <c r="C146" s="155" t="s">
        <v>133</v>
      </c>
      <c r="D146" s="32">
        <v>2835</v>
      </c>
      <c r="E146" s="32">
        <v>2520</v>
      </c>
      <c r="F146" s="32">
        <v>2777</v>
      </c>
      <c r="G146" s="32">
        <v>2727</v>
      </c>
      <c r="H146" s="32">
        <v>2788</v>
      </c>
      <c r="I146" s="149"/>
      <c r="J146" s="149"/>
      <c r="K146" s="149"/>
      <c r="L146" s="149"/>
      <c r="M146" s="149"/>
      <c r="N146" s="149"/>
      <c r="O146" s="149"/>
      <c r="P146" s="32">
        <f t="shared" si="13"/>
        <v>13647</v>
      </c>
      <c r="Q146" s="50">
        <f>P146/$P$147</f>
        <v>1.5585670365412991E-2</v>
      </c>
      <c r="S146" s="3"/>
      <c r="T146" s="6"/>
    </row>
    <row r="147" spans="3:20" ht="15.75" thickBot="1" x14ac:dyDescent="0.25">
      <c r="C147" s="47" t="s">
        <v>16</v>
      </c>
      <c r="D147" s="48">
        <f>SUM(D143:D146)</f>
        <v>172194</v>
      </c>
      <c r="E147" s="48">
        <f t="shared" ref="E147:O147" si="14">SUM(E143:E146)</f>
        <v>167708</v>
      </c>
      <c r="F147" s="48">
        <f t="shared" si="14"/>
        <v>179346</v>
      </c>
      <c r="G147" s="48">
        <f t="shared" si="14"/>
        <v>168532</v>
      </c>
      <c r="H147" s="48">
        <f t="shared" si="14"/>
        <v>187832</v>
      </c>
      <c r="I147" s="48">
        <f t="shared" si="14"/>
        <v>0</v>
      </c>
      <c r="J147" s="48">
        <f t="shared" si="14"/>
        <v>0</v>
      </c>
      <c r="K147" s="48">
        <f t="shared" si="14"/>
        <v>0</v>
      </c>
      <c r="L147" s="48">
        <f t="shared" si="14"/>
        <v>0</v>
      </c>
      <c r="M147" s="48">
        <f t="shared" si="14"/>
        <v>0</v>
      </c>
      <c r="N147" s="48">
        <f t="shared" si="14"/>
        <v>0</v>
      </c>
      <c r="O147" s="48">
        <f t="shared" si="14"/>
        <v>0</v>
      </c>
      <c r="P147" s="48">
        <f t="shared" ref="P147" si="15">SUM(P143:P146)</f>
        <v>875612</v>
      </c>
      <c r="Q147" s="51">
        <f>P147/$P$147</f>
        <v>1</v>
      </c>
    </row>
    <row r="148" spans="3:20" ht="15.75" x14ac:dyDescent="0.25">
      <c r="C148" s="161" t="s">
        <v>236</v>
      </c>
      <c r="D148" s="161"/>
      <c r="E148" s="161"/>
      <c r="F148" s="161"/>
      <c r="G148" s="161"/>
      <c r="H148" s="161"/>
      <c r="I148" s="161"/>
      <c r="J148" s="161"/>
      <c r="K148" s="161"/>
      <c r="L148" s="161"/>
      <c r="M148" s="161"/>
      <c r="N148" s="161"/>
      <c r="O148" s="161"/>
      <c r="P148" s="161"/>
      <c r="Q148" s="161"/>
    </row>
    <row r="149" spans="3:20" ht="15.75" x14ac:dyDescent="0.25">
      <c r="C149" s="161" t="s">
        <v>252</v>
      </c>
      <c r="D149" s="161"/>
      <c r="E149" s="161"/>
      <c r="F149" s="161"/>
      <c r="G149" s="161"/>
      <c r="H149" s="161"/>
      <c r="I149" s="161"/>
      <c r="J149" s="161"/>
      <c r="K149" s="161"/>
      <c r="L149" s="161"/>
      <c r="M149" s="161"/>
      <c r="N149" s="161"/>
      <c r="O149" s="161"/>
      <c r="P149" s="161"/>
      <c r="Q149" s="161"/>
    </row>
    <row r="150" spans="3:20" x14ac:dyDescent="0.2">
      <c r="C150" s="7"/>
      <c r="D150" s="7"/>
      <c r="E150" s="7"/>
      <c r="F150" s="7"/>
      <c r="G150" s="7"/>
      <c r="H150" s="7"/>
      <c r="I150" s="7"/>
      <c r="J150" s="7"/>
      <c r="K150" s="7"/>
      <c r="L150" s="7"/>
      <c r="M150" s="7"/>
      <c r="N150" s="7"/>
      <c r="O150" s="7"/>
      <c r="P150" s="7"/>
      <c r="Q150" s="7"/>
    </row>
    <row r="152" spans="3:20" x14ac:dyDescent="0.2">
      <c r="C152" s="5" t="s">
        <v>225</v>
      </c>
    </row>
    <row r="153" spans="3:20" ht="15.75" thickBot="1" x14ac:dyDescent="0.25"/>
    <row r="154" spans="3:20" ht="15.75" thickBot="1" x14ac:dyDescent="0.25">
      <c r="C154" s="40" t="s">
        <v>135</v>
      </c>
      <c r="D154" s="41" t="s">
        <v>2</v>
      </c>
      <c r="E154" s="41" t="s">
        <v>3</v>
      </c>
      <c r="F154" s="41" t="s">
        <v>4</v>
      </c>
      <c r="G154" s="41" t="s">
        <v>5</v>
      </c>
      <c r="H154" s="41" t="s">
        <v>6</v>
      </c>
      <c r="I154" s="41" t="s">
        <v>7</v>
      </c>
      <c r="J154" s="41" t="s">
        <v>8</v>
      </c>
      <c r="K154" s="41" t="s">
        <v>9</v>
      </c>
      <c r="L154" s="41" t="s">
        <v>10</v>
      </c>
      <c r="M154" s="41" t="s">
        <v>11</v>
      </c>
      <c r="N154" s="41" t="s">
        <v>12</v>
      </c>
      <c r="O154" s="41" t="s">
        <v>13</v>
      </c>
      <c r="P154" s="43" t="s">
        <v>233</v>
      </c>
      <c r="Q154" s="42" t="s">
        <v>24</v>
      </c>
    </row>
    <row r="155" spans="3:20" ht="27.75" thickBot="1" x14ac:dyDescent="0.25">
      <c r="C155" s="108" t="s">
        <v>138</v>
      </c>
      <c r="D155" s="32">
        <v>34329</v>
      </c>
      <c r="E155" s="32">
        <v>31084</v>
      </c>
      <c r="F155" s="32">
        <v>33412</v>
      </c>
      <c r="G155" s="32">
        <v>29926</v>
      </c>
      <c r="H155" s="32">
        <v>36654</v>
      </c>
      <c r="I155" s="149"/>
      <c r="J155" s="149"/>
      <c r="K155" s="149"/>
      <c r="L155" s="149"/>
      <c r="M155" s="149"/>
      <c r="N155" s="149"/>
      <c r="O155" s="149"/>
      <c r="P155" s="32">
        <f t="shared" ref="P155:P166" si="16">SUM(D155:O155)</f>
        <v>165405</v>
      </c>
      <c r="Q155" s="50">
        <f>P155/$P$166</f>
        <v>0.18890216214487696</v>
      </c>
      <c r="R155" s="128"/>
      <c r="S155" s="3"/>
      <c r="T155" s="14"/>
    </row>
    <row r="156" spans="3:20" ht="15.75" thickBot="1" x14ac:dyDescent="0.25">
      <c r="C156" s="108" t="s">
        <v>136</v>
      </c>
      <c r="D156" s="32">
        <v>26875</v>
      </c>
      <c r="E156" s="32">
        <v>26047</v>
      </c>
      <c r="F156" s="32">
        <v>27293</v>
      </c>
      <c r="G156" s="32">
        <v>25193</v>
      </c>
      <c r="H156" s="32">
        <v>27845</v>
      </c>
      <c r="I156" s="149"/>
      <c r="J156" s="149"/>
      <c r="K156" s="149"/>
      <c r="L156" s="149"/>
      <c r="M156" s="149"/>
      <c r="N156" s="149"/>
      <c r="O156" s="149"/>
      <c r="P156" s="32">
        <f t="shared" si="16"/>
        <v>133253</v>
      </c>
      <c r="Q156" s="50">
        <f t="shared" ref="Q156:Q163" si="17">P156/$P$166</f>
        <v>0.15218270192733768</v>
      </c>
      <c r="R156" s="128"/>
      <c r="S156" s="3"/>
    </row>
    <row r="157" spans="3:20" ht="15.75" customHeight="1" thickBot="1" x14ac:dyDescent="0.25">
      <c r="C157" s="108" t="s">
        <v>137</v>
      </c>
      <c r="D157" s="32">
        <v>24394</v>
      </c>
      <c r="E157" s="32">
        <v>25253</v>
      </c>
      <c r="F157" s="32">
        <v>27028</v>
      </c>
      <c r="G157" s="32">
        <v>25811</v>
      </c>
      <c r="H157" s="32">
        <v>27705</v>
      </c>
      <c r="I157" s="149"/>
      <c r="J157" s="149"/>
      <c r="K157" s="149"/>
      <c r="L157" s="149"/>
      <c r="M157" s="149"/>
      <c r="N157" s="149"/>
      <c r="O157" s="149"/>
      <c r="P157" s="32">
        <f t="shared" si="16"/>
        <v>130191</v>
      </c>
      <c r="Q157" s="50">
        <f t="shared" si="17"/>
        <v>0.14868571924551058</v>
      </c>
      <c r="R157" s="128"/>
      <c r="S157" s="3"/>
    </row>
    <row r="158" spans="3:20" ht="36.75" customHeight="1" thickBot="1" x14ac:dyDescent="0.25">
      <c r="C158" s="108" t="s">
        <v>142</v>
      </c>
      <c r="D158" s="32">
        <v>20067</v>
      </c>
      <c r="E158" s="32">
        <v>19031</v>
      </c>
      <c r="F158" s="32">
        <v>20313</v>
      </c>
      <c r="G158" s="32">
        <v>18784</v>
      </c>
      <c r="H158" s="32">
        <v>21354</v>
      </c>
      <c r="I158" s="149"/>
      <c r="J158" s="149"/>
      <c r="K158" s="149"/>
      <c r="L158" s="149"/>
      <c r="M158" s="149"/>
      <c r="N158" s="149"/>
      <c r="O158" s="149"/>
      <c r="P158" s="32">
        <f t="shared" si="16"/>
        <v>99549</v>
      </c>
      <c r="Q158" s="50">
        <f t="shared" si="17"/>
        <v>0.11369076714343797</v>
      </c>
      <c r="R158" s="128"/>
      <c r="S158" s="3"/>
    </row>
    <row r="159" spans="3:20" ht="26.25" customHeight="1" thickBot="1" x14ac:dyDescent="0.25">
      <c r="C159" s="108" t="s">
        <v>139</v>
      </c>
      <c r="D159" s="32">
        <v>16878</v>
      </c>
      <c r="E159" s="32">
        <v>16959</v>
      </c>
      <c r="F159" s="32">
        <v>18036</v>
      </c>
      <c r="G159" s="32">
        <v>17336</v>
      </c>
      <c r="H159" s="32">
        <v>18814</v>
      </c>
      <c r="I159" s="149"/>
      <c r="J159" s="149"/>
      <c r="K159" s="149"/>
      <c r="L159" s="149"/>
      <c r="M159" s="149"/>
      <c r="N159" s="149"/>
      <c r="O159" s="149"/>
      <c r="P159" s="32">
        <f t="shared" si="16"/>
        <v>88023</v>
      </c>
      <c r="Q159" s="50">
        <f t="shared" si="17"/>
        <v>0.1005274025481606</v>
      </c>
      <c r="R159" s="128"/>
      <c r="S159" s="3"/>
    </row>
    <row r="160" spans="3:20" ht="27" customHeight="1" thickBot="1" x14ac:dyDescent="0.25">
      <c r="C160" s="108" t="s">
        <v>140</v>
      </c>
      <c r="D160" s="32">
        <v>11315</v>
      </c>
      <c r="E160" s="32">
        <v>10720</v>
      </c>
      <c r="F160" s="32">
        <v>10546</v>
      </c>
      <c r="G160" s="32">
        <v>9996</v>
      </c>
      <c r="H160" s="32">
        <v>11190</v>
      </c>
      <c r="I160" s="149"/>
      <c r="J160" s="149"/>
      <c r="K160" s="149"/>
      <c r="L160" s="149"/>
      <c r="M160" s="149"/>
      <c r="N160" s="149"/>
      <c r="O160" s="149"/>
      <c r="P160" s="32">
        <f t="shared" si="16"/>
        <v>53767</v>
      </c>
      <c r="Q160" s="50">
        <f t="shared" si="17"/>
        <v>6.1405051552514127E-2</v>
      </c>
      <c r="R160" s="128"/>
      <c r="S160" s="3"/>
    </row>
    <row r="161" spans="2:21" ht="27.75" thickBot="1" x14ac:dyDescent="0.25">
      <c r="C161" s="108" t="s">
        <v>141</v>
      </c>
      <c r="D161" s="32">
        <v>8775</v>
      </c>
      <c r="E161" s="32">
        <v>9191</v>
      </c>
      <c r="F161" s="32">
        <v>10482</v>
      </c>
      <c r="G161" s="32">
        <v>10465</v>
      </c>
      <c r="H161" s="32">
        <v>11439</v>
      </c>
      <c r="I161" s="149"/>
      <c r="J161" s="149"/>
      <c r="K161" s="149"/>
      <c r="L161" s="149"/>
      <c r="M161" s="149"/>
      <c r="N161" s="149"/>
      <c r="O161" s="149"/>
      <c r="P161" s="32">
        <f t="shared" si="16"/>
        <v>50352</v>
      </c>
      <c r="Q161" s="50">
        <f t="shared" si="17"/>
        <v>5.7504922271508385E-2</v>
      </c>
      <c r="R161" s="128"/>
      <c r="S161" s="3"/>
    </row>
    <row r="162" spans="2:21" ht="27.75" thickBot="1" x14ac:dyDescent="0.25">
      <c r="C162" s="108" t="s">
        <v>144</v>
      </c>
      <c r="D162" s="32">
        <v>5486</v>
      </c>
      <c r="E162" s="32">
        <v>5988</v>
      </c>
      <c r="F162" s="32">
        <v>6752</v>
      </c>
      <c r="G162" s="32">
        <v>6443</v>
      </c>
      <c r="H162" s="32">
        <v>6542</v>
      </c>
      <c r="I162" s="149"/>
      <c r="J162" s="149"/>
      <c r="K162" s="149"/>
      <c r="L162" s="149"/>
      <c r="M162" s="149"/>
      <c r="N162" s="149"/>
      <c r="O162" s="149"/>
      <c r="P162" s="32">
        <f t="shared" si="16"/>
        <v>31211</v>
      </c>
      <c r="Q162" s="50">
        <f t="shared" si="17"/>
        <v>3.5644783305847798E-2</v>
      </c>
      <c r="R162" s="128"/>
      <c r="S162" s="3"/>
    </row>
    <row r="163" spans="2:21" ht="25.5" customHeight="1" thickBot="1" x14ac:dyDescent="0.25">
      <c r="C163" s="108" t="s">
        <v>143</v>
      </c>
      <c r="D163" s="32">
        <v>4357</v>
      </c>
      <c r="E163" s="32">
        <v>4591</v>
      </c>
      <c r="F163" s="32">
        <v>5039</v>
      </c>
      <c r="G163" s="32">
        <v>4790</v>
      </c>
      <c r="H163" s="32">
        <v>5214</v>
      </c>
      <c r="I163" s="149"/>
      <c r="J163" s="149"/>
      <c r="K163" s="149"/>
      <c r="L163" s="149"/>
      <c r="M163" s="149"/>
      <c r="N163" s="149"/>
      <c r="O163" s="149"/>
      <c r="P163" s="32">
        <f t="shared" si="16"/>
        <v>23991</v>
      </c>
      <c r="Q163" s="50">
        <f t="shared" si="17"/>
        <v>2.7399121985536973E-2</v>
      </c>
      <c r="R163" s="128"/>
      <c r="S163" s="3"/>
    </row>
    <row r="164" spans="2:21" ht="27.75" thickBot="1" x14ac:dyDescent="0.25">
      <c r="C164" s="108" t="s">
        <v>195</v>
      </c>
      <c r="D164" s="32">
        <v>3487</v>
      </c>
      <c r="E164" s="32">
        <v>2934</v>
      </c>
      <c r="F164" s="32">
        <v>3307</v>
      </c>
      <c r="G164" s="32">
        <v>3604</v>
      </c>
      <c r="H164" s="32">
        <v>3520</v>
      </c>
      <c r="I164" s="149"/>
      <c r="J164" s="149"/>
      <c r="K164" s="149"/>
      <c r="L164" s="149"/>
      <c r="M164" s="149"/>
      <c r="N164" s="149"/>
      <c r="O164" s="149"/>
      <c r="P164" s="32">
        <f t="shared" si="16"/>
        <v>16852</v>
      </c>
      <c r="Q164" s="50">
        <f>P164/$P$166</f>
        <v>1.9245967391949861E-2</v>
      </c>
      <c r="R164" s="128"/>
      <c r="S164" s="3"/>
    </row>
    <row r="165" spans="2:21" ht="16.5" thickBot="1" x14ac:dyDescent="0.3">
      <c r="C165" s="47" t="s">
        <v>217</v>
      </c>
      <c r="D165" s="46">
        <f>SUM(D155:D164)</f>
        <v>155963</v>
      </c>
      <c r="E165" s="46">
        <f t="shared" ref="E165:O165" si="18">SUM(E155:E164)</f>
        <v>151798</v>
      </c>
      <c r="F165" s="46">
        <f t="shared" si="18"/>
        <v>162208</v>
      </c>
      <c r="G165" s="46">
        <f t="shared" si="18"/>
        <v>152348</v>
      </c>
      <c r="H165" s="46">
        <f t="shared" si="18"/>
        <v>170277</v>
      </c>
      <c r="I165" s="46">
        <f t="shared" si="18"/>
        <v>0</v>
      </c>
      <c r="J165" s="46">
        <f t="shared" si="18"/>
        <v>0</v>
      </c>
      <c r="K165" s="46">
        <f t="shared" si="18"/>
        <v>0</v>
      </c>
      <c r="L165" s="46">
        <f t="shared" si="18"/>
        <v>0</v>
      </c>
      <c r="M165" s="46">
        <f t="shared" si="18"/>
        <v>0</v>
      </c>
      <c r="N165" s="46">
        <f t="shared" si="18"/>
        <v>0</v>
      </c>
      <c r="O165" s="46">
        <f t="shared" si="18"/>
        <v>0</v>
      </c>
      <c r="P165" s="46">
        <f t="shared" si="16"/>
        <v>792594</v>
      </c>
      <c r="Q165" s="52">
        <f>SUM(Q155:Q164)</f>
        <v>0.90518859951668074</v>
      </c>
      <c r="R165" s="128"/>
      <c r="S165" s="12"/>
    </row>
    <row r="166" spans="2:21" ht="16.5" thickBot="1" x14ac:dyDescent="0.3">
      <c r="C166" s="47" t="s">
        <v>145</v>
      </c>
      <c r="D166" s="46">
        <v>172194</v>
      </c>
      <c r="E166" s="46">
        <v>167708</v>
      </c>
      <c r="F166" s="46">
        <v>179346</v>
      </c>
      <c r="G166" s="46">
        <v>168532</v>
      </c>
      <c r="H166" s="46">
        <v>187832</v>
      </c>
      <c r="I166" s="46"/>
      <c r="J166" s="46"/>
      <c r="K166" s="46"/>
      <c r="L166" s="46"/>
      <c r="M166" s="46"/>
      <c r="N166" s="46"/>
      <c r="O166" s="46"/>
      <c r="P166" s="46">
        <f t="shared" si="16"/>
        <v>875612</v>
      </c>
      <c r="Q166" s="52">
        <v>1</v>
      </c>
      <c r="R166" s="128"/>
    </row>
    <row r="167" spans="2:21" ht="15.75" x14ac:dyDescent="0.25">
      <c r="C167" s="161" t="s">
        <v>237</v>
      </c>
      <c r="D167" s="161"/>
      <c r="E167" s="161"/>
      <c r="F167" s="161"/>
      <c r="G167" s="161"/>
      <c r="H167" s="161"/>
      <c r="I167" s="161"/>
      <c r="J167" s="161"/>
      <c r="K167" s="161"/>
      <c r="L167" s="161"/>
      <c r="M167" s="161"/>
      <c r="N167" s="161"/>
      <c r="O167" s="161"/>
      <c r="P167" s="161"/>
      <c r="Q167" s="161"/>
    </row>
    <row r="168" spans="2:21" ht="15.75" x14ac:dyDescent="0.25">
      <c r="C168" s="161" t="s">
        <v>252</v>
      </c>
      <c r="D168" s="161"/>
      <c r="E168" s="161"/>
      <c r="F168" s="161"/>
      <c r="G168" s="161"/>
      <c r="H168" s="161"/>
      <c r="I168" s="161"/>
      <c r="J168" s="161"/>
      <c r="K168" s="161"/>
      <c r="L168" s="161"/>
      <c r="M168" s="161"/>
      <c r="N168" s="161"/>
      <c r="O168" s="161"/>
      <c r="P168" s="161"/>
      <c r="Q168" s="161"/>
    </row>
    <row r="170" spans="2:21" x14ac:dyDescent="0.2">
      <c r="C170" s="5" t="s">
        <v>226</v>
      </c>
    </row>
    <row r="171" spans="2:21" ht="15.75" thickBot="1" x14ac:dyDescent="0.25"/>
    <row r="172" spans="2:21" ht="15.75" thickBot="1" x14ac:dyDescent="0.25">
      <c r="C172" s="174" t="s">
        <v>27</v>
      </c>
      <c r="D172" s="175"/>
      <c r="E172" s="175"/>
      <c r="F172" s="175"/>
      <c r="G172" s="175"/>
      <c r="H172" s="175"/>
      <c r="I172" s="175"/>
      <c r="J172" s="175"/>
      <c r="K172" s="175"/>
      <c r="L172" s="175"/>
      <c r="M172" s="175"/>
      <c r="N172" s="175"/>
      <c r="O172" s="175"/>
      <c r="P172" s="175"/>
      <c r="Q172" s="175"/>
      <c r="R172" s="176"/>
    </row>
    <row r="173" spans="2:21" ht="27.75" thickBot="1" x14ac:dyDescent="0.25">
      <c r="B173" s="1" t="s">
        <v>146</v>
      </c>
      <c r="C173" s="53" t="s">
        <v>147</v>
      </c>
      <c r="D173" s="47" t="s">
        <v>2</v>
      </c>
      <c r="E173" s="47" t="s">
        <v>3</v>
      </c>
      <c r="F173" s="47" t="s">
        <v>4</v>
      </c>
      <c r="G173" s="47" t="s">
        <v>5</v>
      </c>
      <c r="H173" s="47" t="s">
        <v>6</v>
      </c>
      <c r="I173" s="47" t="s">
        <v>7</v>
      </c>
      <c r="J173" s="47" t="s">
        <v>8</v>
      </c>
      <c r="K173" s="47" t="s">
        <v>9</v>
      </c>
      <c r="L173" s="47" t="s">
        <v>10</v>
      </c>
      <c r="M173" s="47" t="s">
        <v>11</v>
      </c>
      <c r="N173" s="47" t="s">
        <v>12</v>
      </c>
      <c r="O173" s="47" t="s">
        <v>13</v>
      </c>
      <c r="P173" s="54" t="s">
        <v>233</v>
      </c>
      <c r="Q173" s="42" t="s">
        <v>253</v>
      </c>
      <c r="R173" s="43" t="s">
        <v>29</v>
      </c>
    </row>
    <row r="174" spans="2:21" ht="15.75" thickBot="1" x14ac:dyDescent="0.25">
      <c r="C174" s="134" t="s">
        <v>148</v>
      </c>
      <c r="D174" s="32">
        <v>535</v>
      </c>
      <c r="E174" s="32">
        <v>629</v>
      </c>
      <c r="F174" s="32">
        <v>630</v>
      </c>
      <c r="G174" s="32">
        <v>668</v>
      </c>
      <c r="H174" s="32">
        <v>691</v>
      </c>
      <c r="I174" s="149"/>
      <c r="J174" s="149"/>
      <c r="K174" s="149"/>
      <c r="L174" s="149"/>
      <c r="M174" s="149"/>
      <c r="N174" s="149"/>
      <c r="O174" s="149"/>
      <c r="P174" s="32">
        <f t="shared" ref="P174:P186" si="19">SUM(D174:O174)</f>
        <v>3153</v>
      </c>
      <c r="Q174" s="32">
        <v>123670</v>
      </c>
      <c r="R174" s="142">
        <f t="shared" ref="R174:R185" si="20">P174/Q174*10000</f>
        <v>254.95269669281151</v>
      </c>
      <c r="S174" s="14"/>
      <c r="T174" s="14"/>
      <c r="U174" s="14"/>
    </row>
    <row r="175" spans="2:21" ht="15.75" thickBot="1" x14ac:dyDescent="0.25">
      <c r="C175" s="134" t="s">
        <v>152</v>
      </c>
      <c r="D175" s="32">
        <v>30521</v>
      </c>
      <c r="E175" s="32">
        <v>29735</v>
      </c>
      <c r="F175" s="32">
        <v>31403</v>
      </c>
      <c r="G175" s="32">
        <v>28136</v>
      </c>
      <c r="H175" s="32">
        <v>31919</v>
      </c>
      <c r="I175" s="149"/>
      <c r="J175" s="149"/>
      <c r="K175" s="149"/>
      <c r="L175" s="149"/>
      <c r="M175" s="149"/>
      <c r="N175" s="149"/>
      <c r="O175" s="149"/>
      <c r="P175" s="32">
        <f t="shared" si="19"/>
        <v>151714</v>
      </c>
      <c r="Q175" s="32">
        <v>6004932</v>
      </c>
      <c r="R175" s="142">
        <f t="shared" si="20"/>
        <v>252.64898919754629</v>
      </c>
      <c r="S175" s="14"/>
      <c r="T175" s="14"/>
      <c r="U175" s="14"/>
    </row>
    <row r="176" spans="2:21" ht="15.75" thickBot="1" x14ac:dyDescent="0.25">
      <c r="C176" s="134" t="s">
        <v>238</v>
      </c>
      <c r="D176" s="32">
        <v>1637</v>
      </c>
      <c r="E176" s="32">
        <v>1364</v>
      </c>
      <c r="F176" s="32">
        <v>1320</v>
      </c>
      <c r="G176" s="32">
        <v>1393</v>
      </c>
      <c r="H176" s="32">
        <v>1643</v>
      </c>
      <c r="I176" s="149"/>
      <c r="J176" s="149"/>
      <c r="K176" s="149"/>
      <c r="L176" s="149"/>
      <c r="M176" s="149"/>
      <c r="N176" s="149"/>
      <c r="O176" s="149"/>
      <c r="P176" s="32">
        <f t="shared" si="19"/>
        <v>7357</v>
      </c>
      <c r="Q176" s="32">
        <v>294338</v>
      </c>
      <c r="R176" s="142">
        <f t="shared" si="20"/>
        <v>249.95073690790858</v>
      </c>
      <c r="S176" s="14"/>
      <c r="T176" s="14"/>
      <c r="U176" s="14"/>
    </row>
    <row r="177" spans="3:21" ht="15.75" thickBot="1" x14ac:dyDescent="0.25">
      <c r="C177" s="134" t="s">
        <v>151</v>
      </c>
      <c r="D177" s="32">
        <v>11690</v>
      </c>
      <c r="E177" s="32">
        <v>12343</v>
      </c>
      <c r="F177" s="32">
        <v>13056</v>
      </c>
      <c r="G177" s="32">
        <v>12024</v>
      </c>
      <c r="H177" s="32">
        <v>13547</v>
      </c>
      <c r="I177" s="149"/>
      <c r="J177" s="149"/>
      <c r="K177" s="149"/>
      <c r="L177" s="149"/>
      <c r="M177" s="149"/>
      <c r="N177" s="149"/>
      <c r="O177" s="149"/>
      <c r="P177" s="32">
        <f t="shared" si="19"/>
        <v>62660</v>
      </c>
      <c r="Q177" s="32">
        <v>2720841</v>
      </c>
      <c r="R177" s="142">
        <f t="shared" si="20"/>
        <v>230.29644143116045</v>
      </c>
      <c r="S177" s="14"/>
      <c r="T177" s="14"/>
      <c r="U177" s="14"/>
    </row>
    <row r="178" spans="3:21" ht="15.75" thickBot="1" x14ac:dyDescent="0.25">
      <c r="C178" s="134" t="s">
        <v>149</v>
      </c>
      <c r="D178" s="32">
        <v>3439</v>
      </c>
      <c r="E178" s="32">
        <v>3269</v>
      </c>
      <c r="F178" s="32">
        <v>3382</v>
      </c>
      <c r="G178" s="32">
        <v>3401</v>
      </c>
      <c r="H178" s="32">
        <v>3548</v>
      </c>
      <c r="I178" s="149"/>
      <c r="J178" s="149"/>
      <c r="K178" s="149"/>
      <c r="L178" s="149"/>
      <c r="M178" s="149"/>
      <c r="N178" s="149"/>
      <c r="O178" s="149"/>
      <c r="P178" s="32">
        <f t="shared" si="19"/>
        <v>17039</v>
      </c>
      <c r="Q178" s="32">
        <v>749481</v>
      </c>
      <c r="R178" s="142">
        <f t="shared" si="20"/>
        <v>227.3439887068518</v>
      </c>
      <c r="S178" s="14"/>
      <c r="T178" s="14"/>
      <c r="U178" s="14"/>
    </row>
    <row r="179" spans="3:21" ht="15.75" thickBot="1" x14ac:dyDescent="0.25">
      <c r="C179" s="134" t="s">
        <v>150</v>
      </c>
      <c r="D179" s="32">
        <v>8798</v>
      </c>
      <c r="E179" s="32">
        <v>7887</v>
      </c>
      <c r="F179" s="32">
        <v>8443</v>
      </c>
      <c r="G179" s="32">
        <v>7485</v>
      </c>
      <c r="H179" s="32">
        <v>8176</v>
      </c>
      <c r="I179" s="149"/>
      <c r="J179" s="149"/>
      <c r="K179" s="149"/>
      <c r="L179" s="149"/>
      <c r="M179" s="149"/>
      <c r="N179" s="149"/>
      <c r="O179" s="149"/>
      <c r="P179" s="32">
        <f t="shared" si="19"/>
        <v>40789</v>
      </c>
      <c r="Q179" s="32">
        <v>1821442</v>
      </c>
      <c r="R179" s="142">
        <f t="shared" si="20"/>
        <v>223.93795684957303</v>
      </c>
      <c r="S179" s="14"/>
      <c r="T179" s="14"/>
      <c r="U179" s="14"/>
    </row>
    <row r="180" spans="3:21" ht="15.75" thickBot="1" x14ac:dyDescent="0.25">
      <c r="C180" s="134" t="s">
        <v>156</v>
      </c>
      <c r="D180" s="32">
        <v>734</v>
      </c>
      <c r="E180" s="32">
        <v>625</v>
      </c>
      <c r="F180" s="32">
        <v>657</v>
      </c>
      <c r="G180" s="32">
        <v>554</v>
      </c>
      <c r="H180" s="32">
        <v>588</v>
      </c>
      <c r="I180" s="149"/>
      <c r="J180" s="149"/>
      <c r="K180" s="149"/>
      <c r="L180" s="149"/>
      <c r="M180" s="149"/>
      <c r="N180" s="149"/>
      <c r="O180" s="149"/>
      <c r="P180" s="32">
        <f t="shared" si="19"/>
        <v>3158</v>
      </c>
      <c r="Q180" s="32">
        <v>145732</v>
      </c>
      <c r="R180" s="142">
        <f t="shared" si="20"/>
        <v>216.69914637828344</v>
      </c>
      <c r="S180" s="14"/>
      <c r="T180" s="14"/>
      <c r="U180" s="14"/>
    </row>
    <row r="181" spans="3:21" ht="15.75" thickBot="1" x14ac:dyDescent="0.25">
      <c r="C181" s="134" t="s">
        <v>153</v>
      </c>
      <c r="D181" s="32">
        <v>23495</v>
      </c>
      <c r="E181" s="32">
        <v>20932</v>
      </c>
      <c r="F181" s="32">
        <v>22033</v>
      </c>
      <c r="G181" s="32">
        <v>20083</v>
      </c>
      <c r="H181" s="32">
        <v>22033</v>
      </c>
      <c r="I181" s="149"/>
      <c r="J181" s="149"/>
      <c r="K181" s="149"/>
      <c r="L181" s="149"/>
      <c r="M181" s="149"/>
      <c r="N181" s="149"/>
      <c r="O181" s="149"/>
      <c r="P181" s="32">
        <f t="shared" si="19"/>
        <v>108576</v>
      </c>
      <c r="Q181" s="32">
        <v>5142060</v>
      </c>
      <c r="R181" s="142">
        <f t="shared" si="20"/>
        <v>211.15272867294431</v>
      </c>
      <c r="S181" s="14"/>
      <c r="T181" s="14"/>
      <c r="U181" s="14"/>
    </row>
    <row r="182" spans="3:21" ht="15.75" thickBot="1" x14ac:dyDescent="0.25">
      <c r="C182" s="134" t="s">
        <v>155</v>
      </c>
      <c r="D182" s="32">
        <v>20961</v>
      </c>
      <c r="E182" s="32">
        <v>20133</v>
      </c>
      <c r="F182" s="32">
        <v>22206</v>
      </c>
      <c r="G182" s="32">
        <v>21290</v>
      </c>
      <c r="H182" s="32">
        <v>23927</v>
      </c>
      <c r="I182" s="149"/>
      <c r="J182" s="149"/>
      <c r="K182" s="149"/>
      <c r="L182" s="149"/>
      <c r="M182" s="149"/>
      <c r="N182" s="149"/>
      <c r="O182" s="149"/>
      <c r="P182" s="32">
        <f t="shared" si="19"/>
        <v>108517</v>
      </c>
      <c r="Q182" s="32">
        <v>5811908</v>
      </c>
      <c r="R182" s="142">
        <f t="shared" si="20"/>
        <v>186.71493079381159</v>
      </c>
      <c r="S182" s="14"/>
      <c r="T182" s="14"/>
      <c r="U182" s="14"/>
    </row>
    <row r="183" spans="3:21" ht="15.75" thickBot="1" x14ac:dyDescent="0.25">
      <c r="C183" s="134" t="s">
        <v>154</v>
      </c>
      <c r="D183" s="32">
        <v>17811</v>
      </c>
      <c r="E183" s="32">
        <v>17921</v>
      </c>
      <c r="F183" s="32">
        <v>19790</v>
      </c>
      <c r="G183" s="32">
        <v>20935</v>
      </c>
      <c r="H183" s="32">
        <v>23420</v>
      </c>
      <c r="I183" s="149"/>
      <c r="J183" s="149"/>
      <c r="K183" s="149"/>
      <c r="L183" s="149"/>
      <c r="M183" s="149"/>
      <c r="N183" s="149"/>
      <c r="O183" s="149"/>
      <c r="P183" s="32">
        <f t="shared" si="19"/>
        <v>99877</v>
      </c>
      <c r="Q183" s="32">
        <v>5373800</v>
      </c>
      <c r="R183" s="142">
        <f t="shared" si="20"/>
        <v>185.85916855856192</v>
      </c>
      <c r="S183" s="14"/>
      <c r="T183" s="14"/>
      <c r="U183" s="14"/>
    </row>
    <row r="184" spans="3:21" ht="15.75" thickBot="1" x14ac:dyDescent="0.25">
      <c r="C184" s="134" t="s">
        <v>239</v>
      </c>
      <c r="D184" s="32">
        <v>161</v>
      </c>
      <c r="E184" s="32">
        <v>156</v>
      </c>
      <c r="F184" s="32">
        <v>184</v>
      </c>
      <c r="G184" s="32">
        <v>210</v>
      </c>
      <c r="H184" s="32">
        <v>218</v>
      </c>
      <c r="I184" s="149"/>
      <c r="J184" s="149"/>
      <c r="K184" s="149"/>
      <c r="L184" s="149"/>
      <c r="M184" s="149"/>
      <c r="N184" s="149"/>
      <c r="O184" s="149"/>
      <c r="P184" s="32">
        <f t="shared" si="19"/>
        <v>929</v>
      </c>
      <c r="Q184" s="32">
        <v>67752</v>
      </c>
      <c r="R184" s="142">
        <f t="shared" si="20"/>
        <v>137.11772346203801</v>
      </c>
      <c r="S184" s="14"/>
      <c r="T184" s="14"/>
      <c r="U184" s="14"/>
    </row>
    <row r="185" spans="3:21" ht="15.75" thickBot="1" x14ac:dyDescent="0.25">
      <c r="C185" s="134" t="s">
        <v>157</v>
      </c>
      <c r="D185" s="32">
        <v>588</v>
      </c>
      <c r="E185" s="32">
        <v>595</v>
      </c>
      <c r="F185" s="32">
        <v>637</v>
      </c>
      <c r="G185" s="32">
        <v>534</v>
      </c>
      <c r="H185" s="32">
        <v>667</v>
      </c>
      <c r="I185" s="149"/>
      <c r="J185" s="149"/>
      <c r="K185" s="149"/>
      <c r="L185" s="149"/>
      <c r="M185" s="149"/>
      <c r="N185" s="149"/>
      <c r="O185" s="149"/>
      <c r="P185" s="32">
        <f t="shared" si="19"/>
        <v>3021</v>
      </c>
      <c r="Q185" s="32">
        <v>254062</v>
      </c>
      <c r="R185" s="142">
        <f t="shared" si="20"/>
        <v>118.90798309074164</v>
      </c>
      <c r="S185" s="14"/>
      <c r="T185" s="14"/>
      <c r="U185" s="14"/>
    </row>
    <row r="186" spans="3:21" ht="15.75" thickBot="1" x14ac:dyDescent="0.25">
      <c r="C186" s="134" t="s">
        <v>267</v>
      </c>
      <c r="D186" s="32"/>
      <c r="E186" s="32">
        <v>3</v>
      </c>
      <c r="F186" s="32">
        <v>7</v>
      </c>
      <c r="G186" s="32">
        <v>6</v>
      </c>
      <c r="H186" s="32">
        <v>12</v>
      </c>
      <c r="I186" s="149"/>
      <c r="J186" s="149"/>
      <c r="K186" s="149"/>
      <c r="L186" s="149"/>
      <c r="M186" s="149"/>
      <c r="N186" s="149"/>
      <c r="O186" s="149"/>
      <c r="P186" s="32">
        <f t="shared" si="19"/>
        <v>28</v>
      </c>
      <c r="Q186" s="32">
        <v>2845</v>
      </c>
      <c r="R186" s="142"/>
      <c r="S186" s="14"/>
      <c r="T186" s="14"/>
      <c r="U186" s="14"/>
    </row>
    <row r="187" spans="3:21" ht="23.45" customHeight="1" thickBot="1" x14ac:dyDescent="0.25">
      <c r="C187" s="47" t="s">
        <v>16</v>
      </c>
      <c r="D187" s="48">
        <f>SUM(D174:D186)</f>
        <v>120370</v>
      </c>
      <c r="E187" s="48">
        <f t="shared" ref="E187:O187" si="21">SUM(E174:E186)</f>
        <v>115592</v>
      </c>
      <c r="F187" s="48">
        <f t="shared" si="21"/>
        <v>123748</v>
      </c>
      <c r="G187" s="48">
        <f t="shared" si="21"/>
        <v>116719</v>
      </c>
      <c r="H187" s="48">
        <f t="shared" si="21"/>
        <v>130389</v>
      </c>
      <c r="I187" s="48">
        <f t="shared" si="21"/>
        <v>0</v>
      </c>
      <c r="J187" s="48">
        <f t="shared" si="21"/>
        <v>0</v>
      </c>
      <c r="K187" s="48">
        <f t="shared" si="21"/>
        <v>0</v>
      </c>
      <c r="L187" s="48">
        <f t="shared" si="21"/>
        <v>0</v>
      </c>
      <c r="M187" s="48">
        <f t="shared" si="21"/>
        <v>0</v>
      </c>
      <c r="N187" s="48">
        <f t="shared" si="21"/>
        <v>0</v>
      </c>
      <c r="O187" s="48">
        <f t="shared" si="21"/>
        <v>0</v>
      </c>
      <c r="P187" s="48">
        <f>SUM(P174:P186)</f>
        <v>606818</v>
      </c>
      <c r="Q187" s="48">
        <v>28512862</v>
      </c>
      <c r="R187" s="49" t="s">
        <v>265</v>
      </c>
      <c r="S187" s="13"/>
      <c r="T187" s="13"/>
    </row>
    <row r="188" spans="3:21" x14ac:dyDescent="0.2">
      <c r="C188" s="64" t="s">
        <v>199</v>
      </c>
      <c r="D188" s="65"/>
      <c r="E188" s="65"/>
      <c r="F188" s="65"/>
      <c r="G188" s="65"/>
      <c r="H188" s="65"/>
      <c r="I188" s="65"/>
      <c r="J188" s="65"/>
      <c r="K188" s="65"/>
      <c r="L188" s="65"/>
      <c r="M188" s="65"/>
      <c r="N188" s="65"/>
      <c r="O188" s="65"/>
      <c r="P188" s="65"/>
      <c r="Q188" s="140"/>
      <c r="R188" s="66"/>
      <c r="S188" s="14"/>
    </row>
    <row r="189" spans="3:21" ht="40.5" customHeight="1" x14ac:dyDescent="0.2">
      <c r="C189" s="168" t="s">
        <v>197</v>
      </c>
      <c r="D189" s="168"/>
      <c r="E189" s="168"/>
      <c r="F189" s="168"/>
      <c r="G189" s="168"/>
      <c r="H189" s="168"/>
      <c r="I189" s="168"/>
      <c r="J189" s="168"/>
      <c r="K189" s="168"/>
      <c r="L189" s="168"/>
      <c r="M189" s="168"/>
      <c r="N189" s="168"/>
      <c r="O189" s="168"/>
      <c r="P189" s="168"/>
      <c r="Q189" s="168"/>
      <c r="R189" s="168"/>
      <c r="S189" s="20"/>
    </row>
    <row r="190" spans="3:21" x14ac:dyDescent="0.2">
      <c r="C190" s="67" t="s">
        <v>198</v>
      </c>
      <c r="D190" s="65"/>
      <c r="E190" s="65"/>
      <c r="F190" s="65"/>
      <c r="G190" s="65"/>
      <c r="H190" s="65"/>
      <c r="I190" s="65"/>
      <c r="J190" s="65"/>
      <c r="K190" s="65"/>
      <c r="L190" s="65"/>
      <c r="M190" s="65"/>
      <c r="N190" s="65"/>
      <c r="O190" s="65"/>
      <c r="P190" s="65"/>
      <c r="Q190" s="65"/>
      <c r="R190" s="68"/>
    </row>
    <row r="191" spans="3:21" x14ac:dyDescent="0.2">
      <c r="C191" s="67" t="s">
        <v>268</v>
      </c>
      <c r="D191" s="65"/>
      <c r="E191" s="65"/>
      <c r="F191" s="65"/>
      <c r="G191" s="65"/>
      <c r="H191" s="65"/>
      <c r="I191" s="65"/>
      <c r="J191" s="65"/>
      <c r="K191" s="65"/>
      <c r="L191" s="65"/>
      <c r="M191" s="65"/>
      <c r="N191" s="65"/>
      <c r="O191" s="65"/>
      <c r="P191" s="65"/>
      <c r="Q191" s="65"/>
      <c r="R191" s="68"/>
    </row>
    <row r="192" spans="3:21" ht="15.75" x14ac:dyDescent="0.25">
      <c r="C192" s="161" t="s">
        <v>158</v>
      </c>
      <c r="D192" s="161"/>
      <c r="E192" s="161"/>
      <c r="F192" s="161"/>
      <c r="G192" s="161"/>
      <c r="H192" s="161"/>
      <c r="I192" s="161"/>
      <c r="J192" s="161"/>
      <c r="K192" s="161"/>
      <c r="L192" s="161"/>
      <c r="M192" s="161"/>
      <c r="N192" s="161"/>
      <c r="O192" s="161"/>
      <c r="P192" s="161"/>
      <c r="Q192" s="161"/>
      <c r="R192" s="161"/>
      <c r="S192" s="13"/>
    </row>
    <row r="193" spans="2:21" ht="15.75" x14ac:dyDescent="0.25">
      <c r="C193" s="161" t="s">
        <v>252</v>
      </c>
      <c r="D193" s="161"/>
      <c r="E193" s="161"/>
      <c r="F193" s="161"/>
      <c r="G193" s="161"/>
      <c r="H193" s="161"/>
      <c r="I193" s="161"/>
      <c r="J193" s="161"/>
      <c r="K193" s="161"/>
      <c r="L193" s="161"/>
      <c r="M193" s="161"/>
      <c r="N193" s="161"/>
      <c r="O193" s="161"/>
      <c r="P193" s="161"/>
      <c r="Q193" s="161"/>
      <c r="R193" s="161"/>
    </row>
    <row r="195" spans="2:21" x14ac:dyDescent="0.2">
      <c r="C195" s="5" t="s">
        <v>227</v>
      </c>
    </row>
    <row r="196" spans="2:21" ht="15.75" thickBot="1" x14ac:dyDescent="0.25"/>
    <row r="197" spans="2:21" ht="15.75" thickBot="1" x14ac:dyDescent="0.25">
      <c r="C197" s="174" t="s">
        <v>159</v>
      </c>
      <c r="D197" s="175"/>
      <c r="E197" s="175"/>
      <c r="F197" s="175"/>
      <c r="G197" s="175"/>
      <c r="H197" s="175"/>
      <c r="I197" s="175"/>
      <c r="J197" s="175"/>
      <c r="K197" s="175"/>
      <c r="L197" s="175"/>
      <c r="M197" s="175"/>
      <c r="N197" s="175"/>
      <c r="O197" s="175"/>
      <c r="P197" s="175"/>
      <c r="Q197" s="175"/>
      <c r="R197" s="176"/>
    </row>
    <row r="198" spans="2:21" ht="27.75" thickBot="1" x14ac:dyDescent="0.25">
      <c r="B198" s="1" t="s">
        <v>160</v>
      </c>
      <c r="C198" s="40" t="s">
        <v>147</v>
      </c>
      <c r="D198" s="41" t="s">
        <v>2</v>
      </c>
      <c r="E198" s="41" t="s">
        <v>3</v>
      </c>
      <c r="F198" s="41" t="s">
        <v>4</v>
      </c>
      <c r="G198" s="41" t="s">
        <v>5</v>
      </c>
      <c r="H198" s="41" t="s">
        <v>6</v>
      </c>
      <c r="I198" s="41" t="s">
        <v>7</v>
      </c>
      <c r="J198" s="41" t="s">
        <v>8</v>
      </c>
      <c r="K198" s="41" t="s">
        <v>9</v>
      </c>
      <c r="L198" s="41" t="s">
        <v>10</v>
      </c>
      <c r="M198" s="41" t="s">
        <v>11</v>
      </c>
      <c r="N198" s="41" t="s">
        <v>12</v>
      </c>
      <c r="O198" s="41" t="s">
        <v>13</v>
      </c>
      <c r="P198" s="43" t="s">
        <v>233</v>
      </c>
      <c r="Q198" s="42" t="s">
        <v>253</v>
      </c>
      <c r="R198" s="42" t="s">
        <v>29</v>
      </c>
    </row>
    <row r="199" spans="2:21" ht="15.75" thickBot="1" x14ac:dyDescent="0.25">
      <c r="C199" s="131" t="s">
        <v>161</v>
      </c>
      <c r="D199" s="32">
        <v>4977</v>
      </c>
      <c r="E199" s="32">
        <v>4951</v>
      </c>
      <c r="F199" s="32">
        <v>5628</v>
      </c>
      <c r="G199" s="32">
        <v>5117</v>
      </c>
      <c r="H199" s="32">
        <v>6183</v>
      </c>
      <c r="I199" s="149"/>
      <c r="J199" s="149"/>
      <c r="K199" s="149"/>
      <c r="L199" s="149"/>
      <c r="M199" s="149"/>
      <c r="N199" s="149"/>
      <c r="O199" s="149"/>
      <c r="P199" s="32">
        <f t="shared" ref="P199:P210" si="22">SUM(D199:O199)</f>
        <v>26856</v>
      </c>
      <c r="Q199" s="32">
        <v>1099432</v>
      </c>
      <c r="R199" s="142">
        <f t="shared" ref="R199:R210" si="23">P199/Q199*10000</f>
        <v>244.27158751064187</v>
      </c>
      <c r="S199" s="14"/>
      <c r="T199" s="14"/>
      <c r="U199" s="14"/>
    </row>
    <row r="200" spans="2:21" ht="15.75" thickBot="1" x14ac:dyDescent="0.25">
      <c r="C200" s="131" t="s">
        <v>162</v>
      </c>
      <c r="D200" s="32">
        <v>5331</v>
      </c>
      <c r="E200" s="32">
        <v>5082</v>
      </c>
      <c r="F200" s="32">
        <v>5704</v>
      </c>
      <c r="G200" s="32">
        <v>5339</v>
      </c>
      <c r="H200" s="32">
        <v>5700</v>
      </c>
      <c r="I200" s="149"/>
      <c r="J200" s="149"/>
      <c r="K200" s="149"/>
      <c r="L200" s="149"/>
      <c r="M200" s="149"/>
      <c r="N200" s="149"/>
      <c r="O200" s="149"/>
      <c r="P200" s="32">
        <f t="shared" si="22"/>
        <v>27156</v>
      </c>
      <c r="Q200" s="32">
        <v>1680808</v>
      </c>
      <c r="R200" s="142">
        <f t="shared" si="23"/>
        <v>161.56515199832464</v>
      </c>
      <c r="S200" s="14"/>
      <c r="T200" s="14"/>
      <c r="U200" s="14"/>
    </row>
    <row r="201" spans="2:21" ht="15.75" thickBot="1" x14ac:dyDescent="0.25">
      <c r="C201" s="131" t="s">
        <v>163</v>
      </c>
      <c r="D201" s="32">
        <v>378</v>
      </c>
      <c r="E201" s="32">
        <v>426</v>
      </c>
      <c r="F201" s="32">
        <v>426</v>
      </c>
      <c r="G201" s="32">
        <v>586</v>
      </c>
      <c r="H201" s="32">
        <v>683</v>
      </c>
      <c r="I201" s="149"/>
      <c r="J201" s="149"/>
      <c r="K201" s="149"/>
      <c r="L201" s="149"/>
      <c r="M201" s="149"/>
      <c r="N201" s="149"/>
      <c r="O201" s="149"/>
      <c r="P201" s="32">
        <f t="shared" si="22"/>
        <v>2499</v>
      </c>
      <c r="Q201" s="32">
        <v>170648</v>
      </c>
      <c r="R201" s="142">
        <f t="shared" si="23"/>
        <v>146.44179832169144</v>
      </c>
      <c r="S201" s="14"/>
      <c r="T201" s="14"/>
      <c r="U201" s="14"/>
    </row>
    <row r="202" spans="2:21" ht="15.75" thickBot="1" x14ac:dyDescent="0.25">
      <c r="C202" s="131" t="s">
        <v>165</v>
      </c>
      <c r="D202" s="32">
        <v>3196</v>
      </c>
      <c r="E202" s="32">
        <v>3470</v>
      </c>
      <c r="F202" s="32">
        <v>3703</v>
      </c>
      <c r="G202" s="32">
        <v>3593</v>
      </c>
      <c r="H202" s="32">
        <v>3785</v>
      </c>
      <c r="I202" s="149"/>
      <c r="J202" s="149"/>
      <c r="K202" s="149"/>
      <c r="L202" s="149"/>
      <c r="M202" s="149"/>
      <c r="N202" s="149"/>
      <c r="O202" s="149"/>
      <c r="P202" s="32">
        <f t="shared" si="22"/>
        <v>17747</v>
      </c>
      <c r="Q202" s="32">
        <v>1702686</v>
      </c>
      <c r="R202" s="142">
        <f t="shared" si="23"/>
        <v>104.22943513953835</v>
      </c>
      <c r="S202" s="14"/>
      <c r="T202" s="14"/>
      <c r="U202" s="14"/>
    </row>
    <row r="203" spans="2:21" ht="15.75" thickBot="1" x14ac:dyDescent="0.25">
      <c r="C203" s="131" t="s">
        <v>148</v>
      </c>
      <c r="D203" s="32">
        <v>6557</v>
      </c>
      <c r="E203" s="32">
        <v>6663</v>
      </c>
      <c r="F203" s="32">
        <v>6818</v>
      </c>
      <c r="G203" s="32">
        <v>6265</v>
      </c>
      <c r="H203" s="32">
        <v>6683</v>
      </c>
      <c r="I203" s="149"/>
      <c r="J203" s="149"/>
      <c r="K203" s="149"/>
      <c r="L203" s="149"/>
      <c r="M203" s="149"/>
      <c r="N203" s="149"/>
      <c r="O203" s="149"/>
      <c r="P203" s="32">
        <f t="shared" si="22"/>
        <v>32986</v>
      </c>
      <c r="Q203" s="32">
        <v>3254074</v>
      </c>
      <c r="R203" s="142">
        <f t="shared" si="23"/>
        <v>101.36831553308252</v>
      </c>
      <c r="S203" s="14"/>
      <c r="T203" s="14"/>
      <c r="U203" s="14"/>
    </row>
    <row r="204" spans="2:21" ht="15.75" thickBot="1" x14ac:dyDescent="0.25">
      <c r="C204" s="131" t="s">
        <v>164</v>
      </c>
      <c r="D204" s="32">
        <v>2645</v>
      </c>
      <c r="E204" s="32">
        <v>2368</v>
      </c>
      <c r="F204" s="32">
        <v>2933</v>
      </c>
      <c r="G204" s="32">
        <v>2948</v>
      </c>
      <c r="H204" s="32">
        <v>3306</v>
      </c>
      <c r="I204" s="149"/>
      <c r="J204" s="149"/>
      <c r="K204" s="149"/>
      <c r="L204" s="149"/>
      <c r="M204" s="149"/>
      <c r="N204" s="149"/>
      <c r="O204" s="149"/>
      <c r="P204" s="32">
        <f t="shared" si="22"/>
        <v>14200</v>
      </c>
      <c r="Q204" s="32">
        <v>1413539</v>
      </c>
      <c r="R204" s="142">
        <f t="shared" si="23"/>
        <v>100.45707971269276</v>
      </c>
      <c r="S204" s="14"/>
      <c r="T204" s="14"/>
      <c r="U204" s="14"/>
    </row>
    <row r="205" spans="2:21" ht="15.75" thickBot="1" x14ac:dyDescent="0.25">
      <c r="C205" s="131" t="s">
        <v>152</v>
      </c>
      <c r="D205" s="32">
        <v>10305</v>
      </c>
      <c r="E205" s="32">
        <v>10890</v>
      </c>
      <c r="F205" s="32">
        <v>11655</v>
      </c>
      <c r="G205" s="32">
        <v>10328</v>
      </c>
      <c r="H205" s="32">
        <v>11568</v>
      </c>
      <c r="I205" s="149"/>
      <c r="J205" s="149"/>
      <c r="K205" s="149"/>
      <c r="L205" s="149"/>
      <c r="M205" s="149"/>
      <c r="N205" s="149"/>
      <c r="O205" s="149"/>
      <c r="P205" s="32">
        <f t="shared" si="22"/>
        <v>54746</v>
      </c>
      <c r="Q205" s="32">
        <v>5660826</v>
      </c>
      <c r="R205" s="142">
        <f t="shared" si="23"/>
        <v>96.710268077485509</v>
      </c>
      <c r="S205" s="14"/>
      <c r="T205" s="14"/>
      <c r="U205" s="14"/>
    </row>
    <row r="206" spans="2:21" ht="15.75" thickBot="1" x14ac:dyDescent="0.25">
      <c r="C206" s="131" t="s">
        <v>156</v>
      </c>
      <c r="D206" s="32">
        <v>5221</v>
      </c>
      <c r="E206" s="32">
        <v>5194</v>
      </c>
      <c r="F206" s="32">
        <v>4824</v>
      </c>
      <c r="G206" s="32">
        <v>4092</v>
      </c>
      <c r="H206" s="32">
        <v>4579</v>
      </c>
      <c r="I206" s="149"/>
      <c r="J206" s="149"/>
      <c r="K206" s="149"/>
      <c r="L206" s="149"/>
      <c r="M206" s="149"/>
      <c r="N206" s="149"/>
      <c r="O206" s="149"/>
      <c r="P206" s="32">
        <f t="shared" si="22"/>
        <v>23910</v>
      </c>
      <c r="Q206" s="32">
        <v>2533652</v>
      </c>
      <c r="R206" s="142">
        <f t="shared" si="23"/>
        <v>94.369708231438253</v>
      </c>
      <c r="S206" s="14"/>
      <c r="T206" s="14"/>
      <c r="U206" s="14"/>
    </row>
    <row r="207" spans="2:21" ht="15.75" thickBot="1" x14ac:dyDescent="0.25">
      <c r="C207" s="131" t="s">
        <v>166</v>
      </c>
      <c r="D207" s="32">
        <v>2281</v>
      </c>
      <c r="E207" s="32">
        <v>2597</v>
      </c>
      <c r="F207" s="32">
        <v>2559</v>
      </c>
      <c r="G207" s="32">
        <v>2341</v>
      </c>
      <c r="H207" s="32">
        <v>2695</v>
      </c>
      <c r="I207" s="149"/>
      <c r="J207" s="149"/>
      <c r="K207" s="149"/>
      <c r="L207" s="149"/>
      <c r="M207" s="149"/>
      <c r="N207" s="149"/>
      <c r="O207" s="149"/>
      <c r="P207" s="32">
        <f t="shared" si="22"/>
        <v>12473</v>
      </c>
      <c r="Q207" s="32">
        <v>1566532</v>
      </c>
      <c r="R207" s="142">
        <f t="shared" si="23"/>
        <v>79.621737698304287</v>
      </c>
      <c r="S207" s="14"/>
      <c r="T207" s="14"/>
      <c r="U207" s="14"/>
    </row>
    <row r="208" spans="2:21" ht="15.75" thickBot="1" x14ac:dyDescent="0.25">
      <c r="C208" s="131" t="s">
        <v>167</v>
      </c>
      <c r="D208" s="32">
        <v>397</v>
      </c>
      <c r="E208" s="32">
        <v>415</v>
      </c>
      <c r="F208" s="32">
        <v>386</v>
      </c>
      <c r="G208" s="32">
        <v>394</v>
      </c>
      <c r="H208" s="32">
        <v>485</v>
      </c>
      <c r="I208" s="149"/>
      <c r="J208" s="149"/>
      <c r="K208" s="149"/>
      <c r="L208" s="149"/>
      <c r="M208" s="149"/>
      <c r="N208" s="149"/>
      <c r="O208" s="149"/>
      <c r="P208" s="32">
        <f t="shared" si="22"/>
        <v>2077</v>
      </c>
      <c r="Q208" s="32">
        <v>342774</v>
      </c>
      <c r="R208" s="142">
        <f t="shared" si="23"/>
        <v>60.593860677881047</v>
      </c>
      <c r="S208" s="14"/>
      <c r="T208" s="14"/>
      <c r="U208" s="14"/>
    </row>
    <row r="209" spans="2:21" ht="15.75" thickBot="1" x14ac:dyDescent="0.25">
      <c r="C209" s="131" t="s">
        <v>243</v>
      </c>
      <c r="D209" s="32">
        <v>161</v>
      </c>
      <c r="E209" s="32">
        <v>163</v>
      </c>
      <c r="F209" s="32">
        <v>150</v>
      </c>
      <c r="G209" s="32">
        <v>166</v>
      </c>
      <c r="H209" s="32">
        <v>195</v>
      </c>
      <c r="I209" s="149"/>
      <c r="J209" s="149"/>
      <c r="K209" s="149"/>
      <c r="L209" s="149"/>
      <c r="M209" s="149"/>
      <c r="N209" s="149"/>
      <c r="O209" s="149"/>
      <c r="P209" s="32">
        <f t="shared" si="22"/>
        <v>835</v>
      </c>
      <c r="Q209" s="32">
        <v>168536</v>
      </c>
      <c r="R209" s="142">
        <f t="shared" si="23"/>
        <v>49.544311007737221</v>
      </c>
      <c r="S209" s="14"/>
      <c r="T209" s="14"/>
      <c r="U209" s="14"/>
    </row>
    <row r="210" spans="2:21" ht="15.75" customHeight="1" thickBot="1" x14ac:dyDescent="0.25">
      <c r="C210" s="131" t="s">
        <v>168</v>
      </c>
      <c r="D210" s="32">
        <v>187</v>
      </c>
      <c r="E210" s="32">
        <v>227</v>
      </c>
      <c r="F210" s="32">
        <v>274</v>
      </c>
      <c r="G210" s="32">
        <v>251</v>
      </c>
      <c r="H210" s="32">
        <v>303</v>
      </c>
      <c r="I210" s="149"/>
      <c r="J210" s="149"/>
      <c r="K210" s="149"/>
      <c r="L210" s="149"/>
      <c r="M210" s="149"/>
      <c r="N210" s="149"/>
      <c r="O210" s="149"/>
      <c r="P210" s="32">
        <f t="shared" si="22"/>
        <v>1242</v>
      </c>
      <c r="Q210" s="32">
        <v>252780</v>
      </c>
      <c r="R210" s="142">
        <f t="shared" si="23"/>
        <v>49.133633990030852</v>
      </c>
      <c r="S210" s="14"/>
      <c r="T210" s="14"/>
      <c r="U210" s="14"/>
    </row>
    <row r="211" spans="2:21" ht="18.75" customHeight="1" thickBot="1" x14ac:dyDescent="0.25">
      <c r="C211" s="47" t="s">
        <v>16</v>
      </c>
      <c r="D211" s="48">
        <f>SUM(D199:D210)</f>
        <v>41636</v>
      </c>
      <c r="E211" s="48">
        <f t="shared" ref="E211:O211" si="24">SUM(E199:E210)</f>
        <v>42446</v>
      </c>
      <c r="F211" s="48">
        <f t="shared" si="24"/>
        <v>45060</v>
      </c>
      <c r="G211" s="48">
        <f t="shared" si="24"/>
        <v>41420</v>
      </c>
      <c r="H211" s="48">
        <f t="shared" si="24"/>
        <v>46165</v>
      </c>
      <c r="I211" s="48">
        <f t="shared" si="24"/>
        <v>0</v>
      </c>
      <c r="J211" s="48">
        <f t="shared" si="24"/>
        <v>0</v>
      </c>
      <c r="K211" s="48">
        <f t="shared" si="24"/>
        <v>0</v>
      </c>
      <c r="L211" s="48">
        <f t="shared" si="24"/>
        <v>0</v>
      </c>
      <c r="M211" s="48">
        <f t="shared" si="24"/>
        <v>0</v>
      </c>
      <c r="N211" s="48">
        <f t="shared" si="24"/>
        <v>0</v>
      </c>
      <c r="O211" s="48">
        <f t="shared" si="24"/>
        <v>0</v>
      </c>
      <c r="P211" s="48">
        <f>SUM(P199:P210)</f>
        <v>216727</v>
      </c>
      <c r="Q211" s="48">
        <v>19846287</v>
      </c>
      <c r="R211" s="49" t="s">
        <v>255</v>
      </c>
      <c r="S211" s="14"/>
      <c r="T211" s="13"/>
    </row>
    <row r="212" spans="2:21" x14ac:dyDescent="0.2">
      <c r="C212" s="64" t="s">
        <v>128</v>
      </c>
      <c r="D212" s="65"/>
      <c r="E212" s="65"/>
      <c r="F212" s="65"/>
      <c r="G212" s="65"/>
      <c r="H212" s="65"/>
      <c r="I212" s="65"/>
      <c r="J212" s="65"/>
      <c r="K212" s="65"/>
      <c r="L212" s="65"/>
      <c r="M212" s="65"/>
      <c r="N212" s="65"/>
      <c r="O212" s="65"/>
      <c r="P212" s="65"/>
      <c r="Q212" s="140"/>
      <c r="R212" s="66"/>
      <c r="S212" s="14"/>
    </row>
    <row r="213" spans="2:21" ht="38.25" customHeight="1" x14ac:dyDescent="0.2">
      <c r="C213" s="168" t="s">
        <v>197</v>
      </c>
      <c r="D213" s="168"/>
      <c r="E213" s="168"/>
      <c r="F213" s="168"/>
      <c r="G213" s="168"/>
      <c r="H213" s="168"/>
      <c r="I213" s="168"/>
      <c r="J213" s="168"/>
      <c r="K213" s="168"/>
      <c r="L213" s="168"/>
      <c r="M213" s="168"/>
      <c r="N213" s="168"/>
      <c r="O213" s="168"/>
      <c r="P213" s="168"/>
      <c r="Q213" s="168"/>
      <c r="R213" s="168"/>
    </row>
    <row r="214" spans="2:21" x14ac:dyDescent="0.2">
      <c r="C214" s="67" t="s">
        <v>198</v>
      </c>
      <c r="D214" s="65"/>
      <c r="E214" s="65"/>
      <c r="F214" s="65"/>
      <c r="G214" s="65"/>
      <c r="H214" s="65"/>
      <c r="I214" s="65"/>
      <c r="J214" s="65"/>
      <c r="K214" s="65"/>
      <c r="L214" s="65"/>
      <c r="M214" s="65"/>
      <c r="N214" s="65"/>
      <c r="O214" s="65"/>
      <c r="P214" s="65"/>
      <c r="Q214" s="65"/>
      <c r="R214" s="116"/>
    </row>
    <row r="215" spans="2:21" ht="18.75" customHeight="1" x14ac:dyDescent="0.2">
      <c r="C215" s="170" t="s">
        <v>169</v>
      </c>
      <c r="D215" s="170"/>
      <c r="E215" s="170"/>
      <c r="F215" s="170"/>
      <c r="G215" s="170"/>
      <c r="H215" s="170"/>
      <c r="I215" s="170"/>
      <c r="J215" s="170"/>
      <c r="K215" s="170"/>
      <c r="L215" s="170"/>
      <c r="M215" s="170"/>
      <c r="N215" s="170"/>
      <c r="O215" s="170"/>
      <c r="P215" s="170"/>
      <c r="Q215" s="170"/>
    </row>
    <row r="216" spans="2:21" x14ac:dyDescent="0.2">
      <c r="C216" s="170" t="s">
        <v>252</v>
      </c>
      <c r="D216" s="170"/>
      <c r="E216" s="170"/>
      <c r="F216" s="170"/>
      <c r="G216" s="170"/>
      <c r="H216" s="170"/>
      <c r="I216" s="170"/>
      <c r="J216" s="170"/>
      <c r="K216" s="170"/>
      <c r="L216" s="170"/>
      <c r="M216" s="170"/>
      <c r="N216" s="170"/>
      <c r="O216" s="170"/>
      <c r="P216" s="170"/>
      <c r="Q216" s="170"/>
    </row>
    <row r="217" spans="2:21" ht="18.75" customHeight="1" x14ac:dyDescent="0.2">
      <c r="C217" s="19"/>
      <c r="D217" s="19"/>
      <c r="E217" s="19"/>
      <c r="F217" s="19"/>
      <c r="G217" s="19"/>
      <c r="H217" s="19"/>
      <c r="I217" s="19"/>
      <c r="J217" s="19"/>
      <c r="K217" s="19"/>
      <c r="L217" s="19"/>
      <c r="M217" s="19"/>
      <c r="N217" s="19"/>
      <c r="O217" s="19"/>
      <c r="P217" s="19"/>
      <c r="Q217" s="19"/>
    </row>
    <row r="218" spans="2:21" ht="18.75" customHeight="1" x14ac:dyDescent="0.2">
      <c r="B218" s="21"/>
      <c r="C218" s="22" t="s">
        <v>228</v>
      </c>
      <c r="D218" s="19"/>
      <c r="E218" s="19"/>
      <c r="F218" s="19"/>
      <c r="G218" s="19"/>
      <c r="H218" s="19"/>
      <c r="I218" s="19"/>
      <c r="J218" s="19"/>
      <c r="K218" s="19"/>
      <c r="L218" s="19"/>
      <c r="M218" s="19"/>
      <c r="N218" s="19"/>
      <c r="O218" s="19"/>
      <c r="P218" s="19"/>
      <c r="Q218" s="19"/>
    </row>
    <row r="219" spans="2:21" ht="18.75" customHeight="1" thickBot="1" x14ac:dyDescent="0.25">
      <c r="B219" s="21"/>
      <c r="C219" s="23"/>
      <c r="D219" s="19"/>
      <c r="E219" s="19"/>
      <c r="F219" s="19"/>
      <c r="G219" s="19"/>
      <c r="H219" s="19"/>
      <c r="I219" s="19"/>
      <c r="J219" s="19"/>
      <c r="K219" s="19"/>
      <c r="L219" s="19"/>
      <c r="M219" s="19"/>
      <c r="N219" s="19"/>
      <c r="O219" s="19"/>
      <c r="P219" s="19"/>
      <c r="Q219" s="19"/>
    </row>
    <row r="220" spans="2:21" ht="18.75" customHeight="1" thickBot="1" x14ac:dyDescent="0.25">
      <c r="B220" s="24" t="s">
        <v>170</v>
      </c>
      <c r="C220" s="55" t="s">
        <v>171</v>
      </c>
      <c r="D220" s="56" t="s">
        <v>2</v>
      </c>
      <c r="E220" s="56" t="s">
        <v>3</v>
      </c>
      <c r="F220" s="56" t="s">
        <v>4</v>
      </c>
      <c r="G220" s="56" t="s">
        <v>5</v>
      </c>
      <c r="H220" s="56" t="s">
        <v>6</v>
      </c>
      <c r="I220" s="56" t="s">
        <v>7</v>
      </c>
      <c r="J220" s="56" t="s">
        <v>8</v>
      </c>
      <c r="K220" s="56" t="s">
        <v>9</v>
      </c>
      <c r="L220" s="56" t="s">
        <v>10</v>
      </c>
      <c r="M220" s="56" t="s">
        <v>11</v>
      </c>
      <c r="N220" s="56" t="s">
        <v>12</v>
      </c>
      <c r="O220" s="56" t="s">
        <v>13</v>
      </c>
      <c r="P220" s="57" t="s">
        <v>233</v>
      </c>
      <c r="Q220" s="19"/>
    </row>
    <row r="221" spans="2:21" ht="18.75" customHeight="1" thickBot="1" x14ac:dyDescent="0.25">
      <c r="B221" s="24"/>
      <c r="C221" s="132" t="s">
        <v>172</v>
      </c>
      <c r="D221" s="37">
        <v>664</v>
      </c>
      <c r="E221" s="37">
        <v>187</v>
      </c>
      <c r="F221" s="32">
        <v>255</v>
      </c>
      <c r="G221" s="32">
        <v>203</v>
      </c>
      <c r="H221" s="32">
        <v>260</v>
      </c>
      <c r="I221" s="149"/>
      <c r="J221" s="149"/>
      <c r="K221" s="149"/>
      <c r="L221" s="149"/>
      <c r="M221" s="149"/>
      <c r="N221" s="149"/>
      <c r="O221" s="149"/>
      <c r="P221" s="32">
        <f t="shared" ref="P221:P225" si="25">SUM(D221:O221)</f>
        <v>1569</v>
      </c>
      <c r="Q221" s="19"/>
      <c r="R221" s="6"/>
    </row>
    <row r="222" spans="2:21" ht="18.75" customHeight="1" thickBot="1" x14ac:dyDescent="0.25">
      <c r="B222" s="24"/>
      <c r="C222" s="132" t="s">
        <v>173</v>
      </c>
      <c r="D222" s="37">
        <v>196</v>
      </c>
      <c r="E222" s="37">
        <v>234</v>
      </c>
      <c r="F222" s="32">
        <v>238</v>
      </c>
      <c r="G222" s="32">
        <v>228</v>
      </c>
      <c r="H222" s="32">
        <v>261</v>
      </c>
      <c r="I222" s="149"/>
      <c r="J222" s="149"/>
      <c r="K222" s="149"/>
      <c r="L222" s="149"/>
      <c r="M222" s="149"/>
      <c r="N222" s="149"/>
      <c r="O222" s="149"/>
      <c r="P222" s="32">
        <f t="shared" si="25"/>
        <v>1157</v>
      </c>
      <c r="Q222" s="19"/>
      <c r="R222" s="6"/>
    </row>
    <row r="223" spans="2:21" ht="18.75" customHeight="1" thickBot="1" x14ac:dyDescent="0.25">
      <c r="B223" s="24"/>
      <c r="C223" s="132" t="s">
        <v>174</v>
      </c>
      <c r="D223" s="37">
        <v>211</v>
      </c>
      <c r="E223" s="37">
        <v>199</v>
      </c>
      <c r="F223" s="32">
        <v>180</v>
      </c>
      <c r="G223" s="32">
        <v>159</v>
      </c>
      <c r="H223" s="32">
        <v>164</v>
      </c>
      <c r="I223" s="149"/>
      <c r="J223" s="149"/>
      <c r="K223" s="149"/>
      <c r="L223" s="149"/>
      <c r="M223" s="149"/>
      <c r="N223" s="149"/>
      <c r="O223" s="149"/>
      <c r="P223" s="32">
        <f t="shared" si="25"/>
        <v>913</v>
      </c>
      <c r="Q223" s="19"/>
      <c r="R223" s="6"/>
    </row>
    <row r="224" spans="2:21" ht="18.75" customHeight="1" thickBot="1" x14ac:dyDescent="0.25">
      <c r="B224" s="24"/>
      <c r="C224" s="132" t="s">
        <v>175</v>
      </c>
      <c r="D224" s="37">
        <v>90</v>
      </c>
      <c r="E224" s="37">
        <v>90</v>
      </c>
      <c r="F224" s="32">
        <v>87</v>
      </c>
      <c r="G224" s="32">
        <v>101</v>
      </c>
      <c r="H224" s="32">
        <v>100</v>
      </c>
      <c r="I224" s="149"/>
      <c r="J224" s="149"/>
      <c r="K224" s="149"/>
      <c r="L224" s="149"/>
      <c r="M224" s="149"/>
      <c r="N224" s="149"/>
      <c r="O224" s="149"/>
      <c r="P224" s="32">
        <f t="shared" si="25"/>
        <v>468</v>
      </c>
      <c r="Q224" s="19"/>
      <c r="R224" s="6"/>
    </row>
    <row r="225" spans="2:19" ht="18.75" customHeight="1" thickBot="1" x14ac:dyDescent="0.25">
      <c r="B225" s="24"/>
      <c r="C225" s="132" t="s">
        <v>176</v>
      </c>
      <c r="D225" s="37">
        <v>55</v>
      </c>
      <c r="E225" s="37">
        <v>64</v>
      </c>
      <c r="F225" s="32">
        <v>80</v>
      </c>
      <c r="G225" s="32">
        <v>63</v>
      </c>
      <c r="H225" s="32">
        <v>80</v>
      </c>
      <c r="I225" s="149"/>
      <c r="J225" s="149"/>
      <c r="K225" s="149"/>
      <c r="L225" s="149"/>
      <c r="M225" s="149"/>
      <c r="N225" s="149"/>
      <c r="O225" s="149"/>
      <c r="P225" s="32">
        <f t="shared" si="25"/>
        <v>342</v>
      </c>
      <c r="Q225" s="19"/>
      <c r="R225" s="6"/>
      <c r="S225" s="25"/>
    </row>
    <row r="226" spans="2:19" ht="18.75" customHeight="1" thickBot="1" x14ac:dyDescent="0.25">
      <c r="B226" s="21"/>
      <c r="C226" s="59" t="s">
        <v>16</v>
      </c>
      <c r="D226" s="60">
        <f>SUM(D221:D225)</f>
        <v>1216</v>
      </c>
      <c r="E226" s="60">
        <f t="shared" ref="E226:O226" si="26">SUM(E221:E225)</f>
        <v>774</v>
      </c>
      <c r="F226" s="60">
        <f t="shared" si="26"/>
        <v>840</v>
      </c>
      <c r="G226" s="60">
        <f t="shared" si="26"/>
        <v>754</v>
      </c>
      <c r="H226" s="60">
        <f t="shared" si="26"/>
        <v>865</v>
      </c>
      <c r="I226" s="60">
        <f t="shared" si="26"/>
        <v>0</v>
      </c>
      <c r="J226" s="60">
        <f t="shared" si="26"/>
        <v>0</v>
      </c>
      <c r="K226" s="60">
        <f t="shared" si="26"/>
        <v>0</v>
      </c>
      <c r="L226" s="60">
        <f t="shared" si="26"/>
        <v>0</v>
      </c>
      <c r="M226" s="60">
        <f t="shared" si="26"/>
        <v>0</v>
      </c>
      <c r="N226" s="60">
        <f t="shared" si="26"/>
        <v>0</v>
      </c>
      <c r="O226" s="60">
        <f t="shared" si="26"/>
        <v>0</v>
      </c>
      <c r="P226" s="60">
        <f>SUM(P221:P225)</f>
        <v>4449</v>
      </c>
      <c r="Q226" s="19"/>
      <c r="R226" s="6"/>
      <c r="S226" s="26"/>
    </row>
    <row r="227" spans="2:19" ht="14.25" customHeight="1" x14ac:dyDescent="0.2">
      <c r="B227" s="21"/>
      <c r="C227" s="172" t="s">
        <v>177</v>
      </c>
      <c r="D227" s="172"/>
      <c r="E227" s="172"/>
      <c r="F227" s="172"/>
      <c r="G227" s="172"/>
      <c r="H227" s="172"/>
      <c r="I227" s="172"/>
      <c r="J227" s="172"/>
      <c r="K227" s="172"/>
      <c r="L227" s="172"/>
      <c r="M227" s="172"/>
      <c r="N227" s="172"/>
      <c r="O227" s="172"/>
      <c r="P227" s="172"/>
      <c r="Q227" s="19"/>
      <c r="S227" s="27"/>
    </row>
    <row r="228" spans="2:19" ht="3.75" customHeight="1" x14ac:dyDescent="0.2">
      <c r="B228" s="21"/>
      <c r="C228" s="173" t="s">
        <v>252</v>
      </c>
      <c r="D228" s="173"/>
      <c r="E228" s="173"/>
      <c r="F228" s="173"/>
      <c r="G228" s="173"/>
      <c r="H228" s="173"/>
      <c r="I228" s="173"/>
      <c r="J228" s="173"/>
      <c r="K228" s="173"/>
      <c r="L228" s="173"/>
      <c r="M228" s="173"/>
      <c r="N228" s="173"/>
      <c r="O228" s="173"/>
      <c r="P228" s="173"/>
      <c r="Q228" s="19"/>
    </row>
    <row r="229" spans="2:19" ht="12.75" customHeight="1" x14ac:dyDescent="0.2">
      <c r="B229" s="21"/>
      <c r="C229" s="173"/>
      <c r="D229" s="173"/>
      <c r="E229" s="173"/>
      <c r="F229" s="173"/>
      <c r="G229" s="173"/>
      <c r="H229" s="173"/>
      <c r="I229" s="173"/>
      <c r="J229" s="173"/>
      <c r="K229" s="173"/>
      <c r="L229" s="173"/>
      <c r="M229" s="173"/>
      <c r="N229" s="173"/>
      <c r="O229" s="173"/>
      <c r="P229" s="173"/>
      <c r="Q229" s="19"/>
    </row>
    <row r="231" spans="2:19" x14ac:dyDescent="0.2">
      <c r="C231" s="5" t="s">
        <v>229</v>
      </c>
    </row>
    <row r="232" spans="2:19" ht="15.75" thickBot="1" x14ac:dyDescent="0.25"/>
    <row r="233" spans="2:19" ht="15.75" thickBot="1" x14ac:dyDescent="0.25">
      <c r="C233" s="40" t="s">
        <v>178</v>
      </c>
      <c r="D233" s="41" t="s">
        <v>2</v>
      </c>
      <c r="E233" s="41" t="s">
        <v>3</v>
      </c>
      <c r="F233" s="41" t="s">
        <v>4</v>
      </c>
      <c r="G233" s="41" t="s">
        <v>5</v>
      </c>
      <c r="H233" s="41" t="s">
        <v>6</v>
      </c>
      <c r="I233" s="41" t="s">
        <v>7</v>
      </c>
      <c r="J233" s="41" t="s">
        <v>8</v>
      </c>
      <c r="K233" s="41" t="s">
        <v>9</v>
      </c>
      <c r="L233" s="41" t="s">
        <v>10</v>
      </c>
      <c r="M233" s="41" t="s">
        <v>11</v>
      </c>
      <c r="N233" s="41" t="s">
        <v>12</v>
      </c>
      <c r="O233" s="41" t="s">
        <v>13</v>
      </c>
      <c r="P233" s="43" t="s">
        <v>233</v>
      </c>
      <c r="Q233" s="42" t="s">
        <v>24</v>
      </c>
    </row>
    <row r="234" spans="2:19" ht="15.75" thickBot="1" x14ac:dyDescent="0.25">
      <c r="C234" s="132" t="s">
        <v>179</v>
      </c>
      <c r="D234" s="37">
        <v>3407</v>
      </c>
      <c r="E234" s="37">
        <v>2944</v>
      </c>
      <c r="F234" s="32">
        <v>3241</v>
      </c>
      <c r="G234" s="32">
        <v>3247</v>
      </c>
      <c r="H234" s="32">
        <v>3570</v>
      </c>
      <c r="I234" s="149"/>
      <c r="J234" s="149"/>
      <c r="K234" s="149"/>
      <c r="L234" s="149"/>
      <c r="M234" s="149"/>
      <c r="N234" s="149"/>
      <c r="O234" s="149"/>
      <c r="P234" s="32">
        <f t="shared" ref="P234:P243" si="27">SUM(D234:O234)</f>
        <v>16409</v>
      </c>
      <c r="Q234" s="61">
        <f>P234/$P$245</f>
        <v>0.34459658112478475</v>
      </c>
      <c r="S234" s="3"/>
    </row>
    <row r="235" spans="2:19" ht="15.75" thickBot="1" x14ac:dyDescent="0.25">
      <c r="C235" s="132" t="s">
        <v>242</v>
      </c>
      <c r="D235" s="37">
        <v>1831</v>
      </c>
      <c r="E235" s="37">
        <v>2070</v>
      </c>
      <c r="F235" s="32">
        <v>2481</v>
      </c>
      <c r="G235" s="32">
        <v>2547</v>
      </c>
      <c r="H235" s="32">
        <v>2689</v>
      </c>
      <c r="I235" s="149"/>
      <c r="J235" s="149"/>
      <c r="K235" s="149"/>
      <c r="L235" s="149"/>
      <c r="M235" s="149"/>
      <c r="N235" s="149"/>
      <c r="O235" s="149"/>
      <c r="P235" s="32">
        <f t="shared" si="27"/>
        <v>11618</v>
      </c>
      <c r="Q235" s="61">
        <f t="shared" ref="Q235:Q244" si="28">P235/$P$245</f>
        <v>0.24398336763408796</v>
      </c>
      <c r="S235" s="3"/>
    </row>
    <row r="236" spans="2:19" ht="15.75" thickBot="1" x14ac:dyDescent="0.25">
      <c r="C236" s="132" t="s">
        <v>180</v>
      </c>
      <c r="D236" s="37">
        <v>1187</v>
      </c>
      <c r="E236" s="37">
        <v>1236</v>
      </c>
      <c r="F236" s="32">
        <v>1221</v>
      </c>
      <c r="G236" s="32">
        <v>1213</v>
      </c>
      <c r="H236" s="32">
        <v>1360</v>
      </c>
      <c r="I236" s="149"/>
      <c r="J236" s="149"/>
      <c r="K236" s="149"/>
      <c r="L236" s="149"/>
      <c r="M236" s="149"/>
      <c r="N236" s="149"/>
      <c r="O236" s="149"/>
      <c r="P236" s="32">
        <f t="shared" si="27"/>
        <v>6217</v>
      </c>
      <c r="Q236" s="61">
        <f t="shared" si="28"/>
        <v>0.13055987231719099</v>
      </c>
      <c r="S236" s="3"/>
    </row>
    <row r="237" spans="2:19" ht="15.75" thickBot="1" x14ac:dyDescent="0.25">
      <c r="C237" s="132" t="s">
        <v>181</v>
      </c>
      <c r="D237" s="37">
        <v>251</v>
      </c>
      <c r="E237" s="37">
        <v>283</v>
      </c>
      <c r="F237" s="32">
        <v>338</v>
      </c>
      <c r="G237" s="32">
        <v>288</v>
      </c>
      <c r="H237" s="32">
        <v>305</v>
      </c>
      <c r="I237" s="149"/>
      <c r="J237" s="149"/>
      <c r="K237" s="149"/>
      <c r="L237" s="149"/>
      <c r="M237" s="149"/>
      <c r="N237" s="149"/>
      <c r="O237" s="149"/>
      <c r="P237" s="32">
        <f t="shared" si="27"/>
        <v>1465</v>
      </c>
      <c r="Q237" s="61">
        <f t="shared" si="28"/>
        <v>3.0765676844890587E-2</v>
      </c>
      <c r="S237" s="3"/>
    </row>
    <row r="238" spans="2:19" ht="15.75" thickBot="1" x14ac:dyDescent="0.25">
      <c r="C238" s="132" t="s">
        <v>241</v>
      </c>
      <c r="D238" s="37">
        <v>269</v>
      </c>
      <c r="E238" s="37">
        <v>284</v>
      </c>
      <c r="F238" s="32">
        <v>312</v>
      </c>
      <c r="G238" s="32">
        <v>291</v>
      </c>
      <c r="H238" s="32">
        <v>283</v>
      </c>
      <c r="I238" s="149"/>
      <c r="J238" s="149"/>
      <c r="K238" s="149"/>
      <c r="L238" s="149"/>
      <c r="M238" s="149"/>
      <c r="N238" s="149"/>
      <c r="O238" s="149"/>
      <c r="P238" s="32">
        <f t="shared" si="27"/>
        <v>1439</v>
      </c>
      <c r="Q238" s="61">
        <f t="shared" si="28"/>
        <v>3.0219664832626319E-2</v>
      </c>
      <c r="S238" s="3"/>
    </row>
    <row r="239" spans="2:19" ht="15.75" thickBot="1" x14ac:dyDescent="0.25">
      <c r="C239" s="132" t="s">
        <v>182</v>
      </c>
      <c r="D239" s="37">
        <v>236</v>
      </c>
      <c r="E239" s="37">
        <v>272</v>
      </c>
      <c r="F239" s="32">
        <v>273</v>
      </c>
      <c r="G239" s="32">
        <v>284</v>
      </c>
      <c r="H239" s="32">
        <v>278</v>
      </c>
      <c r="I239" s="149"/>
      <c r="J239" s="149"/>
      <c r="K239" s="149"/>
      <c r="L239" s="149"/>
      <c r="M239" s="149"/>
      <c r="N239" s="149"/>
      <c r="O239" s="149"/>
      <c r="P239" s="32">
        <f t="shared" si="27"/>
        <v>1343</v>
      </c>
      <c r="Q239" s="61">
        <f t="shared" si="28"/>
        <v>2.8203620479650551E-2</v>
      </c>
      <c r="S239" s="3"/>
    </row>
    <row r="240" spans="2:19" ht="15.75" customHeight="1" thickBot="1" x14ac:dyDescent="0.25">
      <c r="C240" s="132" t="s">
        <v>245</v>
      </c>
      <c r="D240" s="37">
        <v>243</v>
      </c>
      <c r="E240" s="37">
        <v>251</v>
      </c>
      <c r="F240" s="32">
        <v>242</v>
      </c>
      <c r="G240" s="32">
        <v>226</v>
      </c>
      <c r="H240" s="32">
        <v>255</v>
      </c>
      <c r="I240" s="149"/>
      <c r="J240" s="149"/>
      <c r="K240" s="149"/>
      <c r="L240" s="149"/>
      <c r="M240" s="149"/>
      <c r="N240" s="149"/>
      <c r="O240" s="149"/>
      <c r="P240" s="32">
        <f t="shared" si="27"/>
        <v>1217</v>
      </c>
      <c r="Q240" s="61">
        <f t="shared" si="28"/>
        <v>2.5557562266369859E-2</v>
      </c>
      <c r="S240" s="3"/>
    </row>
    <row r="241" spans="3:19" ht="24.95" customHeight="1" thickBot="1" x14ac:dyDescent="0.25">
      <c r="C241" s="132" t="s">
        <v>183</v>
      </c>
      <c r="D241" s="37">
        <v>201</v>
      </c>
      <c r="E241" s="37">
        <v>205</v>
      </c>
      <c r="F241" s="32">
        <v>210</v>
      </c>
      <c r="G241" s="32">
        <v>233</v>
      </c>
      <c r="H241" s="32">
        <v>264</v>
      </c>
      <c r="I241" s="149"/>
      <c r="J241" s="149"/>
      <c r="K241" s="149"/>
      <c r="L241" s="149"/>
      <c r="M241" s="149"/>
      <c r="N241" s="149"/>
      <c r="O241" s="149"/>
      <c r="P241" s="32">
        <f t="shared" si="27"/>
        <v>1113</v>
      </c>
      <c r="Q241" s="61">
        <f t="shared" si="28"/>
        <v>2.337351421731278E-2</v>
      </c>
      <c r="S241" s="3"/>
    </row>
    <row r="242" spans="3:19" ht="15.75" customHeight="1" thickBot="1" x14ac:dyDescent="0.25">
      <c r="C242" s="132" t="s">
        <v>240</v>
      </c>
      <c r="D242" s="37">
        <v>117</v>
      </c>
      <c r="E242" s="37">
        <v>70</v>
      </c>
      <c r="F242" s="32">
        <v>90</v>
      </c>
      <c r="G242" s="32">
        <v>90</v>
      </c>
      <c r="H242" s="32">
        <v>93</v>
      </c>
      <c r="I242" s="149"/>
      <c r="J242" s="149"/>
      <c r="K242" s="149"/>
      <c r="L242" s="149"/>
      <c r="M242" s="149"/>
      <c r="N242" s="149"/>
      <c r="O242" s="149"/>
      <c r="P242" s="32">
        <f t="shared" si="27"/>
        <v>460</v>
      </c>
      <c r="Q242" s="61">
        <f t="shared" si="28"/>
        <v>9.6602125246755422E-3</v>
      </c>
      <c r="S242" s="3"/>
    </row>
    <row r="243" spans="3:19" ht="15.75" customHeight="1" thickBot="1" x14ac:dyDescent="0.25">
      <c r="C243" s="132" t="s">
        <v>214</v>
      </c>
      <c r="D243" s="37">
        <v>89</v>
      </c>
      <c r="E243" s="37">
        <v>91</v>
      </c>
      <c r="F243" s="32">
        <v>76</v>
      </c>
      <c r="G243" s="32">
        <v>74</v>
      </c>
      <c r="H243" s="32">
        <v>89</v>
      </c>
      <c r="I243" s="149"/>
      <c r="J243" s="149"/>
      <c r="K243" s="149"/>
      <c r="L243" s="149"/>
      <c r="M243" s="149"/>
      <c r="N243" s="149"/>
      <c r="O243" s="149"/>
      <c r="P243" s="32">
        <f t="shared" si="27"/>
        <v>419</v>
      </c>
      <c r="Q243" s="61">
        <f t="shared" si="28"/>
        <v>8.7991935822588092E-3</v>
      </c>
      <c r="S243" s="3"/>
    </row>
    <row r="244" spans="3:19" ht="16.5" thickBot="1" x14ac:dyDescent="0.3">
      <c r="C244" s="47" t="s">
        <v>184</v>
      </c>
      <c r="D244" s="62">
        <f>SUM(D234:D243)</f>
        <v>7831</v>
      </c>
      <c r="E244" s="62">
        <f t="shared" ref="E244:O244" si="29">SUM(E234:E243)</f>
        <v>7706</v>
      </c>
      <c r="F244" s="62">
        <f t="shared" si="29"/>
        <v>8484</v>
      </c>
      <c r="G244" s="62">
        <f t="shared" si="29"/>
        <v>8493</v>
      </c>
      <c r="H244" s="62">
        <f t="shared" si="29"/>
        <v>9186</v>
      </c>
      <c r="I244" s="62">
        <f t="shared" si="29"/>
        <v>0</v>
      </c>
      <c r="J244" s="62">
        <f t="shared" si="29"/>
        <v>0</v>
      </c>
      <c r="K244" s="62">
        <f t="shared" si="29"/>
        <v>0</v>
      </c>
      <c r="L244" s="62">
        <f t="shared" si="29"/>
        <v>0</v>
      </c>
      <c r="M244" s="62">
        <f t="shared" si="29"/>
        <v>0</v>
      </c>
      <c r="N244" s="62">
        <f t="shared" si="29"/>
        <v>0</v>
      </c>
      <c r="O244" s="62">
        <f t="shared" si="29"/>
        <v>0</v>
      </c>
      <c r="P244" s="62">
        <f>SUM(P234:P243)</f>
        <v>41700</v>
      </c>
      <c r="Q244" s="63">
        <f t="shared" si="28"/>
        <v>0.87571926582384807</v>
      </c>
      <c r="S244" s="12"/>
    </row>
    <row r="245" spans="3:19" ht="16.5" thickBot="1" x14ac:dyDescent="0.3">
      <c r="C245" s="47" t="s">
        <v>16</v>
      </c>
      <c r="D245" s="60">
        <v>8972</v>
      </c>
      <c r="E245" s="60">
        <v>8896</v>
      </c>
      <c r="F245" s="60">
        <v>9698</v>
      </c>
      <c r="G245" s="60">
        <v>9639</v>
      </c>
      <c r="H245" s="60">
        <v>10413</v>
      </c>
      <c r="I245" s="60"/>
      <c r="J245" s="60"/>
      <c r="K245" s="60"/>
      <c r="L245" s="60"/>
      <c r="M245" s="60"/>
      <c r="N245" s="60"/>
      <c r="O245" s="60"/>
      <c r="P245" s="62">
        <f>SUM(D245:O245)</f>
        <v>47618</v>
      </c>
      <c r="Q245" s="63">
        <v>1</v>
      </c>
    </row>
    <row r="246" spans="3:19" ht="30" customHeight="1" x14ac:dyDescent="0.2">
      <c r="C246" s="171" t="s">
        <v>185</v>
      </c>
      <c r="D246" s="171"/>
      <c r="E246" s="171"/>
      <c r="F246" s="171"/>
      <c r="G246" s="171"/>
      <c r="H246" s="171"/>
      <c r="I246" s="171"/>
      <c r="J246" s="171"/>
      <c r="K246" s="171"/>
      <c r="L246" s="171"/>
      <c r="M246" s="171"/>
      <c r="N246" s="171"/>
      <c r="O246" s="171"/>
      <c r="P246" s="171"/>
      <c r="Q246" s="171"/>
    </row>
    <row r="247" spans="3:19" x14ac:dyDescent="0.2">
      <c r="C247" s="170" t="s">
        <v>186</v>
      </c>
      <c r="D247" s="170"/>
      <c r="E247" s="170"/>
      <c r="F247" s="170"/>
      <c r="G247" s="170"/>
      <c r="H247" s="170"/>
      <c r="I247" s="170"/>
      <c r="J247" s="170"/>
      <c r="K247" s="170"/>
      <c r="L247" s="170"/>
      <c r="M247" s="170"/>
      <c r="N247" s="170"/>
      <c r="O247" s="170"/>
      <c r="P247" s="170"/>
      <c r="Q247" s="170"/>
    </row>
    <row r="248" spans="3:19" x14ac:dyDescent="0.2">
      <c r="C248" s="170" t="s">
        <v>252</v>
      </c>
      <c r="D248" s="170"/>
      <c r="E248" s="170"/>
      <c r="F248" s="170"/>
      <c r="G248" s="170"/>
      <c r="H248" s="170"/>
      <c r="I248" s="170"/>
      <c r="J248" s="170"/>
      <c r="K248" s="170"/>
      <c r="L248" s="170"/>
      <c r="M248" s="170"/>
      <c r="N248" s="170"/>
      <c r="O248" s="170"/>
      <c r="P248" s="170"/>
      <c r="Q248" s="170"/>
    </row>
    <row r="249" spans="3:19" x14ac:dyDescent="0.2">
      <c r="D249" s="6"/>
      <c r="E249" s="6"/>
      <c r="F249" s="6"/>
      <c r="G249" s="6"/>
      <c r="H249" s="6"/>
      <c r="I249" s="6"/>
      <c r="J249" s="6"/>
      <c r="K249" s="6"/>
      <c r="L249" s="6"/>
      <c r="M249" s="6"/>
      <c r="N249" s="6"/>
      <c r="O249" s="6"/>
      <c r="P249" s="6"/>
    </row>
    <row r="250" spans="3:19" x14ac:dyDescent="0.2">
      <c r="D250" s="6"/>
      <c r="E250" s="6"/>
      <c r="F250" s="6"/>
      <c r="G250" s="6"/>
      <c r="H250" s="6"/>
      <c r="I250" s="6"/>
      <c r="J250" s="6"/>
      <c r="K250" s="6"/>
      <c r="L250" s="6"/>
      <c r="M250" s="6"/>
      <c r="N250" s="6"/>
      <c r="O250" s="6"/>
      <c r="P250" s="6"/>
    </row>
    <row r="252" spans="3:19" x14ac:dyDescent="0.2">
      <c r="C252" s="169" t="s">
        <v>187</v>
      </c>
      <c r="D252" s="169"/>
      <c r="E252" s="169"/>
      <c r="F252" s="169"/>
      <c r="G252" s="169"/>
      <c r="H252" s="169"/>
      <c r="I252" s="169"/>
      <c r="J252" s="169"/>
      <c r="K252" s="169"/>
      <c r="L252" s="169"/>
      <c r="M252" s="169"/>
      <c r="N252" s="169"/>
      <c r="O252" s="169"/>
      <c r="P252" s="169"/>
      <c r="Q252" s="169"/>
      <c r="R252" s="169"/>
    </row>
    <row r="253" spans="3:19" x14ac:dyDescent="0.2">
      <c r="C253" s="169"/>
      <c r="D253" s="169"/>
      <c r="E253" s="169"/>
      <c r="F253" s="169"/>
      <c r="G253" s="169"/>
      <c r="H253" s="169"/>
      <c r="I253" s="169"/>
      <c r="J253" s="169"/>
      <c r="K253" s="169"/>
      <c r="L253" s="169"/>
      <c r="M253" s="169"/>
      <c r="N253" s="169"/>
      <c r="O253" s="169"/>
      <c r="P253" s="169"/>
      <c r="Q253" s="169"/>
      <c r="R253" s="169"/>
    </row>
    <row r="254" spans="3:19" x14ac:dyDescent="0.2">
      <c r="C254" s="169"/>
      <c r="D254" s="169"/>
      <c r="E254" s="169"/>
      <c r="F254" s="169"/>
      <c r="G254" s="169"/>
      <c r="H254" s="169"/>
      <c r="I254" s="169"/>
      <c r="J254" s="169"/>
      <c r="K254" s="169"/>
      <c r="L254" s="169"/>
      <c r="M254" s="169"/>
      <c r="N254" s="169"/>
      <c r="O254" s="169"/>
      <c r="P254" s="169"/>
      <c r="Q254" s="169"/>
      <c r="R254" s="169"/>
    </row>
  </sheetData>
  <sortState xmlns:xlrd2="http://schemas.microsoft.com/office/spreadsheetml/2017/richdata2" ref="C57:R89">
    <sortCondition descending="1" ref="R57:R89"/>
  </sortState>
  <mergeCells count="39">
    <mergeCell ref="C92:R92"/>
    <mergeCell ref="C48:Q48"/>
    <mergeCell ref="C49:Q49"/>
    <mergeCell ref="C55:R55"/>
    <mergeCell ref="C94:R94"/>
    <mergeCell ref="C197:R197"/>
    <mergeCell ref="C172:R172"/>
    <mergeCell ref="C148:Q148"/>
    <mergeCell ref="C149:Q149"/>
    <mergeCell ref="C192:R192"/>
    <mergeCell ref="C193:R193"/>
    <mergeCell ref="C189:R189"/>
    <mergeCell ref="C167:Q167"/>
    <mergeCell ref="C168:Q168"/>
    <mergeCell ref="C252:R254"/>
    <mergeCell ref="C247:Q247"/>
    <mergeCell ref="C248:Q248"/>
    <mergeCell ref="C213:R213"/>
    <mergeCell ref="C215:Q215"/>
    <mergeCell ref="C216:Q216"/>
    <mergeCell ref="C246:Q246"/>
    <mergeCell ref="C227:P227"/>
    <mergeCell ref="C228:P229"/>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honeticPr fontId="2" type="noConversion"/>
  <pageMargins left="0.7" right="0.7" top="0.75" bottom="0.75" header="0.3" footer="0.3"/>
  <pageSetup paperSize="9" orientation="portrait" r:id="rId1"/>
  <ignoredErrors>
    <ignoredError sqref="P244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FB77-EC67-4560-A989-DA47F7DD3F7B}">
  <sheetPr codeName="Hoja2"/>
  <dimension ref="A6:XFC261"/>
  <sheetViews>
    <sheetView showGridLines="0" topLeftCell="K229" zoomScale="80" zoomScaleNormal="80" workbookViewId="0">
      <selection activeCell="M273" sqref="M273"/>
    </sheetView>
  </sheetViews>
  <sheetFormatPr baseColWidth="10" defaultColWidth="11.42578125" defaultRowHeight="15" x14ac:dyDescent="0.2"/>
  <cols>
    <col min="1" max="1" width="41.7109375" style="71" hidden="1" customWidth="1"/>
    <col min="2" max="2" width="8.42578125" style="3" hidden="1" customWidth="1"/>
    <col min="3" max="3" width="43" style="3" customWidth="1"/>
    <col min="4" max="7" width="16.7109375" style="3" hidden="1" customWidth="1"/>
    <col min="8" max="10" width="16.7109375" style="6" hidden="1" customWidth="1"/>
    <col min="11"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63" t="s">
        <v>0</v>
      </c>
      <c r="R6" s="163"/>
      <c r="S6" s="163"/>
      <c r="T6" s="163"/>
      <c r="U6" s="163"/>
      <c r="V6" s="147"/>
      <c r="W6" s="147"/>
      <c r="X6" s="147"/>
      <c r="Y6" s="147"/>
      <c r="Z6" s="147"/>
      <c r="AA6" s="147"/>
      <c r="AB6" s="147"/>
      <c r="AC6" s="147"/>
      <c r="AD6" s="147"/>
      <c r="AE6" s="147"/>
    </row>
    <row r="7" spans="3:31" x14ac:dyDescent="0.2">
      <c r="Q7" s="163" t="s">
        <v>257</v>
      </c>
      <c r="R7" s="163"/>
      <c r="S7" s="163"/>
      <c r="T7" s="163"/>
      <c r="U7" s="163"/>
      <c r="V7" s="147"/>
      <c r="W7" s="147"/>
      <c r="X7" s="147"/>
      <c r="Y7" s="147"/>
      <c r="Z7" s="147"/>
      <c r="AA7" s="147"/>
      <c r="AB7" s="147"/>
      <c r="AC7" s="147"/>
      <c r="AD7" s="147"/>
      <c r="AE7" s="147"/>
    </row>
    <row r="8" spans="3:31" x14ac:dyDescent="0.2">
      <c r="E8" s="2"/>
    </row>
    <row r="9" spans="3:31" x14ac:dyDescent="0.2">
      <c r="C9" s="164"/>
      <c r="D9" s="164"/>
      <c r="E9" s="164"/>
      <c r="F9" s="164"/>
      <c r="G9" s="164"/>
      <c r="H9" s="164"/>
      <c r="I9" s="164"/>
      <c r="J9" s="164"/>
      <c r="K9" s="164"/>
      <c r="L9" s="164"/>
      <c r="M9" s="164"/>
      <c r="N9" s="164"/>
      <c r="O9" s="164"/>
      <c r="P9" s="164"/>
      <c r="Q9" s="164"/>
    </row>
    <row r="11" spans="3:31" x14ac:dyDescent="0.2">
      <c r="C11" s="99" t="s">
        <v>230</v>
      </c>
    </row>
    <row r="13" spans="3:31" ht="15.75" thickBot="1" x14ac:dyDescent="0.25"/>
    <row r="14" spans="3:31" ht="15.75" thickBot="1" x14ac:dyDescent="0.25">
      <c r="C14" s="55" t="s">
        <v>1</v>
      </c>
      <c r="D14" s="41"/>
      <c r="E14" s="41"/>
      <c r="F14" s="41"/>
      <c r="G14" s="41"/>
      <c r="H14" s="41"/>
      <c r="I14" s="41"/>
      <c r="J14" s="41"/>
      <c r="K14" s="41" t="s">
        <v>2</v>
      </c>
      <c r="L14" s="41" t="s">
        <v>3</v>
      </c>
      <c r="M14" s="41" t="s">
        <v>4</v>
      </c>
      <c r="N14" s="41" t="s">
        <v>5</v>
      </c>
      <c r="O14" s="41" t="s">
        <v>6</v>
      </c>
      <c r="P14" s="43" t="s">
        <v>233</v>
      </c>
      <c r="Q14" s="3"/>
      <c r="R14" s="14"/>
    </row>
    <row r="15" spans="3:31" ht="16.5" customHeight="1" thickBot="1" x14ac:dyDescent="0.25">
      <c r="C15" s="96" t="s">
        <v>14</v>
      </c>
      <c r="D15" s="149"/>
      <c r="E15" s="149"/>
      <c r="F15" s="149"/>
      <c r="G15" s="149"/>
      <c r="H15" s="149"/>
      <c r="I15" s="149"/>
      <c r="J15" s="149"/>
      <c r="K15" s="125">
        <v>172194</v>
      </c>
      <c r="L15" s="125">
        <v>167708</v>
      </c>
      <c r="M15" s="125">
        <v>179346</v>
      </c>
      <c r="N15" s="125">
        <v>168532</v>
      </c>
      <c r="O15" s="125">
        <v>187832</v>
      </c>
      <c r="P15" s="32">
        <f>SUM(K15:O15)</f>
        <v>875612</v>
      </c>
      <c r="Q15" s="3"/>
      <c r="R15" s="12"/>
    </row>
    <row r="16" spans="3:31" ht="16.5" thickBot="1" x14ac:dyDescent="0.3">
      <c r="C16" s="97" t="s">
        <v>15</v>
      </c>
      <c r="D16" s="149"/>
      <c r="E16" s="149"/>
      <c r="F16" s="149"/>
      <c r="G16" s="149"/>
      <c r="H16" s="149"/>
      <c r="I16" s="149"/>
      <c r="J16" s="149"/>
      <c r="K16" s="126">
        <v>124938</v>
      </c>
      <c r="L16" s="126">
        <v>122232</v>
      </c>
      <c r="M16" s="126">
        <v>124682</v>
      </c>
      <c r="N16" s="126">
        <v>118315</v>
      </c>
      <c r="O16" s="126">
        <v>126162</v>
      </c>
      <c r="P16" s="32">
        <f>SUM(K16:O16)</f>
        <v>616329</v>
      </c>
      <c r="Q16" s="3"/>
      <c r="R16" s="12"/>
    </row>
    <row r="17" spans="3:18" ht="16.5" thickBot="1" x14ac:dyDescent="0.3">
      <c r="C17" s="98" t="s">
        <v>16</v>
      </c>
      <c r="D17" s="36">
        <f t="shared" ref="D17:P17" si="0">SUM(D15:D16)</f>
        <v>0</v>
      </c>
      <c r="E17" s="36">
        <f t="shared" si="0"/>
        <v>0</v>
      </c>
      <c r="F17" s="36">
        <f t="shared" si="0"/>
        <v>0</v>
      </c>
      <c r="G17" s="36">
        <f t="shared" si="0"/>
        <v>0</v>
      </c>
      <c r="H17" s="36">
        <f t="shared" si="0"/>
        <v>0</v>
      </c>
      <c r="I17" s="36">
        <f t="shared" si="0"/>
        <v>0</v>
      </c>
      <c r="J17" s="36">
        <f t="shared" si="0"/>
        <v>0</v>
      </c>
      <c r="K17" s="36">
        <f t="shared" ref="K17:N17" si="1">SUM(K15:K16)</f>
        <v>297132</v>
      </c>
      <c r="L17" s="36">
        <f t="shared" si="1"/>
        <v>289940</v>
      </c>
      <c r="M17" s="36">
        <f t="shared" si="1"/>
        <v>304028</v>
      </c>
      <c r="N17" s="36">
        <f t="shared" si="1"/>
        <v>286847</v>
      </c>
      <c r="O17" s="36">
        <f t="shared" si="0"/>
        <v>313994</v>
      </c>
      <c r="P17" s="36">
        <f t="shared" si="0"/>
        <v>1491941</v>
      </c>
      <c r="Q17" s="3"/>
      <c r="R17" s="14"/>
    </row>
    <row r="18" spans="3:18" ht="15.75" x14ac:dyDescent="0.25">
      <c r="C18" s="180" t="s">
        <v>17</v>
      </c>
      <c r="D18" s="180"/>
      <c r="E18" s="180"/>
      <c r="F18" s="180"/>
      <c r="G18" s="180"/>
      <c r="H18" s="180"/>
      <c r="I18" s="180"/>
      <c r="J18" s="180"/>
      <c r="K18" s="180"/>
      <c r="L18" s="180"/>
      <c r="M18" s="180"/>
      <c r="N18" s="180"/>
      <c r="O18" s="180"/>
      <c r="P18" s="180"/>
    </row>
    <row r="19" spans="3:18" ht="15.75" x14ac:dyDescent="0.25">
      <c r="C19" s="161" t="s">
        <v>258</v>
      </c>
      <c r="D19" s="161"/>
      <c r="E19" s="161"/>
      <c r="F19" s="161"/>
      <c r="G19" s="161"/>
      <c r="H19" s="161"/>
      <c r="I19" s="161"/>
      <c r="J19" s="161"/>
      <c r="K19" s="161"/>
      <c r="L19" s="161"/>
      <c r="M19" s="161"/>
      <c r="N19" s="161"/>
      <c r="O19" s="161"/>
      <c r="P19" s="161"/>
    </row>
    <row r="20" spans="3:18" x14ac:dyDescent="0.2">
      <c r="D20" s="18"/>
    </row>
    <row r="22" spans="3:18" x14ac:dyDescent="0.2">
      <c r="C22" s="99" t="s">
        <v>220</v>
      </c>
    </row>
    <row r="24" spans="3:18" ht="15.75" thickBot="1" x14ac:dyDescent="0.25">
      <c r="C24" s="18"/>
      <c r="D24" s="18"/>
      <c r="E24" s="18"/>
      <c r="F24" s="18"/>
      <c r="G24" s="18"/>
      <c r="H24" s="18"/>
      <c r="I24" s="18"/>
      <c r="J24" s="18"/>
      <c r="K24" s="18"/>
      <c r="L24" s="18"/>
      <c r="M24" s="18"/>
      <c r="N24" s="18"/>
      <c r="O24" s="18"/>
    </row>
    <row r="25" spans="3:18" ht="15.75" thickBot="1" x14ac:dyDescent="0.25">
      <c r="C25" s="40" t="s">
        <v>14</v>
      </c>
      <c r="D25" s="41"/>
      <c r="E25" s="41"/>
      <c r="F25" s="41"/>
      <c r="G25" s="41"/>
      <c r="H25" s="41"/>
      <c r="I25" s="41"/>
      <c r="J25" s="41"/>
      <c r="K25" s="41" t="s">
        <v>2</v>
      </c>
      <c r="L25" s="41" t="s">
        <v>3</v>
      </c>
      <c r="M25" s="41" t="s">
        <v>4</v>
      </c>
      <c r="N25" s="41" t="s">
        <v>5</v>
      </c>
      <c r="O25" s="41" t="s">
        <v>6</v>
      </c>
      <c r="P25" s="43" t="s">
        <v>233</v>
      </c>
      <c r="Q25" s="3"/>
      <c r="R25" s="14"/>
    </row>
    <row r="26" spans="3:18" ht="15.75" thickBot="1" x14ac:dyDescent="0.25">
      <c r="C26" s="131" t="s">
        <v>18</v>
      </c>
      <c r="D26" s="149"/>
      <c r="E26" s="149"/>
      <c r="F26" s="149"/>
      <c r="G26" s="149"/>
      <c r="H26" s="149"/>
      <c r="I26" s="149"/>
      <c r="J26" s="149"/>
      <c r="K26" s="37">
        <v>119246</v>
      </c>
      <c r="L26" s="37">
        <v>119055</v>
      </c>
      <c r="M26" s="37">
        <v>126094</v>
      </c>
      <c r="N26" s="37">
        <v>118489</v>
      </c>
      <c r="O26" s="37">
        <v>131886</v>
      </c>
      <c r="P26" s="32">
        <f>SUM(K26:O26)</f>
        <v>614770</v>
      </c>
      <c r="Q26" s="3"/>
      <c r="R26" s="12"/>
    </row>
    <row r="27" spans="3:18" ht="15.75" thickBot="1" x14ac:dyDescent="0.25">
      <c r="C27" s="134" t="s">
        <v>19</v>
      </c>
      <c r="D27" s="149"/>
      <c r="E27" s="149"/>
      <c r="F27" s="149"/>
      <c r="G27" s="149"/>
      <c r="H27" s="149"/>
      <c r="I27" s="149"/>
      <c r="J27" s="149"/>
      <c r="K27" s="37">
        <v>52434</v>
      </c>
      <c r="L27" s="37">
        <v>48255</v>
      </c>
      <c r="M27" s="37">
        <v>52688</v>
      </c>
      <c r="N27" s="37">
        <v>49484</v>
      </c>
      <c r="O27" s="37">
        <v>55421</v>
      </c>
      <c r="P27" s="32">
        <f t="shared" ref="P27:P28" si="2">SUM(K27:O27)</f>
        <v>258282</v>
      </c>
      <c r="Q27" s="3"/>
      <c r="R27" s="12"/>
    </row>
    <row r="28" spans="3:18" ht="15.75" thickBot="1" x14ac:dyDescent="0.25">
      <c r="C28" s="135" t="s">
        <v>20</v>
      </c>
      <c r="D28" s="149"/>
      <c r="E28" s="149"/>
      <c r="F28" s="149"/>
      <c r="G28" s="149"/>
      <c r="H28" s="149"/>
      <c r="I28" s="149"/>
      <c r="J28" s="149"/>
      <c r="K28" s="37">
        <v>514</v>
      </c>
      <c r="L28" s="37">
        <v>398</v>
      </c>
      <c r="M28" s="37">
        <v>564</v>
      </c>
      <c r="N28" s="37">
        <v>559</v>
      </c>
      <c r="O28" s="37">
        <v>525</v>
      </c>
      <c r="P28" s="32">
        <f t="shared" si="2"/>
        <v>2560</v>
      </c>
      <c r="Q28" s="3"/>
      <c r="R28" s="12"/>
    </row>
    <row r="29" spans="3:18" ht="15.75" thickBot="1" x14ac:dyDescent="0.25">
      <c r="C29" s="47" t="s">
        <v>16</v>
      </c>
      <c r="D29" s="36"/>
      <c r="E29" s="36"/>
      <c r="F29" s="36"/>
      <c r="G29" s="36"/>
      <c r="H29" s="36"/>
      <c r="I29" s="36"/>
      <c r="J29" s="36"/>
      <c r="K29" s="36">
        <f>SUM(K26:K28)</f>
        <v>172194</v>
      </c>
      <c r="L29" s="36">
        <f>SUM(L26:L28)</f>
        <v>167708</v>
      </c>
      <c r="M29" s="36">
        <f>SUM(M26:M28)</f>
        <v>179346</v>
      </c>
      <c r="N29" s="36">
        <f>SUM(N26:N28)</f>
        <v>168532</v>
      </c>
      <c r="O29" s="36">
        <f>SUM(O26:O28)</f>
        <v>187832</v>
      </c>
      <c r="P29" s="36">
        <f>SUM(K29:O29)</f>
        <v>875612</v>
      </c>
      <c r="Q29" s="3"/>
      <c r="R29" s="14"/>
    </row>
    <row r="30" spans="3:18" ht="15.75" x14ac:dyDescent="0.25">
      <c r="C30" s="180" t="s">
        <v>188</v>
      </c>
      <c r="D30" s="180"/>
      <c r="E30" s="180"/>
      <c r="F30" s="180"/>
      <c r="G30" s="180"/>
      <c r="H30" s="180"/>
      <c r="I30" s="180"/>
      <c r="J30" s="180"/>
      <c r="K30" s="180"/>
      <c r="L30" s="180"/>
      <c r="M30" s="180"/>
      <c r="N30" s="180"/>
      <c r="O30" s="180"/>
      <c r="P30" s="180"/>
    </row>
    <row r="31" spans="3:18" ht="15.75" x14ac:dyDescent="0.25">
      <c r="C31" s="161" t="s">
        <v>258</v>
      </c>
      <c r="D31" s="161"/>
      <c r="E31" s="161"/>
      <c r="F31" s="161"/>
      <c r="G31" s="161"/>
      <c r="H31" s="161"/>
      <c r="I31" s="161"/>
      <c r="J31" s="161"/>
      <c r="K31" s="161"/>
      <c r="L31" s="161"/>
      <c r="M31" s="161"/>
      <c r="N31" s="161"/>
      <c r="O31" s="161"/>
      <c r="P31" s="161"/>
    </row>
    <row r="34" spans="3:19" x14ac:dyDescent="0.2">
      <c r="C34" s="99" t="s">
        <v>221</v>
      </c>
    </row>
    <row r="36" spans="3:19" ht="15.75" thickBot="1" x14ac:dyDescent="0.25"/>
    <row r="37" spans="3:19" ht="27.75" customHeight="1" thickBot="1" x14ac:dyDescent="0.25">
      <c r="C37" s="181" t="s">
        <v>22</v>
      </c>
      <c r="D37" s="181"/>
      <c r="E37" s="181"/>
      <c r="F37" s="181"/>
      <c r="G37" s="181"/>
      <c r="H37" s="181"/>
      <c r="I37" s="181"/>
      <c r="J37" s="181"/>
      <c r="K37" s="181"/>
      <c r="L37" s="181"/>
      <c r="M37" s="181"/>
      <c r="N37" s="181"/>
      <c r="O37" s="181"/>
      <c r="P37" s="181"/>
      <c r="Q37" s="182"/>
    </row>
    <row r="38" spans="3:19" ht="24.6" customHeight="1" thickBot="1" x14ac:dyDescent="0.25">
      <c r="C38" s="53" t="s">
        <v>23</v>
      </c>
      <c r="D38" s="41"/>
      <c r="E38" s="41"/>
      <c r="F38" s="41"/>
      <c r="G38" s="41"/>
      <c r="H38" s="41"/>
      <c r="I38" s="41"/>
      <c r="J38" s="41"/>
      <c r="K38" s="41" t="s">
        <v>2</v>
      </c>
      <c r="L38" s="41" t="s">
        <v>3</v>
      </c>
      <c r="M38" s="41" t="s">
        <v>4</v>
      </c>
      <c r="N38" s="41" t="s">
        <v>5</v>
      </c>
      <c r="O38" s="41" t="s">
        <v>6</v>
      </c>
      <c r="P38" s="42" t="s">
        <v>234</v>
      </c>
      <c r="Q38" s="42" t="s">
        <v>24</v>
      </c>
      <c r="R38" s="14"/>
    </row>
    <row r="39" spans="3:19" ht="16.5" thickBot="1" x14ac:dyDescent="0.3">
      <c r="C39" s="34" t="s">
        <v>209</v>
      </c>
      <c r="D39" s="149"/>
      <c r="E39" s="149"/>
      <c r="F39" s="149"/>
      <c r="G39" s="149"/>
      <c r="H39" s="149"/>
      <c r="I39" s="149"/>
      <c r="J39" s="149"/>
      <c r="K39" s="33">
        <v>131508</v>
      </c>
      <c r="L39" s="33">
        <v>134948</v>
      </c>
      <c r="M39" s="33">
        <v>147898</v>
      </c>
      <c r="N39" s="33">
        <v>140221</v>
      </c>
      <c r="O39" s="33">
        <v>161372</v>
      </c>
      <c r="P39" s="32">
        <f>SUM(K39:O39)</f>
        <v>715947</v>
      </c>
      <c r="Q39" s="50">
        <f t="shared" ref="Q39:Q44" si="3">P39/$P$45</f>
        <v>0.47987621494415666</v>
      </c>
      <c r="R39" s="14"/>
      <c r="S39" s="12"/>
    </row>
    <row r="40" spans="3:19" ht="16.5" thickBot="1" x14ac:dyDescent="0.3">
      <c r="C40" s="34" t="s">
        <v>210</v>
      </c>
      <c r="D40" s="149"/>
      <c r="E40" s="149"/>
      <c r="F40" s="149"/>
      <c r="G40" s="149"/>
      <c r="H40" s="149"/>
      <c r="I40" s="149"/>
      <c r="J40" s="149"/>
      <c r="K40" s="33">
        <v>62136</v>
      </c>
      <c r="L40" s="33">
        <v>61187</v>
      </c>
      <c r="M40" s="33">
        <v>57779</v>
      </c>
      <c r="N40" s="33">
        <v>55894</v>
      </c>
      <c r="O40" s="33">
        <v>62097</v>
      </c>
      <c r="P40" s="32">
        <f t="shared" ref="P40:P44" si="4">SUM(K40:O40)</f>
        <v>299093</v>
      </c>
      <c r="Q40" s="50">
        <f t="shared" si="3"/>
        <v>0.20047240473986572</v>
      </c>
      <c r="R40" s="14"/>
      <c r="S40" s="12"/>
    </row>
    <row r="41" spans="3:19" ht="16.5" thickBot="1" x14ac:dyDescent="0.3">
      <c r="C41" s="34" t="s">
        <v>211</v>
      </c>
      <c r="D41" s="149"/>
      <c r="E41" s="149"/>
      <c r="F41" s="149"/>
      <c r="G41" s="149"/>
      <c r="H41" s="149"/>
      <c r="I41" s="149"/>
      <c r="J41" s="149"/>
      <c r="K41" s="33">
        <v>54828</v>
      </c>
      <c r="L41" s="33">
        <v>36898</v>
      </c>
      <c r="M41" s="33">
        <v>35080</v>
      </c>
      <c r="N41" s="33">
        <v>37707</v>
      </c>
      <c r="O41" s="33">
        <v>37410</v>
      </c>
      <c r="P41" s="32">
        <f t="shared" si="4"/>
        <v>201923</v>
      </c>
      <c r="Q41" s="50">
        <f t="shared" si="3"/>
        <v>0.13534248338238578</v>
      </c>
      <c r="R41" s="14"/>
      <c r="S41" s="12"/>
    </row>
    <row r="42" spans="3:19" ht="16.5" thickBot="1" x14ac:dyDescent="0.3">
      <c r="C42" s="34" t="s">
        <v>212</v>
      </c>
      <c r="D42" s="149"/>
      <c r="E42" s="149"/>
      <c r="F42" s="149"/>
      <c r="G42" s="149"/>
      <c r="H42" s="149"/>
      <c r="I42" s="149"/>
      <c r="J42" s="149"/>
      <c r="K42" s="33">
        <v>33164</v>
      </c>
      <c r="L42" s="33">
        <v>42165</v>
      </c>
      <c r="M42" s="33">
        <v>48710</v>
      </c>
      <c r="N42" s="33">
        <v>39241</v>
      </c>
      <c r="O42" s="33">
        <v>38524</v>
      </c>
      <c r="P42" s="32">
        <f t="shared" si="4"/>
        <v>201804</v>
      </c>
      <c r="Q42" s="50">
        <f t="shared" si="3"/>
        <v>0.13526272151512694</v>
      </c>
      <c r="R42" s="14"/>
      <c r="S42" s="12"/>
    </row>
    <row r="43" spans="3:19" ht="16.5" thickBot="1" x14ac:dyDescent="0.3">
      <c r="C43" s="34" t="s">
        <v>244</v>
      </c>
      <c r="D43" s="149"/>
      <c r="E43" s="149"/>
      <c r="F43" s="149"/>
      <c r="G43" s="149"/>
      <c r="H43" s="149"/>
      <c r="I43" s="149"/>
      <c r="J43" s="149"/>
      <c r="K43" s="33">
        <v>10680</v>
      </c>
      <c r="L43" s="33">
        <v>10011</v>
      </c>
      <c r="M43" s="33">
        <v>9478</v>
      </c>
      <c r="N43" s="33">
        <v>9093</v>
      </c>
      <c r="O43" s="33">
        <v>9638</v>
      </c>
      <c r="P43" s="32">
        <f t="shared" si="4"/>
        <v>48900</v>
      </c>
      <c r="Q43" s="50">
        <f t="shared" si="3"/>
        <v>3.2776095033248631E-2</v>
      </c>
      <c r="R43" s="14"/>
      <c r="S43" s="12"/>
    </row>
    <row r="44" spans="3:19" ht="16.5" thickBot="1" x14ac:dyDescent="0.3">
      <c r="C44" s="34" t="s">
        <v>213</v>
      </c>
      <c r="D44" s="149"/>
      <c r="E44" s="149"/>
      <c r="F44" s="149"/>
      <c r="G44" s="149"/>
      <c r="H44" s="149"/>
      <c r="I44" s="149"/>
      <c r="J44" s="149"/>
      <c r="K44" s="33">
        <v>4816</v>
      </c>
      <c r="L44" s="33">
        <v>4731</v>
      </c>
      <c r="M44" s="33">
        <v>5083</v>
      </c>
      <c r="N44" s="33">
        <v>4691</v>
      </c>
      <c r="O44" s="33">
        <v>4953</v>
      </c>
      <c r="P44" s="32">
        <f t="shared" si="4"/>
        <v>24274</v>
      </c>
      <c r="Q44" s="50">
        <f t="shared" si="3"/>
        <v>1.6270080385216306E-2</v>
      </c>
      <c r="R44" s="14"/>
      <c r="S44" s="12"/>
    </row>
    <row r="45" spans="3:19" ht="15.75" thickBot="1" x14ac:dyDescent="0.25">
      <c r="C45" s="110" t="s">
        <v>16</v>
      </c>
      <c r="D45" s="48">
        <f t="shared" ref="D45:I45" si="5">SUM(D39:D44)</f>
        <v>0</v>
      </c>
      <c r="E45" s="48">
        <f t="shared" si="5"/>
        <v>0</v>
      </c>
      <c r="F45" s="48">
        <f t="shared" si="5"/>
        <v>0</v>
      </c>
      <c r="G45" s="48">
        <f t="shared" si="5"/>
        <v>0</v>
      </c>
      <c r="H45" s="48">
        <f t="shared" si="5"/>
        <v>0</v>
      </c>
      <c r="I45" s="48">
        <f t="shared" si="5"/>
        <v>0</v>
      </c>
      <c r="J45" s="48">
        <f>SUM(J39:J44)</f>
        <v>0</v>
      </c>
      <c r="K45" s="36">
        <f>SUM(K39:K44)</f>
        <v>297132</v>
      </c>
      <c r="L45" s="36">
        <f t="shared" ref="L45:N45" si="6">SUM(L39:L44)</f>
        <v>289940</v>
      </c>
      <c r="M45" s="36">
        <f t="shared" si="6"/>
        <v>304028</v>
      </c>
      <c r="N45" s="36">
        <f t="shared" si="6"/>
        <v>286847</v>
      </c>
      <c r="O45" s="36">
        <f t="shared" ref="O45" si="7">SUM(O39:O44)</f>
        <v>313994</v>
      </c>
      <c r="P45" s="48">
        <f>SUM(K45:O45)</f>
        <v>1491941</v>
      </c>
      <c r="Q45" s="51">
        <f>SUM(Q39:Q44)</f>
        <v>1</v>
      </c>
      <c r="R45" s="14"/>
    </row>
    <row r="46" spans="3:19" x14ac:dyDescent="0.2">
      <c r="C46" s="100" t="s">
        <v>218</v>
      </c>
      <c r="D46" s="73"/>
      <c r="E46" s="73"/>
      <c r="F46" s="73"/>
      <c r="G46" s="73"/>
      <c r="H46" s="74"/>
      <c r="I46" s="74"/>
      <c r="J46" s="74"/>
      <c r="K46" s="73"/>
      <c r="L46" s="73"/>
      <c r="M46" s="73"/>
      <c r="N46" s="73"/>
      <c r="O46" s="73"/>
      <c r="P46" s="73"/>
    </row>
    <row r="47" spans="3:19" x14ac:dyDescent="0.2">
      <c r="C47" s="101" t="s">
        <v>25</v>
      </c>
      <c r="D47" s="7"/>
      <c r="E47" s="7"/>
      <c r="F47" s="7"/>
      <c r="G47" s="7"/>
      <c r="H47" s="75"/>
      <c r="I47" s="75"/>
      <c r="J47" s="75"/>
      <c r="K47" s="7"/>
      <c r="L47" s="7"/>
      <c r="M47" s="7"/>
      <c r="N47" s="7"/>
      <c r="O47" s="7"/>
      <c r="P47" s="7"/>
    </row>
    <row r="48" spans="3:19" x14ac:dyDescent="0.2">
      <c r="C48" s="101" t="s">
        <v>250</v>
      </c>
      <c r="D48" s="7"/>
      <c r="E48" s="7"/>
      <c r="F48" s="7"/>
      <c r="G48" s="7"/>
      <c r="H48" s="75"/>
      <c r="I48" s="75"/>
      <c r="J48" s="75"/>
      <c r="K48" s="7"/>
      <c r="L48" s="7"/>
      <c r="M48" s="7"/>
      <c r="N48" s="7"/>
      <c r="O48" s="7"/>
      <c r="P48" s="7"/>
    </row>
    <row r="49" spans="3:24" x14ac:dyDescent="0.2">
      <c r="C49" s="170" t="s">
        <v>26</v>
      </c>
      <c r="D49" s="170"/>
      <c r="E49" s="170"/>
      <c r="F49" s="170"/>
      <c r="G49" s="170"/>
      <c r="H49" s="170"/>
      <c r="I49" s="170"/>
      <c r="J49" s="170"/>
      <c r="K49" s="170"/>
      <c r="L49" s="170"/>
      <c r="M49" s="170"/>
      <c r="N49" s="170"/>
      <c r="O49" s="170"/>
      <c r="P49" s="170"/>
      <c r="Q49" s="170"/>
    </row>
    <row r="50" spans="3:24" x14ac:dyDescent="0.2">
      <c r="C50" s="170" t="s">
        <v>258</v>
      </c>
      <c r="D50" s="170"/>
      <c r="E50" s="170"/>
      <c r="F50" s="170"/>
      <c r="G50" s="170"/>
      <c r="H50" s="170"/>
      <c r="I50" s="170"/>
      <c r="J50" s="170"/>
      <c r="K50" s="170"/>
      <c r="L50" s="170"/>
      <c r="M50" s="170"/>
      <c r="N50" s="170"/>
      <c r="O50" s="170"/>
      <c r="P50" s="170"/>
      <c r="Q50" s="170"/>
    </row>
    <row r="51" spans="3:24" x14ac:dyDescent="0.2">
      <c r="C51" s="133"/>
      <c r="D51" s="133"/>
      <c r="E51" s="133"/>
      <c r="F51" s="133"/>
      <c r="G51" s="133"/>
      <c r="H51" s="133"/>
      <c r="I51" s="133"/>
      <c r="J51" s="133"/>
      <c r="K51" s="133"/>
      <c r="L51" s="133"/>
      <c r="M51" s="133"/>
      <c r="N51" s="133"/>
      <c r="O51" s="133"/>
      <c r="P51" s="133"/>
    </row>
    <row r="52" spans="3:24" x14ac:dyDescent="0.2">
      <c r="D52" s="6"/>
      <c r="E52" s="6"/>
    </row>
    <row r="53" spans="3:24" x14ac:dyDescent="0.2">
      <c r="C53" s="99" t="s">
        <v>222</v>
      </c>
    </row>
    <row r="54" spans="3:24" x14ac:dyDescent="0.2">
      <c r="C54" s="5"/>
      <c r="D54" s="6"/>
      <c r="E54" s="6"/>
      <c r="F54" s="6"/>
      <c r="G54" s="6"/>
    </row>
    <row r="55" spans="3:24" ht="15.75" thickBot="1" x14ac:dyDescent="0.25"/>
    <row r="56" spans="3:24" ht="16.5" customHeight="1" thickBot="1" x14ac:dyDescent="0.25">
      <c r="C56" s="183" t="s">
        <v>189</v>
      </c>
      <c r="D56" s="184"/>
      <c r="E56" s="184"/>
      <c r="F56" s="184"/>
      <c r="G56" s="184"/>
      <c r="H56" s="184"/>
      <c r="I56" s="184"/>
      <c r="J56" s="184"/>
      <c r="K56" s="184"/>
      <c r="L56" s="184"/>
      <c r="M56" s="184"/>
      <c r="N56" s="184"/>
      <c r="O56" s="184"/>
      <c r="P56" s="184"/>
      <c r="Q56" s="185"/>
    </row>
    <row r="57" spans="3:24" ht="15.95" customHeight="1" thickBot="1" x14ac:dyDescent="0.3">
      <c r="C57" s="136"/>
      <c r="D57" s="177"/>
      <c r="E57" s="177"/>
      <c r="F57" s="177"/>
      <c r="G57" s="177"/>
      <c r="H57" s="177"/>
      <c r="I57" s="177"/>
      <c r="J57" s="177"/>
      <c r="K57" s="177"/>
      <c r="L57" s="146"/>
      <c r="M57" s="146"/>
      <c r="N57" s="146"/>
      <c r="O57" s="146"/>
      <c r="P57" s="178"/>
      <c r="Q57" s="179"/>
      <c r="R57" s="102"/>
    </row>
    <row r="58" spans="3:24" ht="50.25" customHeight="1" thickBot="1" x14ac:dyDescent="0.25">
      <c r="C58" s="53" t="s">
        <v>28</v>
      </c>
      <c r="D58" s="41" t="s">
        <v>7</v>
      </c>
      <c r="E58" s="41" t="s">
        <v>8</v>
      </c>
      <c r="F58" s="41" t="s">
        <v>9</v>
      </c>
      <c r="G58" s="41" t="s">
        <v>10</v>
      </c>
      <c r="H58" s="41" t="s">
        <v>11</v>
      </c>
      <c r="I58" s="41" t="s">
        <v>12</v>
      </c>
      <c r="J58" s="41" t="s">
        <v>13</v>
      </c>
      <c r="K58" s="41" t="s">
        <v>2</v>
      </c>
      <c r="L58" s="41" t="s">
        <v>3</v>
      </c>
      <c r="M58" s="41" t="s">
        <v>4</v>
      </c>
      <c r="N58" s="41" t="s">
        <v>5</v>
      </c>
      <c r="O58" s="41" t="s">
        <v>6</v>
      </c>
      <c r="P58" s="106" t="s">
        <v>259</v>
      </c>
      <c r="Q58" s="106" t="s">
        <v>260</v>
      </c>
      <c r="R58" s="107" t="s">
        <v>190</v>
      </c>
    </row>
    <row r="59" spans="3:24" ht="15.75" customHeight="1" thickBot="1" x14ac:dyDescent="0.3">
      <c r="C59" s="131" t="s">
        <v>30</v>
      </c>
      <c r="D59" s="32">
        <v>4178</v>
      </c>
      <c r="E59" s="32">
        <v>3777</v>
      </c>
      <c r="F59" s="32">
        <v>3945</v>
      </c>
      <c r="G59" s="32">
        <v>4708</v>
      </c>
      <c r="H59" s="32">
        <v>5743</v>
      </c>
      <c r="I59" s="32">
        <v>5331</v>
      </c>
      <c r="J59" s="32">
        <v>4731</v>
      </c>
      <c r="K59" s="32">
        <v>5821</v>
      </c>
      <c r="L59" s="32">
        <v>5236</v>
      </c>
      <c r="M59" s="32">
        <v>5352</v>
      </c>
      <c r="N59" s="32">
        <v>4983</v>
      </c>
      <c r="O59" s="32">
        <v>5207</v>
      </c>
      <c r="P59" s="32">
        <f t="shared" ref="P59:P91" si="8">SUM(D59:O59)</f>
        <v>59012</v>
      </c>
      <c r="Q59" s="44">
        <v>1028145</v>
      </c>
      <c r="R59" s="142">
        <f t="shared" ref="R59:R91" si="9">P59/Q59*10000</f>
        <v>573.96573440516659</v>
      </c>
      <c r="S59" s="14"/>
      <c r="W59" s="6"/>
      <c r="X59" s="6"/>
    </row>
    <row r="60" spans="3:24" ht="29.25" customHeight="1" thickBot="1" x14ac:dyDescent="0.3">
      <c r="C60" s="132" t="s">
        <v>32</v>
      </c>
      <c r="D60" s="32">
        <v>28729</v>
      </c>
      <c r="E60" s="32">
        <v>25168</v>
      </c>
      <c r="F60" s="32">
        <v>29547</v>
      </c>
      <c r="G60" s="32">
        <v>32020</v>
      </c>
      <c r="H60" s="32">
        <v>37451</v>
      </c>
      <c r="I60" s="32">
        <v>32588</v>
      </c>
      <c r="J60" s="32">
        <v>27794</v>
      </c>
      <c r="K60" s="32">
        <v>34584</v>
      </c>
      <c r="L60" s="32">
        <v>34055</v>
      </c>
      <c r="M60" s="32">
        <v>37364</v>
      </c>
      <c r="N60" s="32">
        <v>34355</v>
      </c>
      <c r="O60" s="32">
        <v>39157</v>
      </c>
      <c r="P60" s="32">
        <f t="shared" si="8"/>
        <v>392812</v>
      </c>
      <c r="Q60" s="44">
        <v>7742862</v>
      </c>
      <c r="R60" s="142">
        <f t="shared" si="9"/>
        <v>507.32145297178226</v>
      </c>
      <c r="S60" s="14"/>
      <c r="W60" s="6"/>
      <c r="X60" s="6"/>
    </row>
    <row r="61" spans="3:24" ht="27.75" customHeight="1" thickBot="1" x14ac:dyDescent="0.3">
      <c r="C61" s="132" t="s">
        <v>43</v>
      </c>
      <c r="D61" s="32">
        <v>208</v>
      </c>
      <c r="E61" s="32">
        <v>229</v>
      </c>
      <c r="F61" s="32">
        <v>227</v>
      </c>
      <c r="G61" s="32">
        <v>326</v>
      </c>
      <c r="H61" s="32">
        <v>276</v>
      </c>
      <c r="I61" s="32">
        <v>314</v>
      </c>
      <c r="J61" s="32">
        <v>292</v>
      </c>
      <c r="K61" s="32">
        <v>293</v>
      </c>
      <c r="L61" s="32">
        <v>240</v>
      </c>
      <c r="M61" s="32">
        <v>206</v>
      </c>
      <c r="N61" s="32">
        <v>206</v>
      </c>
      <c r="O61" s="32">
        <v>227</v>
      </c>
      <c r="P61" s="32">
        <f t="shared" si="8"/>
        <v>3044</v>
      </c>
      <c r="Q61" s="44">
        <v>61391</v>
      </c>
      <c r="R61" s="142">
        <f t="shared" si="9"/>
        <v>495.83815217214249</v>
      </c>
      <c r="S61" s="14"/>
      <c r="W61" s="6"/>
      <c r="X61" s="6"/>
    </row>
    <row r="62" spans="3:24" ht="15.75" customHeight="1" thickBot="1" x14ac:dyDescent="0.3">
      <c r="C62" s="131" t="s">
        <v>31</v>
      </c>
      <c r="D62" s="32">
        <v>3124</v>
      </c>
      <c r="E62" s="32">
        <v>3012</v>
      </c>
      <c r="F62" s="32">
        <v>3294</v>
      </c>
      <c r="G62" s="32">
        <v>3584</v>
      </c>
      <c r="H62" s="32">
        <v>4218</v>
      </c>
      <c r="I62" s="32">
        <v>3913</v>
      </c>
      <c r="J62" s="32">
        <v>3544</v>
      </c>
      <c r="K62" s="32">
        <v>3939</v>
      </c>
      <c r="L62" s="32">
        <v>4104</v>
      </c>
      <c r="M62" s="32">
        <v>3604</v>
      </c>
      <c r="N62" s="32">
        <v>3442</v>
      </c>
      <c r="O62" s="32">
        <v>3463</v>
      </c>
      <c r="P62" s="32">
        <f t="shared" si="8"/>
        <v>43241</v>
      </c>
      <c r="Q62" s="44">
        <v>883898</v>
      </c>
      <c r="R62" s="142">
        <f t="shared" si="9"/>
        <v>489.20803079088313</v>
      </c>
      <c r="S62" s="14"/>
      <c r="W62" s="6"/>
      <c r="X62" s="6"/>
    </row>
    <row r="63" spans="3:24" ht="15.75" customHeight="1" thickBot="1" x14ac:dyDescent="0.3">
      <c r="C63" s="131" t="s">
        <v>33</v>
      </c>
      <c r="D63" s="32">
        <v>24400</v>
      </c>
      <c r="E63" s="32">
        <v>20297</v>
      </c>
      <c r="F63" s="32">
        <v>23584</v>
      </c>
      <c r="G63" s="32">
        <v>25996</v>
      </c>
      <c r="H63" s="32">
        <v>29287</v>
      </c>
      <c r="I63" s="32">
        <v>24586</v>
      </c>
      <c r="J63" s="32">
        <v>20899</v>
      </c>
      <c r="K63" s="32">
        <v>28338</v>
      </c>
      <c r="L63" s="32">
        <v>27562</v>
      </c>
      <c r="M63" s="32">
        <v>30466</v>
      </c>
      <c r="N63" s="32">
        <v>30004</v>
      </c>
      <c r="O63" s="32">
        <v>33670</v>
      </c>
      <c r="P63" s="32">
        <f t="shared" si="8"/>
        <v>319089</v>
      </c>
      <c r="Q63" s="44">
        <v>6902293</v>
      </c>
      <c r="R63" s="142">
        <f t="shared" si="9"/>
        <v>462.29419701539763</v>
      </c>
      <c r="S63" s="14"/>
      <c r="W63" s="6"/>
      <c r="X63" s="6"/>
    </row>
    <row r="64" spans="3:24" ht="15.75" customHeight="1" thickBot="1" x14ac:dyDescent="0.3">
      <c r="C64" s="131" t="s">
        <v>35</v>
      </c>
      <c r="D64" s="32">
        <v>15876</v>
      </c>
      <c r="E64" s="32">
        <v>14034</v>
      </c>
      <c r="F64" s="32">
        <v>15066</v>
      </c>
      <c r="G64" s="32">
        <v>17010</v>
      </c>
      <c r="H64" s="32">
        <v>20104</v>
      </c>
      <c r="I64" s="32">
        <v>18284</v>
      </c>
      <c r="J64" s="32">
        <v>15536</v>
      </c>
      <c r="K64" s="32">
        <v>18545</v>
      </c>
      <c r="L64" s="32">
        <v>16949</v>
      </c>
      <c r="M64" s="32">
        <v>17638</v>
      </c>
      <c r="N64" s="32">
        <v>16442</v>
      </c>
      <c r="O64" s="32">
        <v>17711</v>
      </c>
      <c r="P64" s="32">
        <f t="shared" si="8"/>
        <v>203195</v>
      </c>
      <c r="Q64" s="44">
        <v>4581755</v>
      </c>
      <c r="R64" s="142">
        <f t="shared" si="9"/>
        <v>443.48726634226404</v>
      </c>
      <c r="S64" s="14"/>
      <c r="W64" s="6"/>
      <c r="X64" s="6"/>
    </row>
    <row r="65" spans="1:24" ht="15.75" customHeight="1" thickBot="1" x14ac:dyDescent="0.3">
      <c r="C65" s="132" t="s">
        <v>36</v>
      </c>
      <c r="D65" s="32">
        <v>6804</v>
      </c>
      <c r="E65" s="32">
        <v>5960</v>
      </c>
      <c r="F65" s="32">
        <v>6814</v>
      </c>
      <c r="G65" s="32">
        <v>8264</v>
      </c>
      <c r="H65" s="32">
        <v>10041</v>
      </c>
      <c r="I65" s="32">
        <v>9459</v>
      </c>
      <c r="J65" s="32">
        <v>8774</v>
      </c>
      <c r="K65" s="32">
        <v>9304</v>
      </c>
      <c r="L65" s="32">
        <v>8474</v>
      </c>
      <c r="M65" s="32">
        <v>8474</v>
      </c>
      <c r="N65" s="32">
        <v>7577</v>
      </c>
      <c r="O65" s="32">
        <v>8344</v>
      </c>
      <c r="P65" s="32">
        <f t="shared" si="8"/>
        <v>98289</v>
      </c>
      <c r="Q65" s="44">
        <v>2235534</v>
      </c>
      <c r="R65" s="142">
        <f t="shared" si="9"/>
        <v>439.66676418251751</v>
      </c>
      <c r="S65" s="14"/>
      <c r="W65" s="6"/>
      <c r="X65" s="6"/>
    </row>
    <row r="66" spans="1:24" ht="15.75" customHeight="1" thickBot="1" x14ac:dyDescent="0.3">
      <c r="C66" s="132" t="s">
        <v>37</v>
      </c>
      <c r="D66" s="32">
        <v>3939</v>
      </c>
      <c r="E66" s="32">
        <v>3332</v>
      </c>
      <c r="F66" s="32">
        <v>3733</v>
      </c>
      <c r="G66" s="32">
        <v>4103</v>
      </c>
      <c r="H66" s="32">
        <v>4931</v>
      </c>
      <c r="I66" s="32">
        <v>4368</v>
      </c>
      <c r="J66" s="32">
        <v>3877</v>
      </c>
      <c r="K66" s="32">
        <v>4845</v>
      </c>
      <c r="L66" s="32">
        <v>4692</v>
      </c>
      <c r="M66" s="32">
        <v>5086</v>
      </c>
      <c r="N66" s="32">
        <v>4728</v>
      </c>
      <c r="O66" s="32">
        <v>5413</v>
      </c>
      <c r="P66" s="32">
        <f t="shared" si="8"/>
        <v>53047</v>
      </c>
      <c r="Q66" s="44">
        <v>1225882</v>
      </c>
      <c r="R66" s="142">
        <f t="shared" si="9"/>
        <v>432.72517256962738</v>
      </c>
      <c r="S66" s="14"/>
      <c r="W66" s="6"/>
      <c r="X66" s="6"/>
    </row>
    <row r="67" spans="1:24" ht="15.75" customHeight="1" thickBot="1" x14ac:dyDescent="0.3">
      <c r="C67" s="131" t="s">
        <v>39</v>
      </c>
      <c r="D67" s="32">
        <v>1542</v>
      </c>
      <c r="E67" s="32">
        <v>1329</v>
      </c>
      <c r="F67" s="32">
        <v>1570</v>
      </c>
      <c r="G67" s="32">
        <v>1911</v>
      </c>
      <c r="H67" s="32">
        <v>2161</v>
      </c>
      <c r="I67" s="32">
        <v>1880</v>
      </c>
      <c r="J67" s="32">
        <v>1758</v>
      </c>
      <c r="K67" s="32">
        <v>2176</v>
      </c>
      <c r="L67" s="32">
        <v>1896</v>
      </c>
      <c r="M67" s="32">
        <v>2125</v>
      </c>
      <c r="N67" s="32">
        <v>1936</v>
      </c>
      <c r="O67" s="32">
        <v>2210</v>
      </c>
      <c r="P67" s="32">
        <f t="shared" si="8"/>
        <v>22494</v>
      </c>
      <c r="Q67" s="44">
        <v>566089</v>
      </c>
      <c r="R67" s="142">
        <f t="shared" si="9"/>
        <v>397.3580126093247</v>
      </c>
      <c r="S67" s="14"/>
      <c r="W67" s="6"/>
      <c r="X67" s="6"/>
    </row>
    <row r="68" spans="1:24" ht="15.75" customHeight="1" thickBot="1" x14ac:dyDescent="0.3">
      <c r="C68" s="132" t="s">
        <v>34</v>
      </c>
      <c r="D68" s="32">
        <v>1396</v>
      </c>
      <c r="E68" s="32">
        <v>1391</v>
      </c>
      <c r="F68" s="32">
        <v>1468</v>
      </c>
      <c r="G68" s="32">
        <v>1718</v>
      </c>
      <c r="H68" s="32">
        <v>1862</v>
      </c>
      <c r="I68" s="32">
        <v>1770</v>
      </c>
      <c r="J68" s="32">
        <v>956</v>
      </c>
      <c r="K68" s="32">
        <v>944</v>
      </c>
      <c r="L68" s="32">
        <v>1137</v>
      </c>
      <c r="M68" s="32">
        <v>1255</v>
      </c>
      <c r="N68" s="32">
        <v>1467</v>
      </c>
      <c r="O68" s="32">
        <v>1602</v>
      </c>
      <c r="P68" s="32">
        <f t="shared" si="8"/>
        <v>16966</v>
      </c>
      <c r="Q68" s="44">
        <v>428963</v>
      </c>
      <c r="R68" s="142">
        <f t="shared" si="9"/>
        <v>395.51196723260517</v>
      </c>
      <c r="S68" s="14"/>
      <c r="W68" s="6"/>
      <c r="X68" s="6"/>
    </row>
    <row r="69" spans="1:24" ht="15.75" customHeight="1" thickBot="1" x14ac:dyDescent="0.3">
      <c r="C69" s="131" t="s">
        <v>41</v>
      </c>
      <c r="D69" s="32">
        <v>7566</v>
      </c>
      <c r="E69" s="32">
        <v>6460</v>
      </c>
      <c r="F69" s="32">
        <v>7698</v>
      </c>
      <c r="G69" s="32">
        <v>7934</v>
      </c>
      <c r="H69" s="32">
        <v>9559</v>
      </c>
      <c r="I69" s="32">
        <v>8120</v>
      </c>
      <c r="J69" s="32">
        <v>6999</v>
      </c>
      <c r="K69" s="32">
        <v>8746</v>
      </c>
      <c r="L69" s="32">
        <v>9154</v>
      </c>
      <c r="M69" s="32">
        <v>9770</v>
      </c>
      <c r="N69" s="32">
        <v>9154</v>
      </c>
      <c r="O69" s="32">
        <v>10438</v>
      </c>
      <c r="P69" s="32">
        <f t="shared" si="8"/>
        <v>101598</v>
      </c>
      <c r="Q69" s="44">
        <v>2697505</v>
      </c>
      <c r="R69" s="142">
        <f t="shared" si="9"/>
        <v>376.63692931060365</v>
      </c>
      <c r="S69" s="14"/>
      <c r="W69" s="6"/>
      <c r="X69" s="6"/>
    </row>
    <row r="70" spans="1:24" ht="15.75" customHeight="1" thickBot="1" x14ac:dyDescent="0.3">
      <c r="C70" s="131" t="s">
        <v>38</v>
      </c>
      <c r="D70" s="32">
        <v>3094</v>
      </c>
      <c r="E70" s="32">
        <v>2777</v>
      </c>
      <c r="F70" s="32">
        <v>3026</v>
      </c>
      <c r="G70" s="32">
        <v>3221</v>
      </c>
      <c r="H70" s="32">
        <v>3791</v>
      </c>
      <c r="I70" s="32">
        <v>3427</v>
      </c>
      <c r="J70" s="32">
        <v>2623</v>
      </c>
      <c r="K70" s="32">
        <v>3052</v>
      </c>
      <c r="L70" s="32">
        <v>3200</v>
      </c>
      <c r="M70" s="32">
        <v>3431</v>
      </c>
      <c r="N70" s="32">
        <v>3402</v>
      </c>
      <c r="O70" s="32">
        <v>3686</v>
      </c>
      <c r="P70" s="32">
        <f t="shared" si="8"/>
        <v>38730</v>
      </c>
      <c r="Q70" s="44">
        <v>1046916</v>
      </c>
      <c r="R70" s="142">
        <f t="shared" si="9"/>
        <v>369.94372041309907</v>
      </c>
      <c r="S70" s="14"/>
      <c r="W70" s="6"/>
      <c r="X70" s="6"/>
    </row>
    <row r="71" spans="1:24" ht="15.75" customHeight="1" thickBot="1" x14ac:dyDescent="0.3">
      <c r="C71" s="132" t="s">
        <v>42</v>
      </c>
      <c r="D71" s="32">
        <v>2842</v>
      </c>
      <c r="E71" s="32">
        <v>2396</v>
      </c>
      <c r="F71" s="32">
        <v>2921</v>
      </c>
      <c r="G71" s="32">
        <v>3261</v>
      </c>
      <c r="H71" s="32">
        <v>3843</v>
      </c>
      <c r="I71" s="32">
        <v>3433</v>
      </c>
      <c r="J71" s="32">
        <v>2718</v>
      </c>
      <c r="K71" s="32">
        <v>3513</v>
      </c>
      <c r="L71" s="32">
        <v>3578</v>
      </c>
      <c r="M71" s="32">
        <v>3925</v>
      </c>
      <c r="N71" s="32">
        <v>3855</v>
      </c>
      <c r="O71" s="32">
        <v>4357</v>
      </c>
      <c r="P71" s="32">
        <f t="shared" si="8"/>
        <v>40642</v>
      </c>
      <c r="Q71" s="44">
        <v>1130484</v>
      </c>
      <c r="R71" s="142">
        <f t="shared" si="9"/>
        <v>359.50973211474025</v>
      </c>
      <c r="S71" s="14"/>
      <c r="W71" s="6"/>
      <c r="X71" s="6"/>
    </row>
    <row r="72" spans="1:24" ht="15.75" customHeight="1" thickBot="1" x14ac:dyDescent="0.3">
      <c r="C72" s="132" t="s">
        <v>40</v>
      </c>
      <c r="D72" s="32">
        <v>3079</v>
      </c>
      <c r="E72" s="32">
        <v>2965</v>
      </c>
      <c r="F72" s="32">
        <v>2868</v>
      </c>
      <c r="G72" s="32">
        <v>2859</v>
      </c>
      <c r="H72" s="32">
        <v>3036</v>
      </c>
      <c r="I72" s="32">
        <v>2752</v>
      </c>
      <c r="J72" s="32">
        <v>2200</v>
      </c>
      <c r="K72" s="32">
        <v>2854</v>
      </c>
      <c r="L72" s="32">
        <v>3229</v>
      </c>
      <c r="M72" s="32">
        <v>3698</v>
      </c>
      <c r="N72" s="32">
        <v>3469</v>
      </c>
      <c r="O72" s="32">
        <v>4343</v>
      </c>
      <c r="P72" s="32">
        <f t="shared" si="8"/>
        <v>37352</v>
      </c>
      <c r="Q72" s="44">
        <v>1170923</v>
      </c>
      <c r="R72" s="142">
        <f t="shared" si="9"/>
        <v>318.99621068165885</v>
      </c>
      <c r="S72" s="14"/>
      <c r="W72" s="6"/>
      <c r="X72" s="6"/>
    </row>
    <row r="73" spans="1:24" ht="15.75" customHeight="1" thickBot="1" x14ac:dyDescent="0.3">
      <c r="A73" s="3"/>
      <c r="C73" s="132" t="s">
        <v>46</v>
      </c>
      <c r="D73" s="32">
        <v>6373</v>
      </c>
      <c r="E73" s="32">
        <v>5860</v>
      </c>
      <c r="F73" s="32">
        <v>6504</v>
      </c>
      <c r="G73" s="32">
        <v>6588</v>
      </c>
      <c r="H73" s="32">
        <v>7832</v>
      </c>
      <c r="I73" s="32">
        <v>7542</v>
      </c>
      <c r="J73" s="32">
        <v>7656</v>
      </c>
      <c r="K73" s="32">
        <v>8579</v>
      </c>
      <c r="L73" s="32">
        <v>7482</v>
      </c>
      <c r="M73" s="32">
        <v>7208</v>
      </c>
      <c r="N73" s="32">
        <v>7369</v>
      </c>
      <c r="O73" s="32">
        <v>7820</v>
      </c>
      <c r="P73" s="32">
        <f t="shared" si="8"/>
        <v>86813</v>
      </c>
      <c r="Q73" s="44">
        <v>2795151</v>
      </c>
      <c r="R73" s="142">
        <f t="shared" si="9"/>
        <v>310.58429401488507</v>
      </c>
      <c r="S73" s="14"/>
      <c r="W73" s="6"/>
      <c r="X73" s="6"/>
    </row>
    <row r="74" spans="1:24" ht="15.75" customHeight="1" thickBot="1" x14ac:dyDescent="0.3">
      <c r="C74" s="131" t="s">
        <v>45</v>
      </c>
      <c r="D74" s="32">
        <v>132</v>
      </c>
      <c r="E74" s="32">
        <v>140</v>
      </c>
      <c r="F74" s="32">
        <v>122</v>
      </c>
      <c r="G74" s="32">
        <v>118</v>
      </c>
      <c r="H74" s="32">
        <v>142</v>
      </c>
      <c r="I74" s="32">
        <v>87</v>
      </c>
      <c r="J74" s="32">
        <v>89</v>
      </c>
      <c r="K74" s="32">
        <v>114</v>
      </c>
      <c r="L74" s="32">
        <v>95</v>
      </c>
      <c r="M74" s="32">
        <v>96</v>
      </c>
      <c r="N74" s="32">
        <v>98</v>
      </c>
      <c r="O74" s="32">
        <v>95</v>
      </c>
      <c r="P74" s="32">
        <f t="shared" si="8"/>
        <v>1328</v>
      </c>
      <c r="Q74" s="44">
        <v>43751</v>
      </c>
      <c r="R74" s="142">
        <f t="shared" si="9"/>
        <v>303.53591917899018</v>
      </c>
      <c r="S74" s="14"/>
      <c r="W74" s="6"/>
      <c r="X74" s="6"/>
    </row>
    <row r="75" spans="1:24" ht="15.75" customHeight="1" thickBot="1" x14ac:dyDescent="0.3">
      <c r="C75" s="132" t="s">
        <v>44</v>
      </c>
      <c r="D75" s="32">
        <v>2176</v>
      </c>
      <c r="E75" s="32">
        <v>2071</v>
      </c>
      <c r="F75" s="32">
        <v>2148</v>
      </c>
      <c r="G75" s="32">
        <v>2444</v>
      </c>
      <c r="H75" s="32">
        <v>2730</v>
      </c>
      <c r="I75" s="32">
        <v>2685</v>
      </c>
      <c r="J75" s="32">
        <v>2199</v>
      </c>
      <c r="K75" s="32">
        <v>2208</v>
      </c>
      <c r="L75" s="32">
        <v>2413</v>
      </c>
      <c r="M75" s="32">
        <v>2541</v>
      </c>
      <c r="N75" s="32">
        <v>2408</v>
      </c>
      <c r="O75" s="32">
        <v>2600</v>
      </c>
      <c r="P75" s="32">
        <f t="shared" si="8"/>
        <v>28623</v>
      </c>
      <c r="Q75" s="44">
        <v>968253</v>
      </c>
      <c r="R75" s="142">
        <f t="shared" si="9"/>
        <v>295.61488577882022</v>
      </c>
      <c r="S75" s="14"/>
      <c r="W75" s="6"/>
      <c r="X75" s="6"/>
    </row>
    <row r="76" spans="1:24" ht="15.75" customHeight="1" thickBot="1" x14ac:dyDescent="0.3">
      <c r="C76" s="132" t="s">
        <v>48</v>
      </c>
      <c r="D76" s="32">
        <v>1230</v>
      </c>
      <c r="E76" s="32">
        <v>1103</v>
      </c>
      <c r="F76" s="32">
        <v>1183</v>
      </c>
      <c r="G76" s="32">
        <v>1203</v>
      </c>
      <c r="H76" s="32">
        <v>1570</v>
      </c>
      <c r="I76" s="32">
        <v>1415</v>
      </c>
      <c r="J76" s="32">
        <v>1199</v>
      </c>
      <c r="K76" s="32">
        <v>1310</v>
      </c>
      <c r="L76" s="32">
        <v>1254</v>
      </c>
      <c r="M76" s="32">
        <v>1481</v>
      </c>
      <c r="N76" s="32">
        <v>1572</v>
      </c>
      <c r="O76" s="32">
        <v>1625</v>
      </c>
      <c r="P76" s="32">
        <f t="shared" si="8"/>
        <v>16145</v>
      </c>
      <c r="Q76" s="44">
        <v>617192</v>
      </c>
      <c r="R76" s="142">
        <f t="shared" si="9"/>
        <v>261.58796614343669</v>
      </c>
      <c r="S76" s="14"/>
      <c r="W76" s="6"/>
      <c r="X76" s="6"/>
    </row>
    <row r="77" spans="1:24" ht="15.75" customHeight="1" thickBot="1" x14ac:dyDescent="0.3">
      <c r="C77" s="108" t="s">
        <v>52</v>
      </c>
      <c r="D77" s="32">
        <v>3313</v>
      </c>
      <c r="E77" s="32">
        <v>3233</v>
      </c>
      <c r="F77" s="32">
        <v>3232</v>
      </c>
      <c r="G77" s="32">
        <v>3988</v>
      </c>
      <c r="H77" s="32">
        <v>4374</v>
      </c>
      <c r="I77" s="32">
        <v>3584</v>
      </c>
      <c r="J77" s="32">
        <v>3498</v>
      </c>
      <c r="K77" s="32">
        <v>3080</v>
      </c>
      <c r="L77" s="32">
        <v>3636</v>
      </c>
      <c r="M77" s="32">
        <v>4379</v>
      </c>
      <c r="N77" s="32">
        <v>3739</v>
      </c>
      <c r="O77" s="32">
        <v>4136</v>
      </c>
      <c r="P77" s="32">
        <f t="shared" si="8"/>
        <v>44192</v>
      </c>
      <c r="Q77" s="44">
        <v>1723131</v>
      </c>
      <c r="R77" s="142">
        <f t="shared" si="9"/>
        <v>256.46337974303754</v>
      </c>
      <c r="S77" s="14"/>
      <c r="W77" s="6"/>
      <c r="X77" s="6"/>
    </row>
    <row r="78" spans="1:24" ht="16.5" thickBot="1" x14ac:dyDescent="0.3">
      <c r="C78" s="131" t="s">
        <v>50</v>
      </c>
      <c r="D78" s="32">
        <v>1686</v>
      </c>
      <c r="E78" s="32">
        <v>1363</v>
      </c>
      <c r="F78" s="32">
        <v>1559</v>
      </c>
      <c r="G78" s="32">
        <v>1588</v>
      </c>
      <c r="H78" s="32">
        <v>2140</v>
      </c>
      <c r="I78" s="32">
        <v>1984</v>
      </c>
      <c r="J78" s="32">
        <v>1858</v>
      </c>
      <c r="K78" s="32">
        <v>2120</v>
      </c>
      <c r="L78" s="32">
        <v>2146</v>
      </c>
      <c r="M78" s="32">
        <v>2139</v>
      </c>
      <c r="N78" s="32">
        <v>1814</v>
      </c>
      <c r="O78" s="32">
        <v>2164</v>
      </c>
      <c r="P78" s="32">
        <f t="shared" si="8"/>
        <v>22561</v>
      </c>
      <c r="Q78" s="44">
        <v>951953</v>
      </c>
      <c r="R78" s="142">
        <f t="shared" si="9"/>
        <v>236.9969945995233</v>
      </c>
      <c r="S78" s="14"/>
      <c r="W78" s="6"/>
      <c r="X78" s="6"/>
    </row>
    <row r="79" spans="1:24" ht="16.5" thickBot="1" x14ac:dyDescent="0.3">
      <c r="C79" s="131" t="s">
        <v>54</v>
      </c>
      <c r="D79" s="32">
        <v>2099</v>
      </c>
      <c r="E79" s="32">
        <v>1903</v>
      </c>
      <c r="F79" s="32">
        <v>1897</v>
      </c>
      <c r="G79" s="32">
        <v>2124</v>
      </c>
      <c r="H79" s="32">
        <v>2601</v>
      </c>
      <c r="I79" s="32">
        <v>2455</v>
      </c>
      <c r="J79" s="32">
        <v>2070</v>
      </c>
      <c r="K79" s="32">
        <v>2290</v>
      </c>
      <c r="L79" s="32">
        <v>2401</v>
      </c>
      <c r="M79" s="32">
        <v>2779</v>
      </c>
      <c r="N79" s="32">
        <v>2304</v>
      </c>
      <c r="O79" s="32">
        <v>2500</v>
      </c>
      <c r="P79" s="32">
        <f t="shared" si="8"/>
        <v>27423</v>
      </c>
      <c r="Q79" s="44">
        <v>1191700</v>
      </c>
      <c r="R79" s="142">
        <f t="shared" si="9"/>
        <v>230.11664009398336</v>
      </c>
      <c r="S79" s="14"/>
      <c r="W79" s="6"/>
      <c r="X79" s="6"/>
    </row>
    <row r="80" spans="1:24" ht="16.5" thickBot="1" x14ac:dyDescent="0.3">
      <c r="C80" s="131" t="s">
        <v>47</v>
      </c>
      <c r="D80" s="32">
        <v>505</v>
      </c>
      <c r="E80" s="32">
        <v>545</v>
      </c>
      <c r="F80" s="32">
        <v>670</v>
      </c>
      <c r="G80" s="32">
        <v>735</v>
      </c>
      <c r="H80" s="32">
        <v>860</v>
      </c>
      <c r="I80" s="32">
        <v>792</v>
      </c>
      <c r="J80" s="32">
        <v>551</v>
      </c>
      <c r="K80" s="32">
        <v>520</v>
      </c>
      <c r="L80" s="32">
        <v>541</v>
      </c>
      <c r="M80" s="32">
        <v>537</v>
      </c>
      <c r="N80" s="32">
        <v>419</v>
      </c>
      <c r="O80" s="32">
        <v>580</v>
      </c>
      <c r="P80" s="32">
        <f t="shared" si="8"/>
        <v>7255</v>
      </c>
      <c r="Q80" s="44">
        <v>315390</v>
      </c>
      <c r="R80" s="142">
        <f t="shared" si="9"/>
        <v>230.03265797901011</v>
      </c>
      <c r="S80" s="14"/>
      <c r="W80" s="6"/>
      <c r="X80" s="6"/>
    </row>
    <row r="81" spans="1:24" ht="16.5" thickBot="1" x14ac:dyDescent="0.3">
      <c r="A81" s="3"/>
      <c r="C81" s="131" t="s">
        <v>49</v>
      </c>
      <c r="D81" s="32">
        <v>96</v>
      </c>
      <c r="E81" s="32">
        <v>136</v>
      </c>
      <c r="F81" s="32">
        <v>104</v>
      </c>
      <c r="G81" s="32">
        <v>111</v>
      </c>
      <c r="H81" s="32">
        <v>170</v>
      </c>
      <c r="I81" s="32">
        <v>239</v>
      </c>
      <c r="J81" s="32">
        <v>201</v>
      </c>
      <c r="K81" s="32">
        <v>226</v>
      </c>
      <c r="L81" s="32">
        <v>201</v>
      </c>
      <c r="M81" s="32">
        <v>181</v>
      </c>
      <c r="N81" s="32">
        <v>156</v>
      </c>
      <c r="O81" s="32">
        <v>122</v>
      </c>
      <c r="P81" s="32">
        <f t="shared" si="8"/>
        <v>1943</v>
      </c>
      <c r="Q81" s="44">
        <v>86099</v>
      </c>
      <c r="R81" s="142">
        <f t="shared" si="9"/>
        <v>225.67044913413628</v>
      </c>
      <c r="S81" s="14"/>
      <c r="W81" s="6"/>
      <c r="X81" s="6"/>
    </row>
    <row r="82" spans="1:24" ht="16.5" thickBot="1" x14ac:dyDescent="0.3">
      <c r="C82" s="131" t="s">
        <v>57</v>
      </c>
      <c r="D82" s="32">
        <v>1542</v>
      </c>
      <c r="E82" s="32">
        <v>1625</v>
      </c>
      <c r="F82" s="32">
        <v>1587</v>
      </c>
      <c r="G82" s="32">
        <v>2121</v>
      </c>
      <c r="H82" s="32">
        <v>2460</v>
      </c>
      <c r="I82" s="32">
        <v>2619</v>
      </c>
      <c r="J82" s="32">
        <v>2305</v>
      </c>
      <c r="K82" s="32">
        <v>2529</v>
      </c>
      <c r="L82" s="32">
        <v>2541</v>
      </c>
      <c r="M82" s="32">
        <v>2636</v>
      </c>
      <c r="N82" s="32">
        <v>2277</v>
      </c>
      <c r="O82" s="32">
        <v>2675</v>
      </c>
      <c r="P82" s="32">
        <f t="shared" si="8"/>
        <v>26917</v>
      </c>
      <c r="Q82" s="44">
        <v>1217347</v>
      </c>
      <c r="R82" s="142">
        <f t="shared" si="9"/>
        <v>221.11197546796433</v>
      </c>
      <c r="S82" s="14"/>
      <c r="W82" s="6"/>
      <c r="X82" s="6"/>
    </row>
    <row r="83" spans="1:24" ht="16.5" thickBot="1" x14ac:dyDescent="0.3">
      <c r="C83" s="131" t="s">
        <v>53</v>
      </c>
      <c r="D83" s="32">
        <v>2850</v>
      </c>
      <c r="E83" s="32">
        <v>2390</v>
      </c>
      <c r="F83" s="32">
        <v>3091</v>
      </c>
      <c r="G83" s="32">
        <v>3118</v>
      </c>
      <c r="H83" s="32">
        <v>3593</v>
      </c>
      <c r="I83" s="32">
        <v>3654</v>
      </c>
      <c r="J83" s="32">
        <v>2833</v>
      </c>
      <c r="K83" s="32">
        <v>3038</v>
      </c>
      <c r="L83" s="32">
        <v>3164</v>
      </c>
      <c r="M83" s="32">
        <v>3303</v>
      </c>
      <c r="N83" s="32">
        <v>2857</v>
      </c>
      <c r="O83" s="32">
        <v>3169</v>
      </c>
      <c r="P83" s="32">
        <f t="shared" si="8"/>
        <v>37060</v>
      </c>
      <c r="Q83" s="44">
        <v>1679237</v>
      </c>
      <c r="R83" s="142">
        <f t="shared" si="9"/>
        <v>220.69547062147868</v>
      </c>
      <c r="S83" s="14"/>
      <c r="W83" s="6"/>
      <c r="X83" s="6"/>
    </row>
    <row r="84" spans="1:24" ht="16.5" thickBot="1" x14ac:dyDescent="0.3">
      <c r="C84" s="132" t="s">
        <v>55</v>
      </c>
      <c r="D84" s="32">
        <v>3405</v>
      </c>
      <c r="E84" s="32">
        <v>2977</v>
      </c>
      <c r="F84" s="32">
        <v>3429</v>
      </c>
      <c r="G84" s="32">
        <v>3813</v>
      </c>
      <c r="H84" s="32">
        <v>5015</v>
      </c>
      <c r="I84" s="32">
        <v>4540</v>
      </c>
      <c r="J84" s="32">
        <v>4351</v>
      </c>
      <c r="K84" s="32">
        <v>5046</v>
      </c>
      <c r="L84" s="32">
        <v>4628</v>
      </c>
      <c r="M84" s="32">
        <v>4930</v>
      </c>
      <c r="N84" s="32">
        <v>4241</v>
      </c>
      <c r="O84" s="32">
        <v>4935</v>
      </c>
      <c r="P84" s="32">
        <f t="shared" si="8"/>
        <v>51310</v>
      </c>
      <c r="Q84" s="44">
        <v>2330125</v>
      </c>
      <c r="R84" s="142">
        <f t="shared" si="9"/>
        <v>220.20277882087871</v>
      </c>
      <c r="S84" s="14"/>
      <c r="W84" s="6"/>
      <c r="X84" s="6"/>
    </row>
    <row r="85" spans="1:24" ht="16.5" thickBot="1" x14ac:dyDescent="0.3">
      <c r="A85" s="23"/>
      <c r="B85" s="23"/>
      <c r="C85" s="131" t="s">
        <v>58</v>
      </c>
      <c r="D85" s="32">
        <v>1962</v>
      </c>
      <c r="E85" s="32">
        <v>1707</v>
      </c>
      <c r="F85" s="32">
        <v>1869</v>
      </c>
      <c r="G85" s="32">
        <v>2098</v>
      </c>
      <c r="H85" s="32">
        <v>2596</v>
      </c>
      <c r="I85" s="32">
        <v>2545</v>
      </c>
      <c r="J85" s="32">
        <v>2331</v>
      </c>
      <c r="K85" s="32">
        <v>2712</v>
      </c>
      <c r="L85" s="32">
        <v>2547</v>
      </c>
      <c r="M85" s="32">
        <v>2601</v>
      </c>
      <c r="N85" s="32">
        <v>2337</v>
      </c>
      <c r="O85" s="32">
        <v>2507</v>
      </c>
      <c r="P85" s="32">
        <f t="shared" si="8"/>
        <v>27812</v>
      </c>
      <c r="Q85" s="44">
        <v>1383701</v>
      </c>
      <c r="R85" s="142">
        <f t="shared" si="9"/>
        <v>200.99718074930928</v>
      </c>
      <c r="S85" s="14"/>
      <c r="W85" s="6"/>
      <c r="X85" s="6"/>
    </row>
    <row r="86" spans="1:24" ht="16.5" thickBot="1" x14ac:dyDescent="0.3">
      <c r="C86" s="132" t="s">
        <v>56</v>
      </c>
      <c r="D86" s="32">
        <v>688</v>
      </c>
      <c r="E86" s="32">
        <v>602</v>
      </c>
      <c r="F86" s="32">
        <v>593</v>
      </c>
      <c r="G86" s="32">
        <v>749</v>
      </c>
      <c r="H86" s="32">
        <v>735</v>
      </c>
      <c r="I86" s="32">
        <v>708</v>
      </c>
      <c r="J86" s="32">
        <v>697</v>
      </c>
      <c r="K86" s="32">
        <v>646</v>
      </c>
      <c r="L86" s="32">
        <v>701</v>
      </c>
      <c r="M86" s="32">
        <v>784</v>
      </c>
      <c r="N86" s="32">
        <v>704</v>
      </c>
      <c r="O86" s="32">
        <v>835</v>
      </c>
      <c r="P86" s="32">
        <f t="shared" si="8"/>
        <v>8442</v>
      </c>
      <c r="Q86" s="44">
        <v>438900</v>
      </c>
      <c r="R86" s="142">
        <f t="shared" si="9"/>
        <v>192.34449760765551</v>
      </c>
      <c r="S86" s="14"/>
      <c r="W86" s="6"/>
      <c r="X86" s="6"/>
    </row>
    <row r="87" spans="1:24" s="23" customFormat="1" ht="16.5" thickBot="1" x14ac:dyDescent="0.3">
      <c r="A87" s="76"/>
      <c r="B87" s="3"/>
      <c r="C87" s="131" t="s">
        <v>51</v>
      </c>
      <c r="D87" s="32">
        <v>369</v>
      </c>
      <c r="E87" s="32">
        <v>301</v>
      </c>
      <c r="F87" s="32">
        <v>343</v>
      </c>
      <c r="G87" s="32">
        <v>326</v>
      </c>
      <c r="H87" s="32">
        <v>447</v>
      </c>
      <c r="I87" s="32">
        <v>365</v>
      </c>
      <c r="J87" s="32">
        <v>282</v>
      </c>
      <c r="K87" s="32">
        <v>179</v>
      </c>
      <c r="L87" s="32">
        <v>260</v>
      </c>
      <c r="M87" s="32">
        <v>293</v>
      </c>
      <c r="N87" s="32">
        <v>270</v>
      </c>
      <c r="O87" s="32">
        <v>333</v>
      </c>
      <c r="P87" s="32">
        <f t="shared" si="8"/>
        <v>3768</v>
      </c>
      <c r="Q87" s="44">
        <v>248608</v>
      </c>
      <c r="R87" s="142">
        <f t="shared" si="9"/>
        <v>151.56390783884669</v>
      </c>
      <c r="S87" s="14"/>
      <c r="T87" s="3"/>
      <c r="W87" s="145"/>
      <c r="X87" s="145"/>
    </row>
    <row r="88" spans="1:24" s="78" customFormat="1" ht="16.5" thickBot="1" x14ac:dyDescent="0.3">
      <c r="A88" s="77"/>
      <c r="B88" s="3"/>
      <c r="C88" s="131" t="s">
        <v>59</v>
      </c>
      <c r="D88" s="32">
        <v>33</v>
      </c>
      <c r="E88" s="32">
        <v>24</v>
      </c>
      <c r="F88" s="32">
        <v>24</v>
      </c>
      <c r="G88" s="32">
        <v>54</v>
      </c>
      <c r="H88" s="32">
        <v>60</v>
      </c>
      <c r="I88" s="32">
        <v>71</v>
      </c>
      <c r="J88" s="32">
        <v>30</v>
      </c>
      <c r="K88" s="32">
        <v>53</v>
      </c>
      <c r="L88" s="32">
        <v>59</v>
      </c>
      <c r="M88" s="32">
        <v>54</v>
      </c>
      <c r="N88" s="32">
        <v>52</v>
      </c>
      <c r="O88" s="32">
        <v>60</v>
      </c>
      <c r="P88" s="32">
        <f t="shared" si="8"/>
        <v>574</v>
      </c>
      <c r="Q88" s="44">
        <v>43459</v>
      </c>
      <c r="R88" s="142">
        <f t="shared" si="9"/>
        <v>132.07851078027568</v>
      </c>
      <c r="S88" s="14"/>
      <c r="T88" s="3"/>
      <c r="X88" s="153"/>
    </row>
    <row r="89" spans="1:24" ht="16.5" thickBot="1" x14ac:dyDescent="0.3">
      <c r="C89" s="131" t="s">
        <v>61</v>
      </c>
      <c r="D89" s="32">
        <v>72</v>
      </c>
      <c r="E89" s="32">
        <v>18</v>
      </c>
      <c r="F89" s="32">
        <v>37</v>
      </c>
      <c r="G89" s="32">
        <v>48</v>
      </c>
      <c r="H89" s="32">
        <v>43</v>
      </c>
      <c r="I89" s="32">
        <v>31</v>
      </c>
      <c r="J89" s="32">
        <v>38</v>
      </c>
      <c r="K89" s="32">
        <v>48</v>
      </c>
      <c r="L89" s="32">
        <v>47</v>
      </c>
      <c r="M89" s="32">
        <v>42</v>
      </c>
      <c r="N89" s="32">
        <v>112</v>
      </c>
      <c r="O89" s="32">
        <v>85</v>
      </c>
      <c r="P89" s="32">
        <f t="shared" si="8"/>
        <v>621</v>
      </c>
      <c r="Q89" s="44">
        <v>52415</v>
      </c>
      <c r="R89" s="142">
        <f t="shared" si="9"/>
        <v>118.47753505675855</v>
      </c>
      <c r="S89" s="14"/>
      <c r="W89" s="6"/>
      <c r="X89" s="6"/>
    </row>
    <row r="90" spans="1:24" ht="16.5" thickBot="1" x14ac:dyDescent="0.3">
      <c r="C90" s="131" t="s">
        <v>60</v>
      </c>
      <c r="D90" s="32">
        <v>375</v>
      </c>
      <c r="E90" s="32">
        <v>370</v>
      </c>
      <c r="F90" s="32">
        <v>396</v>
      </c>
      <c r="G90" s="32">
        <v>502</v>
      </c>
      <c r="H90" s="32">
        <v>474</v>
      </c>
      <c r="I90" s="32">
        <v>400</v>
      </c>
      <c r="J90" s="32">
        <v>315</v>
      </c>
      <c r="K90" s="32">
        <v>345</v>
      </c>
      <c r="L90" s="32">
        <v>406</v>
      </c>
      <c r="M90" s="32">
        <v>402</v>
      </c>
      <c r="N90" s="32">
        <v>376</v>
      </c>
      <c r="O90" s="32">
        <v>470</v>
      </c>
      <c r="P90" s="32">
        <f t="shared" si="8"/>
        <v>4831</v>
      </c>
      <c r="Q90" s="44">
        <v>411415</v>
      </c>
      <c r="R90" s="142">
        <f t="shared" si="9"/>
        <v>117.42401225040409</v>
      </c>
      <c r="S90" s="14"/>
      <c r="X90" s="6"/>
    </row>
    <row r="91" spans="1:24" ht="16.5" thickBot="1" x14ac:dyDescent="0.3">
      <c r="C91" s="132" t="s">
        <v>62</v>
      </c>
      <c r="D91" s="32">
        <v>14</v>
      </c>
      <c r="E91" s="32">
        <v>9</v>
      </c>
      <c r="F91" s="32">
        <v>23</v>
      </c>
      <c r="G91" s="32">
        <v>7</v>
      </c>
      <c r="H91" s="32">
        <v>16</v>
      </c>
      <c r="I91" s="32">
        <v>28</v>
      </c>
      <c r="J91" s="32">
        <v>27</v>
      </c>
      <c r="K91" s="32">
        <v>9</v>
      </c>
      <c r="L91" s="32">
        <v>10</v>
      </c>
      <c r="M91" s="32">
        <v>28</v>
      </c>
      <c r="N91" s="32">
        <v>14</v>
      </c>
      <c r="O91" s="32">
        <v>15</v>
      </c>
      <c r="P91" s="32">
        <f t="shared" si="8"/>
        <v>200</v>
      </c>
      <c r="Q91" s="44">
        <v>27954</v>
      </c>
      <c r="R91" s="142">
        <f t="shared" si="9"/>
        <v>71.546111468841673</v>
      </c>
      <c r="S91" s="14"/>
      <c r="X91" s="6"/>
    </row>
    <row r="92" spans="1:24" ht="26.1" customHeight="1" thickBot="1" x14ac:dyDescent="0.25">
      <c r="C92" s="47" t="s">
        <v>16</v>
      </c>
      <c r="D92" s="48">
        <f t="shared" ref="D92:H92" si="10">SUM(D59:D91)</f>
        <v>135697</v>
      </c>
      <c r="E92" s="48">
        <f t="shared" si="10"/>
        <v>119504</v>
      </c>
      <c r="F92" s="48">
        <f t="shared" si="10"/>
        <v>134572</v>
      </c>
      <c r="G92" s="48">
        <f t="shared" si="10"/>
        <v>148650</v>
      </c>
      <c r="H92" s="48">
        <f t="shared" si="10"/>
        <v>174161</v>
      </c>
      <c r="I92" s="48">
        <f t="shared" ref="I92:P92" si="11">SUM(I59:I91)</f>
        <v>155969</v>
      </c>
      <c r="J92" s="48">
        <f t="shared" si="11"/>
        <v>135231</v>
      </c>
      <c r="K92" s="48">
        <f t="shared" si="11"/>
        <v>162006</v>
      </c>
      <c r="L92" s="48">
        <f t="shared" si="11"/>
        <v>158038</v>
      </c>
      <c r="M92" s="48">
        <f t="shared" si="11"/>
        <v>168808</v>
      </c>
      <c r="N92" s="48">
        <f t="shared" si="11"/>
        <v>158139</v>
      </c>
      <c r="O92" s="48">
        <f t="shared" si="11"/>
        <v>176554</v>
      </c>
      <c r="P92" s="48">
        <f t="shared" si="11"/>
        <v>1827329</v>
      </c>
      <c r="Q92" s="48">
        <v>48228419</v>
      </c>
      <c r="R92" s="109" t="s">
        <v>263</v>
      </c>
      <c r="S92" s="13"/>
      <c r="T92" s="127"/>
      <c r="U92" s="14"/>
    </row>
    <row r="93" spans="1:24" x14ac:dyDescent="0.2">
      <c r="C93" s="64" t="s">
        <v>206</v>
      </c>
      <c r="D93" s="65"/>
      <c r="E93" s="65"/>
      <c r="F93" s="65"/>
      <c r="G93" s="65"/>
      <c r="H93" s="69"/>
      <c r="I93" s="69"/>
      <c r="J93" s="69"/>
      <c r="K93" s="65"/>
      <c r="L93" s="65"/>
      <c r="M93" s="65"/>
      <c r="N93" s="65"/>
      <c r="O93" s="65"/>
      <c r="P93" s="65"/>
      <c r="Q93" s="114"/>
      <c r="R93" s="14"/>
    </row>
    <row r="94" spans="1:24" ht="24.95" customHeight="1" x14ac:dyDescent="0.2">
      <c r="C94" s="168" t="s">
        <v>202</v>
      </c>
      <c r="D94" s="168"/>
      <c r="E94" s="168"/>
      <c r="F94" s="168"/>
      <c r="G94" s="168"/>
      <c r="H94" s="168"/>
      <c r="I94" s="168"/>
      <c r="J94" s="168"/>
      <c r="K94" s="168"/>
      <c r="L94" s="168"/>
      <c r="M94" s="168"/>
      <c r="N94" s="168"/>
      <c r="O94" s="168"/>
      <c r="P94" s="168"/>
      <c r="Q94" s="168"/>
    </row>
    <row r="95" spans="1:24" x14ac:dyDescent="0.2">
      <c r="C95" s="67" t="s">
        <v>207</v>
      </c>
      <c r="D95" s="65"/>
      <c r="E95" s="65"/>
      <c r="F95" s="65"/>
      <c r="G95" s="69"/>
      <c r="H95" s="69"/>
      <c r="I95" s="69"/>
      <c r="J95" s="69"/>
      <c r="K95" s="65"/>
      <c r="L95" s="65"/>
      <c r="M95" s="65"/>
      <c r="N95" s="65"/>
      <c r="O95" s="65"/>
      <c r="P95" s="65"/>
      <c r="Q95" s="116"/>
    </row>
    <row r="96" spans="1:24" ht="15.75" x14ac:dyDescent="0.25">
      <c r="C96" s="161" t="s">
        <v>64</v>
      </c>
      <c r="D96" s="161"/>
      <c r="E96" s="161"/>
      <c r="F96" s="161"/>
      <c r="G96" s="161"/>
      <c r="H96" s="161"/>
      <c r="I96" s="161"/>
      <c r="J96" s="161"/>
      <c r="K96" s="161"/>
      <c r="L96" s="161"/>
      <c r="M96" s="161"/>
      <c r="N96" s="161"/>
      <c r="O96" s="161"/>
      <c r="P96" s="161"/>
      <c r="Q96" s="161"/>
    </row>
    <row r="97" spans="1:24 16383:16383" ht="15.75" x14ac:dyDescent="0.25">
      <c r="C97" s="161" t="s">
        <v>258</v>
      </c>
      <c r="D97" s="161"/>
      <c r="E97" s="161"/>
      <c r="F97" s="161"/>
      <c r="G97" s="161"/>
      <c r="H97" s="161"/>
      <c r="I97" s="161"/>
      <c r="J97" s="161"/>
      <c r="K97" s="161"/>
      <c r="L97" s="161"/>
      <c r="M97" s="161"/>
      <c r="N97" s="161"/>
      <c r="O97" s="161"/>
      <c r="P97" s="161"/>
      <c r="Q97" s="161"/>
    </row>
    <row r="98" spans="1:24 16383:16383" x14ac:dyDescent="0.2">
      <c r="C98" s="82"/>
      <c r="D98" s="83"/>
      <c r="E98" s="83"/>
      <c r="F98" s="83"/>
      <c r="G98" s="7"/>
      <c r="H98" s="75"/>
      <c r="I98" s="83"/>
      <c r="J98" s="83"/>
      <c r="K98" s="82"/>
      <c r="L98" s="82"/>
      <c r="M98" s="82"/>
      <c r="N98" s="82"/>
      <c r="O98" s="82"/>
      <c r="P98" s="82"/>
      <c r="Q98" s="84"/>
    </row>
    <row r="99" spans="1:24 16383:16383" x14ac:dyDescent="0.2">
      <c r="G99" s="18"/>
      <c r="H99" s="85"/>
    </row>
    <row r="100" spans="1:24 16383:16383" x14ac:dyDescent="0.2">
      <c r="C100" s="99" t="s">
        <v>223</v>
      </c>
      <c r="G100" s="6"/>
    </row>
    <row r="101" spans="1:24 16383:16383" ht="15.75" thickBot="1" x14ac:dyDescent="0.25"/>
    <row r="102" spans="1:24 16383:16383" ht="16.5" customHeight="1" thickBot="1" x14ac:dyDescent="0.25">
      <c r="C102" s="183" t="s">
        <v>189</v>
      </c>
      <c r="D102" s="184"/>
      <c r="E102" s="184"/>
      <c r="F102" s="184"/>
      <c r="G102" s="184"/>
      <c r="H102" s="184"/>
      <c r="I102" s="184"/>
      <c r="J102" s="184"/>
      <c r="K102" s="184"/>
      <c r="L102" s="184"/>
      <c r="M102" s="184"/>
      <c r="N102" s="184"/>
      <c r="O102" s="184"/>
      <c r="P102" s="184"/>
      <c r="Q102" s="185"/>
    </row>
    <row r="103" spans="1:24 16383:16383" ht="16.5" thickBot="1" x14ac:dyDescent="0.3">
      <c r="C103" s="103"/>
      <c r="D103" s="177"/>
      <c r="E103" s="177"/>
      <c r="F103" s="177"/>
      <c r="G103" s="177"/>
      <c r="H103" s="177"/>
      <c r="I103" s="177"/>
      <c r="J103" s="177"/>
      <c r="K103" s="177"/>
      <c r="L103" s="146"/>
      <c r="M103" s="146"/>
      <c r="N103" s="146"/>
      <c r="O103" s="146"/>
      <c r="P103" s="178"/>
      <c r="Q103" s="179"/>
      <c r="R103" s="102"/>
    </row>
    <row r="104" spans="1:24 16383:16383" ht="37.5" customHeight="1" thickBot="1" x14ac:dyDescent="0.25">
      <c r="A104" s="71" t="s">
        <v>65</v>
      </c>
      <c r="B104" s="3" t="s">
        <v>191</v>
      </c>
      <c r="C104" s="40" t="s">
        <v>67</v>
      </c>
      <c r="D104" s="41" t="s">
        <v>7</v>
      </c>
      <c r="E104" s="41" t="s">
        <v>8</v>
      </c>
      <c r="F104" s="41" t="s">
        <v>9</v>
      </c>
      <c r="G104" s="41" t="s">
        <v>10</v>
      </c>
      <c r="H104" s="41" t="s">
        <v>11</v>
      </c>
      <c r="I104" s="41" t="s">
        <v>12</v>
      </c>
      <c r="J104" s="41" t="s">
        <v>13</v>
      </c>
      <c r="K104" s="41" t="s">
        <v>2</v>
      </c>
      <c r="L104" s="41" t="s">
        <v>3</v>
      </c>
      <c r="M104" s="41" t="s">
        <v>4</v>
      </c>
      <c r="N104" s="41" t="s">
        <v>5</v>
      </c>
      <c r="O104" s="41" t="s">
        <v>6</v>
      </c>
      <c r="P104" s="106" t="s">
        <v>259</v>
      </c>
      <c r="Q104" s="106" t="s">
        <v>260</v>
      </c>
      <c r="R104" s="107" t="s">
        <v>190</v>
      </c>
    </row>
    <row r="105" spans="1:24 16383:16383" ht="16.5" thickBot="1" x14ac:dyDescent="0.3">
      <c r="A105" s="71" t="s">
        <v>68</v>
      </c>
      <c r="B105" s="3">
        <v>17001</v>
      </c>
      <c r="C105" s="34" t="s">
        <v>71</v>
      </c>
      <c r="D105" s="44">
        <v>1863</v>
      </c>
      <c r="E105" s="44">
        <v>1998</v>
      </c>
      <c r="F105" s="44">
        <v>2168</v>
      </c>
      <c r="G105" s="44">
        <v>2443</v>
      </c>
      <c r="H105" s="44">
        <v>2727</v>
      </c>
      <c r="I105" s="44">
        <v>2568</v>
      </c>
      <c r="J105" s="44">
        <v>2094</v>
      </c>
      <c r="K105" s="44">
        <v>2481</v>
      </c>
      <c r="L105" s="44">
        <v>2645</v>
      </c>
      <c r="M105" s="44">
        <v>2290</v>
      </c>
      <c r="N105" s="44">
        <v>2152</v>
      </c>
      <c r="O105" s="44">
        <v>2132</v>
      </c>
      <c r="P105" s="44">
        <f t="shared" ref="P105:P136" si="12">SUM(D105:O105)</f>
        <v>27561</v>
      </c>
      <c r="Q105" s="44">
        <v>431673</v>
      </c>
      <c r="R105" s="144">
        <f t="shared" ref="R105:R136" si="13">P105/Q105*10000</f>
        <v>638.46939697409846</v>
      </c>
      <c r="S105" s="6"/>
      <c r="U105" s="6"/>
      <c r="V105" s="6"/>
      <c r="X105" s="138"/>
      <c r="XFC105" s="72"/>
    </row>
    <row r="106" spans="1:24 16383:16383" ht="16.5" thickBot="1" x14ac:dyDescent="0.3">
      <c r="A106" s="71" t="s">
        <v>70</v>
      </c>
      <c r="B106" s="3">
        <v>66001</v>
      </c>
      <c r="C106" s="34" t="s">
        <v>69</v>
      </c>
      <c r="D106" s="44">
        <v>2340</v>
      </c>
      <c r="E106" s="44">
        <v>2594</v>
      </c>
      <c r="F106" s="44">
        <v>2491</v>
      </c>
      <c r="G106" s="44">
        <v>2971</v>
      </c>
      <c r="H106" s="44">
        <v>3694</v>
      </c>
      <c r="I106" s="44">
        <v>3418</v>
      </c>
      <c r="J106" s="44">
        <v>2942</v>
      </c>
      <c r="K106" s="44">
        <v>3651</v>
      </c>
      <c r="L106" s="44">
        <v>3309</v>
      </c>
      <c r="M106" s="44">
        <v>3473</v>
      </c>
      <c r="N106" s="44">
        <v>3200</v>
      </c>
      <c r="O106" s="44">
        <v>3302</v>
      </c>
      <c r="P106" s="44">
        <f t="shared" si="12"/>
        <v>37385</v>
      </c>
      <c r="Q106" s="44">
        <v>588178</v>
      </c>
      <c r="R106" s="144">
        <f t="shared" si="13"/>
        <v>635.60690811285019</v>
      </c>
      <c r="S106" s="6"/>
      <c r="U106" s="6"/>
      <c r="V106" s="6"/>
      <c r="X106" s="138"/>
    </row>
    <row r="107" spans="1:24 16383:16383" ht="16.5" thickBot="1" x14ac:dyDescent="0.3">
      <c r="A107" s="71" t="s">
        <v>74</v>
      </c>
      <c r="B107" s="3">
        <v>68001</v>
      </c>
      <c r="C107" s="34" t="s">
        <v>77</v>
      </c>
      <c r="D107" s="44">
        <v>2810</v>
      </c>
      <c r="E107" s="44">
        <v>3129</v>
      </c>
      <c r="F107" s="44">
        <v>3103</v>
      </c>
      <c r="G107" s="44">
        <v>3939</v>
      </c>
      <c r="H107" s="44">
        <v>4613</v>
      </c>
      <c r="I107" s="44">
        <v>4582</v>
      </c>
      <c r="J107" s="44">
        <v>4396</v>
      </c>
      <c r="K107" s="44">
        <v>4694</v>
      </c>
      <c r="L107" s="44">
        <v>4099</v>
      </c>
      <c r="M107" s="44">
        <v>3996</v>
      </c>
      <c r="N107" s="44">
        <v>3683</v>
      </c>
      <c r="O107" s="44">
        <v>4027</v>
      </c>
      <c r="P107" s="44">
        <f t="shared" si="12"/>
        <v>47071</v>
      </c>
      <c r="Q107" s="44">
        <v>752025</v>
      </c>
      <c r="R107" s="144">
        <f t="shared" si="13"/>
        <v>625.92334031448422</v>
      </c>
      <c r="S107" s="6"/>
      <c r="U107" s="6"/>
      <c r="V107" s="6"/>
      <c r="X107" s="138"/>
    </row>
    <row r="108" spans="1:24 16383:16383" ht="16.5" thickBot="1" x14ac:dyDescent="0.3">
      <c r="A108" s="71" t="s">
        <v>72</v>
      </c>
      <c r="B108" s="3">
        <v>41001</v>
      </c>
      <c r="C108" s="34" t="s">
        <v>73</v>
      </c>
      <c r="D108" s="44">
        <v>1398</v>
      </c>
      <c r="E108" s="44">
        <v>1614</v>
      </c>
      <c r="F108" s="44">
        <v>1716</v>
      </c>
      <c r="G108" s="44">
        <v>1907</v>
      </c>
      <c r="H108" s="44">
        <v>2336</v>
      </c>
      <c r="I108" s="44">
        <v>1917</v>
      </c>
      <c r="J108" s="44">
        <v>1416</v>
      </c>
      <c r="K108" s="44">
        <v>2047</v>
      </c>
      <c r="L108" s="44">
        <v>2073</v>
      </c>
      <c r="M108" s="44">
        <v>2342</v>
      </c>
      <c r="N108" s="44">
        <v>2514</v>
      </c>
      <c r="O108" s="44">
        <v>2796</v>
      </c>
      <c r="P108" s="44">
        <f t="shared" si="12"/>
        <v>24076</v>
      </c>
      <c r="Q108" s="44">
        <v>395432</v>
      </c>
      <c r="R108" s="144">
        <f t="shared" si="13"/>
        <v>608.85310242974765</v>
      </c>
      <c r="S108" s="6"/>
      <c r="U108" s="6"/>
      <c r="V108" s="6"/>
      <c r="X108" s="138"/>
    </row>
    <row r="109" spans="1:24 16383:16383" ht="16.5" thickBot="1" x14ac:dyDescent="0.3">
      <c r="A109" s="71" t="s">
        <v>78</v>
      </c>
      <c r="B109" s="3">
        <v>73001</v>
      </c>
      <c r="C109" s="34" t="s">
        <v>75</v>
      </c>
      <c r="D109" s="44">
        <v>2100</v>
      </c>
      <c r="E109" s="44">
        <v>2433</v>
      </c>
      <c r="F109" s="44">
        <v>2323</v>
      </c>
      <c r="G109" s="44">
        <v>2483</v>
      </c>
      <c r="H109" s="44">
        <v>3232</v>
      </c>
      <c r="I109" s="44">
        <v>2850</v>
      </c>
      <c r="J109" s="44">
        <v>2590</v>
      </c>
      <c r="K109" s="44">
        <v>3203</v>
      </c>
      <c r="L109" s="44">
        <v>3143</v>
      </c>
      <c r="M109" s="44">
        <v>3510</v>
      </c>
      <c r="N109" s="44">
        <v>3251</v>
      </c>
      <c r="O109" s="44">
        <v>3700</v>
      </c>
      <c r="P109" s="44">
        <f t="shared" si="12"/>
        <v>34818</v>
      </c>
      <c r="Q109" s="44">
        <v>575953</v>
      </c>
      <c r="R109" s="144">
        <f t="shared" si="13"/>
        <v>604.52849451257305</v>
      </c>
      <c r="S109" s="6"/>
      <c r="U109" s="6"/>
      <c r="V109" s="6"/>
      <c r="X109" s="138"/>
    </row>
    <row r="110" spans="1:24 16383:16383" ht="16.5" thickBot="1" x14ac:dyDescent="0.3">
      <c r="A110" s="71" t="s">
        <v>80</v>
      </c>
      <c r="B110" s="3">
        <v>5001</v>
      </c>
      <c r="C110" s="34" t="s">
        <v>83</v>
      </c>
      <c r="D110" s="44">
        <v>10009</v>
      </c>
      <c r="E110" s="44">
        <v>11816</v>
      </c>
      <c r="F110" s="44">
        <v>11212</v>
      </c>
      <c r="G110" s="44">
        <v>12446</v>
      </c>
      <c r="H110" s="44">
        <v>14117</v>
      </c>
      <c r="I110" s="44">
        <v>11776</v>
      </c>
      <c r="J110" s="44">
        <v>9906</v>
      </c>
      <c r="K110" s="44">
        <v>13174</v>
      </c>
      <c r="L110" s="44">
        <v>13024</v>
      </c>
      <c r="M110" s="44">
        <v>14700</v>
      </c>
      <c r="N110" s="44">
        <v>14332</v>
      </c>
      <c r="O110" s="44">
        <v>15947</v>
      </c>
      <c r="P110" s="44">
        <f t="shared" si="12"/>
        <v>152459</v>
      </c>
      <c r="Q110" s="44">
        <v>2901923</v>
      </c>
      <c r="R110" s="144">
        <f t="shared" si="13"/>
        <v>525.37231346248677</v>
      </c>
      <c r="S110" s="6"/>
      <c r="U110" s="6"/>
      <c r="V110" s="6"/>
      <c r="X110" s="138"/>
    </row>
    <row r="111" spans="1:24 16383:16383" ht="16.5" thickBot="1" x14ac:dyDescent="0.3">
      <c r="A111" s="71" t="s">
        <v>82</v>
      </c>
      <c r="B111" s="3">
        <v>11001</v>
      </c>
      <c r="C111" s="34" t="s">
        <v>32</v>
      </c>
      <c r="D111" s="44">
        <v>25168</v>
      </c>
      <c r="E111" s="44">
        <v>28729</v>
      </c>
      <c r="F111" s="44">
        <v>29547</v>
      </c>
      <c r="G111" s="44">
        <v>32020</v>
      </c>
      <c r="H111" s="44">
        <v>37451</v>
      </c>
      <c r="I111" s="44">
        <v>32588</v>
      </c>
      <c r="J111" s="44">
        <v>27794</v>
      </c>
      <c r="K111" s="44">
        <v>34584</v>
      </c>
      <c r="L111" s="44">
        <v>34055</v>
      </c>
      <c r="M111" s="44">
        <v>37364</v>
      </c>
      <c r="N111" s="44">
        <v>34355</v>
      </c>
      <c r="O111" s="44">
        <v>39157</v>
      </c>
      <c r="P111" s="44">
        <f t="shared" si="12"/>
        <v>392812</v>
      </c>
      <c r="Q111" s="44">
        <v>7742862</v>
      </c>
      <c r="R111" s="144">
        <f t="shared" si="13"/>
        <v>507.32145297178226</v>
      </c>
      <c r="S111" s="6"/>
      <c r="U111" s="6"/>
      <c r="V111" s="6"/>
      <c r="X111" s="138"/>
    </row>
    <row r="112" spans="1:24 16383:16383" ht="16.5" thickBot="1" x14ac:dyDescent="0.3">
      <c r="A112" s="71" t="s">
        <v>89</v>
      </c>
      <c r="B112" s="3">
        <v>76001</v>
      </c>
      <c r="C112" s="34" t="s">
        <v>90</v>
      </c>
      <c r="D112" s="44">
        <v>8239</v>
      </c>
      <c r="E112" s="44">
        <v>9240</v>
      </c>
      <c r="F112" s="44">
        <v>8839</v>
      </c>
      <c r="G112" s="44">
        <v>10116</v>
      </c>
      <c r="H112" s="44">
        <v>12424</v>
      </c>
      <c r="I112" s="44">
        <v>11052</v>
      </c>
      <c r="J112" s="44">
        <v>9567</v>
      </c>
      <c r="K112" s="44">
        <v>11522</v>
      </c>
      <c r="L112" s="44">
        <v>10131</v>
      </c>
      <c r="M112" s="44">
        <v>10218</v>
      </c>
      <c r="N112" s="44">
        <v>10006</v>
      </c>
      <c r="O112" s="44">
        <v>10930</v>
      </c>
      <c r="P112" s="44">
        <f t="shared" si="12"/>
        <v>122284</v>
      </c>
      <c r="Q112" s="44">
        <v>2442017</v>
      </c>
      <c r="R112" s="144">
        <f t="shared" si="13"/>
        <v>500.74999477890611</v>
      </c>
      <c r="S112" s="6"/>
      <c r="U112" s="6"/>
      <c r="V112" s="6"/>
      <c r="X112" s="138"/>
    </row>
    <row r="113" spans="1:24" ht="16.5" thickBot="1" x14ac:dyDescent="0.3">
      <c r="A113" s="71" t="s">
        <v>76</v>
      </c>
      <c r="B113" s="3">
        <v>85001</v>
      </c>
      <c r="C113" s="34" t="s">
        <v>79</v>
      </c>
      <c r="D113" s="44">
        <v>793</v>
      </c>
      <c r="E113" s="44">
        <v>752</v>
      </c>
      <c r="F113" s="44">
        <v>883</v>
      </c>
      <c r="G113" s="44">
        <v>981</v>
      </c>
      <c r="H113" s="44">
        <v>1120</v>
      </c>
      <c r="I113" s="44">
        <v>1093</v>
      </c>
      <c r="J113" s="44">
        <v>538</v>
      </c>
      <c r="K113" s="44">
        <v>530</v>
      </c>
      <c r="L113" s="44">
        <v>600</v>
      </c>
      <c r="M113" s="44">
        <v>628</v>
      </c>
      <c r="N113" s="44">
        <v>716</v>
      </c>
      <c r="O113" s="44">
        <v>802</v>
      </c>
      <c r="P113" s="44">
        <f t="shared" si="12"/>
        <v>9436</v>
      </c>
      <c r="Q113" s="44">
        <v>193463</v>
      </c>
      <c r="R113" s="144">
        <f t="shared" si="13"/>
        <v>487.74184210934391</v>
      </c>
      <c r="S113" s="6"/>
      <c r="U113" s="6"/>
      <c r="V113" s="6"/>
      <c r="X113" s="138"/>
    </row>
    <row r="114" spans="1:24" ht="16.5" thickBot="1" x14ac:dyDescent="0.3">
      <c r="A114" s="71" t="s">
        <v>107</v>
      </c>
      <c r="B114" s="3">
        <v>88001</v>
      </c>
      <c r="C114" s="34" t="s">
        <v>100</v>
      </c>
      <c r="D114" s="44">
        <v>196</v>
      </c>
      <c r="E114" s="44">
        <v>170</v>
      </c>
      <c r="F114" s="44">
        <v>213</v>
      </c>
      <c r="G114" s="44">
        <v>281</v>
      </c>
      <c r="H114" s="44">
        <v>244</v>
      </c>
      <c r="I114" s="44">
        <v>289</v>
      </c>
      <c r="J114" s="44">
        <v>251</v>
      </c>
      <c r="K114" s="44">
        <v>270</v>
      </c>
      <c r="L114" s="44">
        <v>211</v>
      </c>
      <c r="M114" s="44">
        <v>185</v>
      </c>
      <c r="N114" s="44">
        <v>167</v>
      </c>
      <c r="O114" s="44">
        <v>210</v>
      </c>
      <c r="P114" s="44">
        <f t="shared" si="12"/>
        <v>2687</v>
      </c>
      <c r="Q114" s="44">
        <v>57294</v>
      </c>
      <c r="R114" s="144">
        <f t="shared" si="13"/>
        <v>468.98453590253774</v>
      </c>
      <c r="S114" s="6"/>
      <c r="U114" s="6"/>
      <c r="V114" s="6"/>
      <c r="X114" s="138"/>
    </row>
    <row r="115" spans="1:24" ht="16.5" thickBot="1" x14ac:dyDescent="0.3">
      <c r="A115" s="71" t="s">
        <v>86</v>
      </c>
      <c r="B115" s="3">
        <v>19001</v>
      </c>
      <c r="C115" s="34" t="s">
        <v>88</v>
      </c>
      <c r="D115" s="44">
        <v>1008</v>
      </c>
      <c r="E115" s="44">
        <v>1028</v>
      </c>
      <c r="F115" s="44">
        <v>997</v>
      </c>
      <c r="G115" s="44">
        <v>1214</v>
      </c>
      <c r="H115" s="44">
        <v>1329</v>
      </c>
      <c r="I115" s="44">
        <v>1372</v>
      </c>
      <c r="J115" s="44">
        <v>1157</v>
      </c>
      <c r="K115" s="44">
        <v>1132</v>
      </c>
      <c r="L115" s="44">
        <v>1234</v>
      </c>
      <c r="M115" s="44">
        <v>1322</v>
      </c>
      <c r="N115" s="44">
        <v>1259</v>
      </c>
      <c r="O115" s="44">
        <v>1339</v>
      </c>
      <c r="P115" s="44">
        <f t="shared" si="12"/>
        <v>14391</v>
      </c>
      <c r="Q115" s="44">
        <v>314454</v>
      </c>
      <c r="R115" s="144">
        <f t="shared" si="13"/>
        <v>457.65040355664104</v>
      </c>
      <c r="S115" s="6"/>
      <c r="U115" s="6"/>
      <c r="V115" s="6"/>
      <c r="X115" s="138"/>
    </row>
    <row r="116" spans="1:24" ht="16.5" thickBot="1" x14ac:dyDescent="0.3">
      <c r="A116" s="71" t="s">
        <v>84</v>
      </c>
      <c r="B116" s="3">
        <v>50001</v>
      </c>
      <c r="C116" s="34" t="s">
        <v>85</v>
      </c>
      <c r="D116" s="44">
        <v>1759</v>
      </c>
      <c r="E116" s="44">
        <v>2010</v>
      </c>
      <c r="F116" s="44">
        <v>1939</v>
      </c>
      <c r="G116" s="44">
        <v>2109</v>
      </c>
      <c r="H116" s="44">
        <v>2470</v>
      </c>
      <c r="I116" s="44">
        <v>2129</v>
      </c>
      <c r="J116" s="44">
        <v>1696</v>
      </c>
      <c r="K116" s="44">
        <v>2023</v>
      </c>
      <c r="L116" s="44">
        <v>2015</v>
      </c>
      <c r="M116" s="44">
        <v>2190</v>
      </c>
      <c r="N116" s="44">
        <v>2231</v>
      </c>
      <c r="O116" s="44">
        <v>2307</v>
      </c>
      <c r="P116" s="44">
        <f t="shared" si="12"/>
        <v>24878</v>
      </c>
      <c r="Q116" s="44">
        <v>551694</v>
      </c>
      <c r="R116" s="144">
        <f t="shared" si="13"/>
        <v>450.9383825091445</v>
      </c>
      <c r="S116" s="6"/>
      <c r="U116" s="6"/>
      <c r="V116" s="6"/>
      <c r="X116" s="138"/>
    </row>
    <row r="117" spans="1:24" ht="16.5" thickBot="1" x14ac:dyDescent="0.3">
      <c r="A117" s="71" t="s">
        <v>87</v>
      </c>
      <c r="B117" s="3">
        <v>63001</v>
      </c>
      <c r="C117" s="34" t="s">
        <v>81</v>
      </c>
      <c r="D117" s="44">
        <v>966</v>
      </c>
      <c r="E117" s="44">
        <v>1147</v>
      </c>
      <c r="F117" s="44">
        <v>1120</v>
      </c>
      <c r="G117" s="44">
        <v>1375</v>
      </c>
      <c r="H117" s="44">
        <v>1504</v>
      </c>
      <c r="I117" s="44">
        <v>1302</v>
      </c>
      <c r="J117" s="44">
        <v>1191</v>
      </c>
      <c r="K117" s="44">
        <v>1471</v>
      </c>
      <c r="L117" s="44">
        <v>1286</v>
      </c>
      <c r="M117" s="44">
        <v>1553</v>
      </c>
      <c r="N117" s="44">
        <v>1486</v>
      </c>
      <c r="O117" s="44">
        <v>1675</v>
      </c>
      <c r="P117" s="44">
        <f t="shared" si="12"/>
        <v>16076</v>
      </c>
      <c r="Q117" s="44">
        <v>356641</v>
      </c>
      <c r="R117" s="144">
        <f t="shared" si="13"/>
        <v>450.76140993323821</v>
      </c>
      <c r="S117" s="6"/>
      <c r="U117" s="6"/>
      <c r="V117" s="6"/>
      <c r="X117" s="138"/>
    </row>
    <row r="118" spans="1:24" ht="16.5" thickBot="1" x14ac:dyDescent="0.3">
      <c r="A118" s="71" t="s">
        <v>101</v>
      </c>
      <c r="B118" s="3">
        <v>52001</v>
      </c>
      <c r="C118" s="34" t="s">
        <v>106</v>
      </c>
      <c r="D118" s="44">
        <v>912</v>
      </c>
      <c r="E118" s="44">
        <v>925</v>
      </c>
      <c r="F118" s="44">
        <v>922</v>
      </c>
      <c r="G118" s="44">
        <v>1314</v>
      </c>
      <c r="H118" s="44">
        <v>1536</v>
      </c>
      <c r="I118" s="44">
        <v>1634</v>
      </c>
      <c r="J118" s="44">
        <v>1520</v>
      </c>
      <c r="K118" s="44">
        <v>1705</v>
      </c>
      <c r="L118" s="44">
        <v>1694</v>
      </c>
      <c r="M118" s="44">
        <v>1772</v>
      </c>
      <c r="N118" s="44">
        <v>1482</v>
      </c>
      <c r="O118" s="44">
        <v>1784</v>
      </c>
      <c r="P118" s="44">
        <f t="shared" si="12"/>
        <v>17200</v>
      </c>
      <c r="Q118" s="44">
        <v>398745</v>
      </c>
      <c r="R118" s="144">
        <f t="shared" si="13"/>
        <v>431.35337120214672</v>
      </c>
      <c r="S118" s="6"/>
      <c r="U118" s="6"/>
      <c r="V118" s="6"/>
      <c r="X118" s="138"/>
    </row>
    <row r="119" spans="1:24" ht="16.5" thickBot="1" x14ac:dyDescent="0.3">
      <c r="A119" s="71" t="s">
        <v>95</v>
      </c>
      <c r="B119" s="3">
        <v>27001</v>
      </c>
      <c r="C119" s="34" t="s">
        <v>94</v>
      </c>
      <c r="D119" s="44">
        <v>418</v>
      </c>
      <c r="E119" s="44">
        <v>465</v>
      </c>
      <c r="F119" s="44">
        <v>396</v>
      </c>
      <c r="G119" s="44">
        <v>465</v>
      </c>
      <c r="H119" s="44">
        <v>512</v>
      </c>
      <c r="I119" s="44">
        <v>530</v>
      </c>
      <c r="J119" s="44">
        <v>470</v>
      </c>
      <c r="K119" s="44">
        <v>464</v>
      </c>
      <c r="L119" s="44">
        <v>466</v>
      </c>
      <c r="M119" s="44">
        <v>571</v>
      </c>
      <c r="N119" s="44">
        <v>508</v>
      </c>
      <c r="O119" s="44">
        <v>571</v>
      </c>
      <c r="P119" s="44">
        <f t="shared" si="12"/>
        <v>5836</v>
      </c>
      <c r="Q119" s="44">
        <v>141028</v>
      </c>
      <c r="R119" s="144">
        <f t="shared" si="13"/>
        <v>413.81853249000199</v>
      </c>
      <c r="S119" s="6"/>
      <c r="U119" s="6"/>
      <c r="V119" s="6"/>
      <c r="X119" s="138"/>
    </row>
    <row r="120" spans="1:24" ht="16.5" thickBot="1" x14ac:dyDescent="0.3">
      <c r="A120" s="71" t="s">
        <v>91</v>
      </c>
      <c r="B120" s="3">
        <v>15001</v>
      </c>
      <c r="C120" s="34" t="s">
        <v>92</v>
      </c>
      <c r="D120" s="44">
        <v>488</v>
      </c>
      <c r="E120" s="44">
        <v>540</v>
      </c>
      <c r="F120" s="44">
        <v>517</v>
      </c>
      <c r="G120" s="44">
        <v>518</v>
      </c>
      <c r="H120" s="44">
        <v>655</v>
      </c>
      <c r="I120" s="44">
        <v>629</v>
      </c>
      <c r="J120" s="44">
        <v>527</v>
      </c>
      <c r="K120" s="44">
        <v>682</v>
      </c>
      <c r="L120" s="44">
        <v>747</v>
      </c>
      <c r="M120" s="44">
        <v>927</v>
      </c>
      <c r="N120" s="44">
        <v>884</v>
      </c>
      <c r="O120" s="44">
        <v>1112</v>
      </c>
      <c r="P120" s="44">
        <f t="shared" si="12"/>
        <v>8226</v>
      </c>
      <c r="Q120" s="44">
        <v>207131</v>
      </c>
      <c r="R120" s="144">
        <f t="shared" si="13"/>
        <v>397.13997421921397</v>
      </c>
      <c r="S120" s="6"/>
      <c r="U120" s="6"/>
      <c r="V120" s="6"/>
      <c r="X120" s="138"/>
    </row>
    <row r="121" spans="1:24" ht="16.5" thickBot="1" x14ac:dyDescent="0.3">
      <c r="A121" s="71" t="s">
        <v>97</v>
      </c>
      <c r="B121" s="3">
        <v>44001</v>
      </c>
      <c r="C121" s="34" t="s">
        <v>98</v>
      </c>
      <c r="D121" s="44">
        <v>510</v>
      </c>
      <c r="E121" s="44">
        <v>669</v>
      </c>
      <c r="F121" s="44">
        <v>603</v>
      </c>
      <c r="G121" s="44">
        <v>660</v>
      </c>
      <c r="H121" s="44">
        <v>873</v>
      </c>
      <c r="I121" s="44">
        <v>742</v>
      </c>
      <c r="J121" s="44">
        <v>621</v>
      </c>
      <c r="K121" s="44">
        <v>712</v>
      </c>
      <c r="L121" s="44">
        <v>667</v>
      </c>
      <c r="M121" s="44">
        <v>772</v>
      </c>
      <c r="N121" s="44">
        <v>789</v>
      </c>
      <c r="O121" s="44">
        <v>835</v>
      </c>
      <c r="P121" s="44">
        <f t="shared" si="12"/>
        <v>8453</v>
      </c>
      <c r="Q121" s="44">
        <v>232631</v>
      </c>
      <c r="R121" s="144">
        <f t="shared" si="13"/>
        <v>363.36515769609383</v>
      </c>
      <c r="S121" s="6"/>
      <c r="U121" s="6"/>
      <c r="V121" s="6"/>
      <c r="X121" s="138"/>
    </row>
    <row r="122" spans="1:24" ht="16.5" thickBot="1" x14ac:dyDescent="0.3">
      <c r="A122" s="71" t="s">
        <v>103</v>
      </c>
      <c r="B122" s="3">
        <v>8001</v>
      </c>
      <c r="C122" s="34" t="s">
        <v>104</v>
      </c>
      <c r="D122" s="44">
        <v>3737</v>
      </c>
      <c r="E122" s="44">
        <v>3953</v>
      </c>
      <c r="F122" s="44">
        <v>4158</v>
      </c>
      <c r="G122" s="44">
        <v>4195</v>
      </c>
      <c r="H122" s="44">
        <v>4977</v>
      </c>
      <c r="I122" s="44">
        <v>4904</v>
      </c>
      <c r="J122" s="44">
        <v>4928</v>
      </c>
      <c r="K122" s="44">
        <v>5382</v>
      </c>
      <c r="L122" s="44">
        <v>4613</v>
      </c>
      <c r="M122" s="44">
        <v>4420</v>
      </c>
      <c r="N122" s="44">
        <v>4670</v>
      </c>
      <c r="O122" s="44">
        <v>4681</v>
      </c>
      <c r="P122" s="44">
        <f t="shared" si="12"/>
        <v>54618</v>
      </c>
      <c r="Q122" s="44">
        <v>1560165</v>
      </c>
      <c r="R122" s="144">
        <f t="shared" si="13"/>
        <v>350.07835709684554</v>
      </c>
      <c r="S122" s="6"/>
      <c r="U122" s="6"/>
      <c r="V122" s="6"/>
      <c r="X122" s="138"/>
    </row>
    <row r="123" spans="1:24" ht="16.5" thickBot="1" x14ac:dyDescent="0.3">
      <c r="A123" s="71" t="s">
        <v>99</v>
      </c>
      <c r="B123" s="3">
        <v>91001</v>
      </c>
      <c r="C123" s="34" t="s">
        <v>102</v>
      </c>
      <c r="D123" s="44">
        <v>138</v>
      </c>
      <c r="E123" s="44">
        <v>129</v>
      </c>
      <c r="F123" s="44">
        <v>118</v>
      </c>
      <c r="G123" s="44">
        <v>114</v>
      </c>
      <c r="H123" s="44">
        <v>134</v>
      </c>
      <c r="I123" s="44">
        <v>87</v>
      </c>
      <c r="J123" s="44">
        <v>86</v>
      </c>
      <c r="K123" s="44">
        <v>111</v>
      </c>
      <c r="L123" s="44">
        <v>91</v>
      </c>
      <c r="M123" s="44">
        <v>94</v>
      </c>
      <c r="N123" s="44">
        <v>94</v>
      </c>
      <c r="O123" s="44">
        <v>92</v>
      </c>
      <c r="P123" s="44">
        <f t="shared" si="12"/>
        <v>1288</v>
      </c>
      <c r="Q123" s="44">
        <v>37674</v>
      </c>
      <c r="R123" s="144">
        <f t="shared" si="13"/>
        <v>341.88034188034192</v>
      </c>
      <c r="S123" s="6"/>
      <c r="U123" s="6"/>
      <c r="V123" s="6"/>
      <c r="X123" s="138"/>
    </row>
    <row r="124" spans="1:24" ht="16.5" thickBot="1" x14ac:dyDescent="0.3">
      <c r="A124" s="71" t="s">
        <v>105</v>
      </c>
      <c r="B124" s="3">
        <v>70001</v>
      </c>
      <c r="C124" s="34" t="s">
        <v>108</v>
      </c>
      <c r="D124" s="44">
        <v>761</v>
      </c>
      <c r="E124" s="44">
        <v>1003</v>
      </c>
      <c r="F124" s="44">
        <v>852</v>
      </c>
      <c r="G124" s="44">
        <v>859</v>
      </c>
      <c r="H124" s="44">
        <v>1101</v>
      </c>
      <c r="I124" s="44">
        <v>979</v>
      </c>
      <c r="J124" s="44">
        <v>912</v>
      </c>
      <c r="K124" s="44">
        <v>1036</v>
      </c>
      <c r="L124" s="44">
        <v>992</v>
      </c>
      <c r="M124" s="44">
        <v>1038</v>
      </c>
      <c r="N124" s="44">
        <v>944</v>
      </c>
      <c r="O124" s="44">
        <v>1032</v>
      </c>
      <c r="P124" s="44">
        <f t="shared" si="12"/>
        <v>11509</v>
      </c>
      <c r="Q124" s="44">
        <v>340666</v>
      </c>
      <c r="R124" s="144">
        <f t="shared" si="13"/>
        <v>337.83823451709299</v>
      </c>
      <c r="S124" s="6"/>
      <c r="U124" s="6"/>
      <c r="V124" s="6"/>
      <c r="X124" s="138"/>
    </row>
    <row r="125" spans="1:24" ht="16.5" thickBot="1" x14ac:dyDescent="0.3">
      <c r="A125" s="71" t="s">
        <v>109</v>
      </c>
      <c r="B125" s="3">
        <v>23001</v>
      </c>
      <c r="C125" s="34" t="s">
        <v>110</v>
      </c>
      <c r="D125" s="44">
        <v>1036</v>
      </c>
      <c r="E125" s="44">
        <v>1202</v>
      </c>
      <c r="F125" s="44">
        <v>1239</v>
      </c>
      <c r="G125" s="44">
        <v>1258</v>
      </c>
      <c r="H125" s="44">
        <v>1659</v>
      </c>
      <c r="I125" s="44">
        <v>1590</v>
      </c>
      <c r="J125" s="44">
        <v>1307</v>
      </c>
      <c r="K125" s="44">
        <v>1352</v>
      </c>
      <c r="L125" s="44">
        <v>1419</v>
      </c>
      <c r="M125" s="44">
        <v>1520</v>
      </c>
      <c r="N125" s="44">
        <v>1298</v>
      </c>
      <c r="O125" s="44">
        <v>1495</v>
      </c>
      <c r="P125" s="44">
        <f t="shared" si="12"/>
        <v>16375</v>
      </c>
      <c r="Q125" s="44">
        <v>516684</v>
      </c>
      <c r="R125" s="144">
        <f t="shared" si="13"/>
        <v>316.9248515533672</v>
      </c>
      <c r="S125" s="6"/>
      <c r="U125" s="6"/>
      <c r="V125" s="6"/>
      <c r="X125" s="138"/>
    </row>
    <row r="126" spans="1:24" ht="16.5" thickBot="1" x14ac:dyDescent="0.3">
      <c r="A126" s="71" t="s">
        <v>113</v>
      </c>
      <c r="B126" s="3">
        <v>13001</v>
      </c>
      <c r="C126" s="34" t="s">
        <v>193</v>
      </c>
      <c r="D126" s="44">
        <v>2226</v>
      </c>
      <c r="E126" s="44">
        <v>2537</v>
      </c>
      <c r="F126" s="44">
        <v>2586</v>
      </c>
      <c r="G126" s="44">
        <v>2817</v>
      </c>
      <c r="H126" s="44">
        <v>3687</v>
      </c>
      <c r="I126" s="44">
        <v>3292</v>
      </c>
      <c r="J126" s="44">
        <v>3175</v>
      </c>
      <c r="K126" s="44">
        <v>3700</v>
      </c>
      <c r="L126" s="44">
        <v>3332</v>
      </c>
      <c r="M126" s="44">
        <v>3604</v>
      </c>
      <c r="N126" s="44">
        <v>3071</v>
      </c>
      <c r="O126" s="44">
        <v>3556</v>
      </c>
      <c r="P126" s="44">
        <f t="shared" si="12"/>
        <v>37583</v>
      </c>
      <c r="Q126" s="44">
        <v>1245192</v>
      </c>
      <c r="R126" s="144">
        <f t="shared" si="13"/>
        <v>301.82493944708926</v>
      </c>
      <c r="S126" s="6"/>
      <c r="U126" s="6"/>
      <c r="V126" s="6"/>
      <c r="X126" s="138"/>
    </row>
    <row r="127" spans="1:24" ht="16.5" thickBot="1" x14ac:dyDescent="0.3">
      <c r="A127" s="71" t="s">
        <v>116</v>
      </c>
      <c r="B127" s="3">
        <v>20001</v>
      </c>
      <c r="C127" s="34" t="s">
        <v>115</v>
      </c>
      <c r="D127" s="44">
        <v>869</v>
      </c>
      <c r="E127" s="44">
        <v>999</v>
      </c>
      <c r="F127" s="44">
        <v>949</v>
      </c>
      <c r="G127" s="44">
        <v>1021</v>
      </c>
      <c r="H127" s="44">
        <v>1304</v>
      </c>
      <c r="I127" s="44">
        <v>1294</v>
      </c>
      <c r="J127" s="44">
        <v>1159</v>
      </c>
      <c r="K127" s="44">
        <v>1278</v>
      </c>
      <c r="L127" s="44">
        <v>1316</v>
      </c>
      <c r="M127" s="44">
        <v>1550</v>
      </c>
      <c r="N127" s="44">
        <v>1255</v>
      </c>
      <c r="O127" s="44">
        <v>1353</v>
      </c>
      <c r="P127" s="44">
        <f t="shared" si="12"/>
        <v>14347</v>
      </c>
      <c r="Q127" s="44">
        <v>502115</v>
      </c>
      <c r="R127" s="144">
        <f t="shared" si="13"/>
        <v>285.73135636258627</v>
      </c>
      <c r="S127" s="6"/>
      <c r="U127" s="6"/>
      <c r="V127" s="6"/>
      <c r="X127" s="138"/>
    </row>
    <row r="128" spans="1:24" ht="16.5" thickBot="1" x14ac:dyDescent="0.3">
      <c r="A128" s="71" t="s">
        <v>119</v>
      </c>
      <c r="B128" s="3">
        <v>54001</v>
      </c>
      <c r="C128" s="34" t="s">
        <v>120</v>
      </c>
      <c r="D128" s="44">
        <v>1561</v>
      </c>
      <c r="E128" s="44">
        <v>1726</v>
      </c>
      <c r="F128" s="44">
        <v>1725</v>
      </c>
      <c r="G128" s="44">
        <v>2065</v>
      </c>
      <c r="H128" s="44">
        <v>2312</v>
      </c>
      <c r="I128" s="44">
        <v>2070</v>
      </c>
      <c r="J128" s="44">
        <v>2098</v>
      </c>
      <c r="K128" s="44">
        <v>1754</v>
      </c>
      <c r="L128" s="44">
        <v>2229</v>
      </c>
      <c r="M128" s="44">
        <v>2438</v>
      </c>
      <c r="N128" s="44">
        <v>2362</v>
      </c>
      <c r="O128" s="44">
        <v>2506</v>
      </c>
      <c r="P128" s="44">
        <f t="shared" si="12"/>
        <v>24846</v>
      </c>
      <c r="Q128" s="44">
        <v>908780</v>
      </c>
      <c r="R128" s="144">
        <f t="shared" si="13"/>
        <v>273.39950262989942</v>
      </c>
      <c r="S128" s="6"/>
      <c r="U128" s="6"/>
      <c r="V128" s="6"/>
      <c r="X128" s="138"/>
    </row>
    <row r="129" spans="1:24" ht="16.5" thickBot="1" x14ac:dyDescent="0.3">
      <c r="A129" s="71" t="s">
        <v>111</v>
      </c>
      <c r="B129" s="3">
        <v>95001</v>
      </c>
      <c r="C129" s="34" t="s">
        <v>112</v>
      </c>
      <c r="D129" s="44">
        <v>117</v>
      </c>
      <c r="E129" s="44">
        <v>80</v>
      </c>
      <c r="F129" s="44">
        <v>88</v>
      </c>
      <c r="G129" s="44">
        <v>97</v>
      </c>
      <c r="H129" s="44">
        <v>149</v>
      </c>
      <c r="I129" s="44">
        <v>212</v>
      </c>
      <c r="J129" s="44">
        <v>175</v>
      </c>
      <c r="K129" s="44">
        <v>199</v>
      </c>
      <c r="L129" s="44">
        <v>173</v>
      </c>
      <c r="M129" s="44">
        <v>156</v>
      </c>
      <c r="N129" s="44">
        <v>125</v>
      </c>
      <c r="O129" s="44">
        <v>97</v>
      </c>
      <c r="P129" s="44">
        <f t="shared" si="12"/>
        <v>1668</v>
      </c>
      <c r="Q129" s="44">
        <v>61850</v>
      </c>
      <c r="R129" s="144">
        <f t="shared" si="13"/>
        <v>269.68472109943411</v>
      </c>
      <c r="S129" s="6"/>
      <c r="U129" s="6"/>
      <c r="V129" s="6"/>
      <c r="X129" s="138"/>
    </row>
    <row r="130" spans="1:24" ht="16.5" thickBot="1" x14ac:dyDescent="0.3">
      <c r="A130" s="71" t="s">
        <v>117</v>
      </c>
      <c r="B130" s="3">
        <v>47001</v>
      </c>
      <c r="C130" s="34" t="s">
        <v>118</v>
      </c>
      <c r="D130" s="44">
        <v>881</v>
      </c>
      <c r="E130" s="44">
        <v>1039</v>
      </c>
      <c r="F130" s="44">
        <v>1048</v>
      </c>
      <c r="G130" s="44">
        <v>1167</v>
      </c>
      <c r="H130" s="44">
        <v>1461</v>
      </c>
      <c r="I130" s="44">
        <v>1339</v>
      </c>
      <c r="J130" s="44">
        <v>1232</v>
      </c>
      <c r="K130" s="44">
        <v>1493</v>
      </c>
      <c r="L130" s="44">
        <v>1399</v>
      </c>
      <c r="M130" s="44">
        <v>1410</v>
      </c>
      <c r="N130" s="44">
        <v>1278</v>
      </c>
      <c r="O130" s="44">
        <v>1361</v>
      </c>
      <c r="P130" s="44">
        <f t="shared" si="12"/>
        <v>15108</v>
      </c>
      <c r="Q130" s="44">
        <v>577332</v>
      </c>
      <c r="R130" s="144">
        <f t="shared" si="13"/>
        <v>261.68651659703602</v>
      </c>
      <c r="S130" s="6"/>
      <c r="U130" s="6"/>
      <c r="V130" s="6"/>
      <c r="X130" s="138"/>
    </row>
    <row r="131" spans="1:24" ht="16.5" thickBot="1" x14ac:dyDescent="0.3">
      <c r="A131" s="71" t="s">
        <v>93</v>
      </c>
      <c r="B131" s="3">
        <v>86001</v>
      </c>
      <c r="C131" s="34" t="s">
        <v>96</v>
      </c>
      <c r="D131" s="44">
        <v>97</v>
      </c>
      <c r="E131" s="44">
        <v>121</v>
      </c>
      <c r="F131" s="44">
        <v>107</v>
      </c>
      <c r="G131" s="44">
        <v>91</v>
      </c>
      <c r="H131" s="44">
        <v>126</v>
      </c>
      <c r="I131" s="44">
        <v>99</v>
      </c>
      <c r="J131" s="44">
        <v>68</v>
      </c>
      <c r="K131" s="44">
        <v>32</v>
      </c>
      <c r="L131" s="44">
        <v>58</v>
      </c>
      <c r="M131" s="44">
        <v>72</v>
      </c>
      <c r="N131" s="44">
        <v>66</v>
      </c>
      <c r="O131" s="44">
        <v>73</v>
      </c>
      <c r="P131" s="44">
        <f t="shared" si="12"/>
        <v>1010</v>
      </c>
      <c r="Q131" s="44">
        <v>45253</v>
      </c>
      <c r="R131" s="144">
        <f t="shared" si="13"/>
        <v>223.1896227874395</v>
      </c>
      <c r="S131" s="6"/>
      <c r="U131" s="6"/>
      <c r="V131" s="6"/>
      <c r="X131" s="138"/>
    </row>
    <row r="132" spans="1:24" ht="16.5" thickBot="1" x14ac:dyDescent="0.3">
      <c r="A132" s="71" t="s">
        <v>114</v>
      </c>
      <c r="B132" s="3">
        <v>81001</v>
      </c>
      <c r="C132" s="34" t="s">
        <v>47</v>
      </c>
      <c r="D132" s="44">
        <v>156</v>
      </c>
      <c r="E132" s="44">
        <v>181</v>
      </c>
      <c r="F132" s="44">
        <v>188</v>
      </c>
      <c r="G132" s="44">
        <v>191</v>
      </c>
      <c r="H132" s="44">
        <v>269</v>
      </c>
      <c r="I132" s="44">
        <v>307</v>
      </c>
      <c r="J132" s="44">
        <v>175</v>
      </c>
      <c r="K132" s="44">
        <v>168</v>
      </c>
      <c r="L132" s="44">
        <v>183</v>
      </c>
      <c r="M132" s="44">
        <v>207</v>
      </c>
      <c r="N132" s="44">
        <v>148</v>
      </c>
      <c r="O132" s="44">
        <v>191</v>
      </c>
      <c r="P132" s="44">
        <f t="shared" si="12"/>
        <v>2364</v>
      </c>
      <c r="Q132" s="44">
        <v>113306</v>
      </c>
      <c r="R132" s="144">
        <f t="shared" si="13"/>
        <v>208.63855400420101</v>
      </c>
      <c r="S132" s="6"/>
      <c r="U132" s="6"/>
      <c r="V132" s="6"/>
      <c r="X132" s="138"/>
    </row>
    <row r="133" spans="1:24" ht="16.5" thickBot="1" x14ac:dyDescent="0.3">
      <c r="A133" s="71" t="s">
        <v>121</v>
      </c>
      <c r="B133" s="3">
        <v>18001</v>
      </c>
      <c r="C133" s="34" t="s">
        <v>122</v>
      </c>
      <c r="D133" s="44">
        <v>242</v>
      </c>
      <c r="E133" s="44">
        <v>230</v>
      </c>
      <c r="F133" s="44">
        <v>224</v>
      </c>
      <c r="G133" s="44">
        <v>322</v>
      </c>
      <c r="H133" s="44">
        <v>293</v>
      </c>
      <c r="I133" s="44">
        <v>255</v>
      </c>
      <c r="J133" s="44">
        <v>196</v>
      </c>
      <c r="K133" s="44">
        <v>231</v>
      </c>
      <c r="L133" s="44">
        <v>264</v>
      </c>
      <c r="M133" s="44">
        <v>254</v>
      </c>
      <c r="N133" s="44">
        <v>261</v>
      </c>
      <c r="O133" s="44">
        <v>322</v>
      </c>
      <c r="P133" s="44">
        <f t="shared" si="12"/>
        <v>3094</v>
      </c>
      <c r="Q133" s="44">
        <v>177773</v>
      </c>
      <c r="R133" s="144">
        <f t="shared" si="13"/>
        <v>174.04217738351718</v>
      </c>
      <c r="S133" s="6"/>
      <c r="U133" s="6"/>
      <c r="V133" s="6"/>
      <c r="X133" s="138"/>
    </row>
    <row r="134" spans="1:24" ht="16.5" thickBot="1" x14ac:dyDescent="0.3">
      <c r="A134" s="71" t="s">
        <v>125</v>
      </c>
      <c r="B134" s="3">
        <v>94001</v>
      </c>
      <c r="C134" s="34" t="s">
        <v>194</v>
      </c>
      <c r="D134" s="44">
        <v>17</v>
      </c>
      <c r="E134" s="44">
        <v>68</v>
      </c>
      <c r="F134" s="44">
        <v>34</v>
      </c>
      <c r="G134" s="44">
        <v>35</v>
      </c>
      <c r="H134" s="44">
        <v>37</v>
      </c>
      <c r="I134" s="44">
        <v>26</v>
      </c>
      <c r="J134" s="44">
        <v>34</v>
      </c>
      <c r="K134" s="44">
        <v>44</v>
      </c>
      <c r="L134" s="44">
        <v>30</v>
      </c>
      <c r="M134" s="44">
        <v>33</v>
      </c>
      <c r="N134" s="44">
        <v>88</v>
      </c>
      <c r="O134" s="44">
        <v>72</v>
      </c>
      <c r="P134" s="44">
        <f t="shared" si="12"/>
        <v>518</v>
      </c>
      <c r="Q134" s="44">
        <v>37868</v>
      </c>
      <c r="R134" s="144">
        <f t="shared" si="13"/>
        <v>136.79095806485688</v>
      </c>
      <c r="S134" s="6"/>
      <c r="U134" s="6"/>
      <c r="V134" s="6"/>
      <c r="X134" s="138"/>
    </row>
    <row r="135" spans="1:24" ht="16.5" thickBot="1" x14ac:dyDescent="0.3">
      <c r="A135" s="71" t="s">
        <v>123</v>
      </c>
      <c r="B135" s="3">
        <v>99001</v>
      </c>
      <c r="C135" s="34" t="s">
        <v>124</v>
      </c>
      <c r="D135" s="44">
        <v>19</v>
      </c>
      <c r="E135" s="44">
        <v>23</v>
      </c>
      <c r="F135" s="44">
        <v>20</v>
      </c>
      <c r="G135" s="44">
        <v>41</v>
      </c>
      <c r="H135" s="44">
        <v>34</v>
      </c>
      <c r="I135" s="44">
        <v>39</v>
      </c>
      <c r="J135" s="44">
        <v>25</v>
      </c>
      <c r="K135" s="44">
        <v>40</v>
      </c>
      <c r="L135" s="44">
        <v>43</v>
      </c>
      <c r="M135" s="44">
        <v>34</v>
      </c>
      <c r="N135" s="44">
        <v>40</v>
      </c>
      <c r="O135" s="44">
        <v>42</v>
      </c>
      <c r="P135" s="44">
        <f t="shared" si="12"/>
        <v>400</v>
      </c>
      <c r="Q135" s="44">
        <v>29631</v>
      </c>
      <c r="R135" s="144">
        <f t="shared" si="13"/>
        <v>134.99375653876007</v>
      </c>
      <c r="S135" s="6"/>
      <c r="U135" s="6"/>
      <c r="V135" s="6"/>
      <c r="X135" s="138"/>
    </row>
    <row r="136" spans="1:24" ht="16.5" thickBot="1" x14ac:dyDescent="0.3">
      <c r="A136" s="71" t="s">
        <v>126</v>
      </c>
      <c r="B136" s="3">
        <v>97001</v>
      </c>
      <c r="C136" s="34" t="s">
        <v>127</v>
      </c>
      <c r="D136" s="44">
        <v>8</v>
      </c>
      <c r="E136" s="44">
        <v>13</v>
      </c>
      <c r="F136" s="44">
        <v>23</v>
      </c>
      <c r="G136" s="44">
        <v>5</v>
      </c>
      <c r="H136" s="44">
        <v>12</v>
      </c>
      <c r="I136" s="44">
        <v>23</v>
      </c>
      <c r="J136" s="44">
        <v>24</v>
      </c>
      <c r="K136" s="44">
        <v>8</v>
      </c>
      <c r="L136" s="44">
        <v>9</v>
      </c>
      <c r="M136" s="44">
        <v>25</v>
      </c>
      <c r="N136" s="44">
        <v>14</v>
      </c>
      <c r="O136" s="44">
        <v>14</v>
      </c>
      <c r="P136" s="44">
        <f t="shared" si="12"/>
        <v>178</v>
      </c>
      <c r="Q136" s="44">
        <v>21017</v>
      </c>
      <c r="R136" s="144">
        <f t="shared" si="13"/>
        <v>84.693343483846405</v>
      </c>
      <c r="S136" s="6"/>
      <c r="U136" s="6"/>
      <c r="V136" s="6"/>
      <c r="X136" s="138"/>
    </row>
    <row r="137" spans="1:24" ht="42.75" customHeight="1" thickBot="1" x14ac:dyDescent="0.25">
      <c r="C137" s="47" t="s">
        <v>16</v>
      </c>
      <c r="D137" s="48">
        <f t="shared" ref="D137:J137" si="14">SUM(D105:D136)</f>
        <v>72842</v>
      </c>
      <c r="E137" s="48">
        <f t="shared" si="14"/>
        <v>82563</v>
      </c>
      <c r="F137" s="48">
        <f t="shared" si="14"/>
        <v>82348</v>
      </c>
      <c r="G137" s="48">
        <f t="shared" si="14"/>
        <v>91520</v>
      </c>
      <c r="H137" s="48">
        <f t="shared" si="14"/>
        <v>108392</v>
      </c>
      <c r="I137" s="48">
        <f>SUM(I105:I136)</f>
        <v>96987</v>
      </c>
      <c r="J137" s="48">
        <f t="shared" si="14"/>
        <v>84270</v>
      </c>
      <c r="K137" s="48">
        <f>SUM(K105:K136)</f>
        <v>101173</v>
      </c>
      <c r="L137" s="48">
        <f>SUM(L105:L136)</f>
        <v>97550</v>
      </c>
      <c r="M137" s="48">
        <f t="shared" ref="M137:O137" si="15">SUM(M105:M136)</f>
        <v>104668</v>
      </c>
      <c r="N137" s="48">
        <f t="shared" si="15"/>
        <v>98729</v>
      </c>
      <c r="O137" s="48">
        <f t="shared" si="15"/>
        <v>109513</v>
      </c>
      <c r="P137" s="48">
        <f>SUM(P105:P136)</f>
        <v>1130555</v>
      </c>
      <c r="Q137" s="48">
        <v>24458446</v>
      </c>
      <c r="R137" s="122" t="s">
        <v>266</v>
      </c>
      <c r="S137" s="6"/>
      <c r="T137" s="12"/>
      <c r="U137" s="6"/>
    </row>
    <row r="138" spans="1:24" x14ac:dyDescent="0.2">
      <c r="C138" s="67" t="s">
        <v>205</v>
      </c>
      <c r="D138" s="79"/>
      <c r="E138" s="79"/>
      <c r="F138" s="79"/>
      <c r="G138" s="79"/>
      <c r="H138" s="80"/>
      <c r="I138" s="80"/>
      <c r="J138" s="80"/>
      <c r="K138" s="124"/>
      <c r="L138" s="124"/>
      <c r="M138" s="124"/>
      <c r="N138" s="124"/>
      <c r="O138" s="124"/>
      <c r="P138" s="79"/>
      <c r="Q138" s="81"/>
      <c r="S138" s="129"/>
    </row>
    <row r="139" spans="1:24" ht="15.75" x14ac:dyDescent="0.25">
      <c r="C139" s="161" t="s">
        <v>192</v>
      </c>
      <c r="D139" s="161"/>
      <c r="E139" s="161"/>
      <c r="F139" s="161"/>
      <c r="G139" s="161"/>
      <c r="H139" s="161"/>
      <c r="I139" s="161"/>
      <c r="J139" s="161"/>
      <c r="K139" s="161"/>
      <c r="L139" s="161"/>
      <c r="M139" s="161"/>
      <c r="N139" s="161"/>
      <c r="O139" s="161"/>
      <c r="P139" s="161"/>
      <c r="Q139" s="161"/>
      <c r="S139" s="129"/>
    </row>
    <row r="140" spans="1:24" ht="15.75" x14ac:dyDescent="0.25">
      <c r="C140" s="161" t="s">
        <v>258</v>
      </c>
      <c r="D140" s="161"/>
      <c r="E140" s="161"/>
      <c r="F140" s="161"/>
      <c r="G140" s="161"/>
      <c r="H140" s="161"/>
      <c r="I140" s="161"/>
      <c r="J140" s="161"/>
      <c r="K140" s="161"/>
      <c r="L140" s="161"/>
      <c r="M140" s="161"/>
      <c r="N140" s="161"/>
      <c r="O140" s="161"/>
      <c r="P140" s="161"/>
      <c r="Q140" s="161"/>
      <c r="S140" s="129"/>
    </row>
    <row r="141" spans="1:24" ht="15.75" x14ac:dyDescent="0.25">
      <c r="C141" s="70"/>
      <c r="D141" s="70"/>
      <c r="E141" s="70"/>
      <c r="F141" s="70"/>
      <c r="H141" s="70"/>
      <c r="I141" s="70"/>
      <c r="J141" s="70"/>
      <c r="K141" s="70"/>
      <c r="L141" s="70"/>
      <c r="M141" s="70"/>
      <c r="N141" s="70"/>
      <c r="O141" s="70"/>
      <c r="P141" s="70"/>
      <c r="Q141" s="139"/>
    </row>
    <row r="142" spans="1:24" ht="15.75" x14ac:dyDescent="0.25">
      <c r="D142" s="6"/>
      <c r="E142" s="6"/>
      <c r="F142" s="6"/>
      <c r="G142" s="70"/>
      <c r="K142" s="6"/>
      <c r="L142" s="6"/>
      <c r="M142" s="6"/>
      <c r="N142" s="6"/>
      <c r="O142" s="6"/>
    </row>
    <row r="143" spans="1:24" x14ac:dyDescent="0.2">
      <c r="C143" s="5" t="s">
        <v>224</v>
      </c>
      <c r="D143" s="6"/>
      <c r="E143" s="6"/>
      <c r="F143" s="6"/>
      <c r="G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130</v>
      </c>
      <c r="D146" s="41"/>
      <c r="E146" s="41"/>
      <c r="F146" s="41"/>
      <c r="G146" s="41"/>
      <c r="H146" s="41"/>
      <c r="I146" s="41"/>
      <c r="J146" s="41"/>
      <c r="K146" s="41" t="s">
        <v>2</v>
      </c>
      <c r="L146" s="41" t="s">
        <v>3</v>
      </c>
      <c r="M146" s="41" t="s">
        <v>4</v>
      </c>
      <c r="N146" s="41" t="s">
        <v>5</v>
      </c>
      <c r="O146" s="41" t="s">
        <v>6</v>
      </c>
      <c r="P146" s="42" t="s">
        <v>256</v>
      </c>
      <c r="Q146" s="42" t="s">
        <v>24</v>
      </c>
      <c r="R146" s="14"/>
    </row>
    <row r="147" spans="3:19" ht="65.25" customHeight="1" thickBot="1" x14ac:dyDescent="0.25">
      <c r="C147" s="120" t="s">
        <v>131</v>
      </c>
      <c r="D147" s="149"/>
      <c r="E147" s="149"/>
      <c r="F147" s="149"/>
      <c r="G147" s="149"/>
      <c r="H147" s="149"/>
      <c r="I147" s="149"/>
      <c r="J147" s="149"/>
      <c r="K147" s="32">
        <v>159404</v>
      </c>
      <c r="L147" s="32">
        <v>155340</v>
      </c>
      <c r="M147" s="32">
        <v>165989</v>
      </c>
      <c r="N147" s="32">
        <v>156104</v>
      </c>
      <c r="O147" s="32">
        <v>174345</v>
      </c>
      <c r="P147" s="32">
        <f>SUM(K147:O147)</f>
        <v>811182</v>
      </c>
      <c r="Q147" s="50">
        <f>P147/$P$151</f>
        <v>0.92641718021224018</v>
      </c>
      <c r="R147" s="14"/>
      <c r="S147" s="130"/>
    </row>
    <row r="148" spans="3:19" ht="27.75" thickBot="1" x14ac:dyDescent="0.25">
      <c r="C148" s="120" t="s">
        <v>132</v>
      </c>
      <c r="D148" s="149"/>
      <c r="E148" s="149"/>
      <c r="F148" s="149"/>
      <c r="G148" s="149"/>
      <c r="H148" s="149"/>
      <c r="I148" s="149"/>
      <c r="J148" s="149"/>
      <c r="K148" s="32">
        <v>9846</v>
      </c>
      <c r="L148" s="32">
        <v>9722</v>
      </c>
      <c r="M148" s="32">
        <v>10461</v>
      </c>
      <c r="N148" s="32">
        <v>9607</v>
      </c>
      <c r="O148" s="32">
        <v>10570</v>
      </c>
      <c r="P148" s="32">
        <f t="shared" ref="P148:P150" si="16">SUM(K148:O148)</f>
        <v>50206</v>
      </c>
      <c r="Q148" s="50">
        <f>P148/$P$151</f>
        <v>5.7338181751734787E-2</v>
      </c>
      <c r="R148" s="14"/>
      <c r="S148" s="130"/>
    </row>
    <row r="149" spans="3:19" ht="27.75" thickBot="1" x14ac:dyDescent="0.25">
      <c r="C149" s="120" t="s">
        <v>134</v>
      </c>
      <c r="D149" s="149"/>
      <c r="E149" s="149"/>
      <c r="F149" s="149"/>
      <c r="G149" s="149"/>
      <c r="H149" s="149"/>
      <c r="I149" s="149"/>
      <c r="J149" s="149"/>
      <c r="K149" s="32">
        <v>109</v>
      </c>
      <c r="L149" s="32">
        <v>126</v>
      </c>
      <c r="M149" s="32">
        <v>119</v>
      </c>
      <c r="N149" s="32">
        <v>94</v>
      </c>
      <c r="O149" s="32">
        <v>129</v>
      </c>
      <c r="P149" s="32">
        <f t="shared" si="16"/>
        <v>577</v>
      </c>
      <c r="Q149" s="50">
        <f>P149/$P$151</f>
        <v>6.5896767061209764E-4</v>
      </c>
      <c r="R149" s="14"/>
      <c r="S149" s="130"/>
    </row>
    <row r="150" spans="3:19" ht="27.75" thickBot="1" x14ac:dyDescent="0.25">
      <c r="C150" s="120" t="s">
        <v>133</v>
      </c>
      <c r="D150" s="149"/>
      <c r="E150" s="149"/>
      <c r="F150" s="149"/>
      <c r="G150" s="149"/>
      <c r="H150" s="149"/>
      <c r="I150" s="149"/>
      <c r="J150" s="149"/>
      <c r="K150" s="32">
        <v>2835</v>
      </c>
      <c r="L150" s="32">
        <v>2520</v>
      </c>
      <c r="M150" s="32">
        <v>2777</v>
      </c>
      <c r="N150" s="32">
        <v>2727</v>
      </c>
      <c r="O150" s="32">
        <v>2788</v>
      </c>
      <c r="P150" s="32">
        <f t="shared" si="16"/>
        <v>13647</v>
      </c>
      <c r="Q150" s="50">
        <f>P150/$P$151</f>
        <v>1.5585670365412991E-2</v>
      </c>
      <c r="R150" s="14"/>
      <c r="S150" s="130"/>
    </row>
    <row r="151" spans="3:19" ht="15.75" thickBot="1" x14ac:dyDescent="0.25">
      <c r="C151" s="40" t="s">
        <v>16</v>
      </c>
      <c r="D151" s="48"/>
      <c r="E151" s="48"/>
      <c r="F151" s="48"/>
      <c r="G151" s="48"/>
      <c r="H151" s="48"/>
      <c r="I151" s="48"/>
      <c r="J151" s="48"/>
      <c r="K151" s="48">
        <f t="shared" ref="K151:N151" si="17">SUM(K147:K150)</f>
        <v>172194</v>
      </c>
      <c r="L151" s="48">
        <f t="shared" si="17"/>
        <v>167708</v>
      </c>
      <c r="M151" s="48">
        <f t="shared" si="17"/>
        <v>179346</v>
      </c>
      <c r="N151" s="48">
        <f t="shared" si="17"/>
        <v>168532</v>
      </c>
      <c r="O151" s="48">
        <f t="shared" ref="O151:Q151" si="18">SUM(O147:O150)</f>
        <v>187832</v>
      </c>
      <c r="P151" s="48">
        <f t="shared" si="18"/>
        <v>875612</v>
      </c>
      <c r="Q151" s="121">
        <f t="shared" si="18"/>
        <v>1</v>
      </c>
      <c r="R151" s="14"/>
    </row>
    <row r="152" spans="3:19" ht="15.75" x14ac:dyDescent="0.25">
      <c r="C152" s="180" t="s">
        <v>215</v>
      </c>
      <c r="D152" s="180"/>
      <c r="E152" s="180"/>
      <c r="F152" s="180"/>
      <c r="G152" s="180"/>
      <c r="H152" s="180"/>
      <c r="I152" s="180"/>
      <c r="J152" s="180"/>
      <c r="K152" s="180"/>
      <c r="L152" s="180"/>
      <c r="M152" s="180"/>
      <c r="N152" s="180"/>
      <c r="O152" s="180"/>
      <c r="P152" s="180"/>
      <c r="Q152" s="180"/>
    </row>
    <row r="153" spans="3:19" ht="15.75" x14ac:dyDescent="0.25">
      <c r="C153" s="161" t="s">
        <v>258</v>
      </c>
      <c r="D153" s="161"/>
      <c r="E153" s="161"/>
      <c r="F153" s="161"/>
      <c r="G153" s="161"/>
      <c r="H153" s="161"/>
      <c r="I153" s="161"/>
      <c r="J153" s="161"/>
      <c r="K153" s="161"/>
      <c r="L153" s="161"/>
      <c r="M153" s="161"/>
      <c r="N153" s="161"/>
      <c r="O153" s="161"/>
      <c r="P153" s="161"/>
      <c r="Q153" s="161"/>
    </row>
    <row r="154" spans="3:19" x14ac:dyDescent="0.2">
      <c r="C154" s="7"/>
      <c r="D154" s="7"/>
      <c r="E154" s="7"/>
      <c r="F154" s="7"/>
      <c r="G154" s="7"/>
      <c r="H154" s="7"/>
      <c r="I154" s="7"/>
      <c r="J154" s="7"/>
      <c r="K154" s="7"/>
      <c r="L154" s="7"/>
      <c r="M154" s="7"/>
      <c r="N154" s="7"/>
      <c r="O154" s="7"/>
      <c r="P154" s="7"/>
    </row>
    <row r="156" spans="3:19" x14ac:dyDescent="0.2">
      <c r="C156" s="99" t="s">
        <v>225</v>
      </c>
    </row>
    <row r="158" spans="3:19" ht="15.75" thickBot="1" x14ac:dyDescent="0.25">
      <c r="C158" s="8"/>
    </row>
    <row r="159" spans="3:19" ht="15.75" thickBot="1" x14ac:dyDescent="0.25">
      <c r="C159" s="40" t="s">
        <v>135</v>
      </c>
      <c r="D159" s="41"/>
      <c r="E159" s="41"/>
      <c r="F159" s="41"/>
      <c r="G159" s="41"/>
      <c r="H159" s="41"/>
      <c r="I159" s="41"/>
      <c r="J159" s="41"/>
      <c r="K159" s="41" t="s">
        <v>2</v>
      </c>
      <c r="L159" s="41" t="s">
        <v>3</v>
      </c>
      <c r="M159" s="41" t="s">
        <v>4</v>
      </c>
      <c r="N159" s="41" t="s">
        <v>5</v>
      </c>
      <c r="O159" s="41" t="s">
        <v>6</v>
      </c>
      <c r="P159" s="43" t="s">
        <v>233</v>
      </c>
      <c r="Q159" s="42" t="s">
        <v>24</v>
      </c>
      <c r="R159" s="14"/>
    </row>
    <row r="160" spans="3:19" ht="26.25" customHeight="1" thickBot="1" x14ac:dyDescent="0.25">
      <c r="C160" s="119" t="s">
        <v>138</v>
      </c>
      <c r="D160" s="149"/>
      <c r="E160" s="149"/>
      <c r="F160" s="149"/>
      <c r="G160" s="149"/>
      <c r="H160" s="149"/>
      <c r="I160" s="149"/>
      <c r="J160" s="149"/>
      <c r="K160" s="32">
        <v>34329</v>
      </c>
      <c r="L160" s="32">
        <v>31084</v>
      </c>
      <c r="M160" s="32">
        <v>33412</v>
      </c>
      <c r="N160" s="32">
        <v>29926</v>
      </c>
      <c r="O160" s="32">
        <v>36654</v>
      </c>
      <c r="P160" s="32">
        <f>SUM(K160:O160)</f>
        <v>165405</v>
      </c>
      <c r="Q160" s="50">
        <f t="shared" ref="Q160:Q169" si="19">P160/$P$171</f>
        <v>0.18890216214487696</v>
      </c>
      <c r="R160" s="14"/>
      <c r="S160" s="130"/>
    </row>
    <row r="161" spans="3:19" ht="26.25" customHeight="1" thickBot="1" x14ac:dyDescent="0.25">
      <c r="C161" s="119" t="s">
        <v>136</v>
      </c>
      <c r="D161" s="149"/>
      <c r="E161" s="149"/>
      <c r="F161" s="149"/>
      <c r="G161" s="149"/>
      <c r="H161" s="149"/>
      <c r="I161" s="149"/>
      <c r="J161" s="149"/>
      <c r="K161" s="32">
        <v>26875</v>
      </c>
      <c r="L161" s="32">
        <v>26047</v>
      </c>
      <c r="M161" s="32">
        <v>27293</v>
      </c>
      <c r="N161" s="32">
        <v>25193</v>
      </c>
      <c r="O161" s="32">
        <v>27845</v>
      </c>
      <c r="P161" s="32">
        <f t="shared" ref="P161:P169" si="20">SUM(K161:O161)</f>
        <v>133253</v>
      </c>
      <c r="Q161" s="50">
        <f t="shared" si="19"/>
        <v>0.15218270192733768</v>
      </c>
      <c r="R161" s="14"/>
      <c r="S161" s="130"/>
    </row>
    <row r="162" spans="3:19" ht="39" customHeight="1" thickBot="1" x14ac:dyDescent="0.25">
      <c r="C162" s="119" t="s">
        <v>137</v>
      </c>
      <c r="D162" s="149"/>
      <c r="E162" s="149"/>
      <c r="F162" s="149"/>
      <c r="G162" s="149"/>
      <c r="H162" s="149"/>
      <c r="I162" s="149"/>
      <c r="J162" s="149"/>
      <c r="K162" s="32">
        <v>24394</v>
      </c>
      <c r="L162" s="32">
        <v>25253</v>
      </c>
      <c r="M162" s="32">
        <v>27028</v>
      </c>
      <c r="N162" s="32">
        <v>25811</v>
      </c>
      <c r="O162" s="32">
        <v>27705</v>
      </c>
      <c r="P162" s="32">
        <f t="shared" si="20"/>
        <v>130191</v>
      </c>
      <c r="Q162" s="50">
        <f t="shared" si="19"/>
        <v>0.14868571924551058</v>
      </c>
      <c r="R162" s="14"/>
      <c r="S162" s="130"/>
    </row>
    <row r="163" spans="3:19" ht="39" customHeight="1" thickBot="1" x14ac:dyDescent="0.25">
      <c r="C163" s="119" t="s">
        <v>142</v>
      </c>
      <c r="D163" s="149"/>
      <c r="E163" s="149"/>
      <c r="F163" s="149"/>
      <c r="G163" s="149"/>
      <c r="H163" s="149"/>
      <c r="I163" s="149"/>
      <c r="J163" s="149"/>
      <c r="K163" s="32">
        <v>20067</v>
      </c>
      <c r="L163" s="32">
        <v>19031</v>
      </c>
      <c r="M163" s="32">
        <v>20313</v>
      </c>
      <c r="N163" s="32">
        <v>18784</v>
      </c>
      <c r="O163" s="32">
        <v>21354</v>
      </c>
      <c r="P163" s="32">
        <f t="shared" si="20"/>
        <v>99549</v>
      </c>
      <c r="Q163" s="50">
        <f t="shared" si="19"/>
        <v>0.11369076714343797</v>
      </c>
      <c r="R163" s="14"/>
      <c r="S163" s="130"/>
    </row>
    <row r="164" spans="3:19" ht="39" customHeight="1" thickBot="1" x14ac:dyDescent="0.25">
      <c r="C164" s="119" t="s">
        <v>139</v>
      </c>
      <c r="D164" s="149"/>
      <c r="E164" s="149"/>
      <c r="F164" s="149"/>
      <c r="G164" s="149"/>
      <c r="H164" s="149"/>
      <c r="I164" s="149"/>
      <c r="J164" s="149"/>
      <c r="K164" s="32">
        <v>16878</v>
      </c>
      <c r="L164" s="32">
        <v>16959</v>
      </c>
      <c r="M164" s="32">
        <v>18036</v>
      </c>
      <c r="N164" s="32">
        <v>17336</v>
      </c>
      <c r="O164" s="32">
        <v>18814</v>
      </c>
      <c r="P164" s="32">
        <f t="shared" si="20"/>
        <v>88023</v>
      </c>
      <c r="Q164" s="50">
        <f t="shared" si="19"/>
        <v>0.1005274025481606</v>
      </c>
      <c r="R164" s="14"/>
      <c r="S164" s="130"/>
    </row>
    <row r="165" spans="3:19" ht="39" customHeight="1" thickBot="1" x14ac:dyDescent="0.25">
      <c r="C165" s="119" t="s">
        <v>140</v>
      </c>
      <c r="D165" s="149"/>
      <c r="E165" s="149"/>
      <c r="F165" s="149"/>
      <c r="G165" s="149"/>
      <c r="H165" s="149"/>
      <c r="I165" s="149"/>
      <c r="J165" s="149"/>
      <c r="K165" s="32">
        <v>11315</v>
      </c>
      <c r="L165" s="32">
        <v>10720</v>
      </c>
      <c r="M165" s="32">
        <v>10546</v>
      </c>
      <c r="N165" s="32">
        <v>9996</v>
      </c>
      <c r="O165" s="32">
        <v>11190</v>
      </c>
      <c r="P165" s="32">
        <f t="shared" si="20"/>
        <v>53767</v>
      </c>
      <c r="Q165" s="50">
        <f t="shared" si="19"/>
        <v>6.1405051552514127E-2</v>
      </c>
      <c r="R165" s="14"/>
      <c r="S165" s="130"/>
    </row>
    <row r="166" spans="3:19" ht="39" customHeight="1" thickBot="1" x14ac:dyDescent="0.25">
      <c r="C166" s="119" t="s">
        <v>141</v>
      </c>
      <c r="D166" s="149"/>
      <c r="E166" s="149"/>
      <c r="F166" s="149"/>
      <c r="G166" s="149"/>
      <c r="H166" s="149"/>
      <c r="I166" s="149"/>
      <c r="J166" s="149"/>
      <c r="K166" s="32">
        <v>8775</v>
      </c>
      <c r="L166" s="32">
        <v>9191</v>
      </c>
      <c r="M166" s="32">
        <v>10482</v>
      </c>
      <c r="N166" s="32">
        <v>10465</v>
      </c>
      <c r="O166" s="32">
        <v>11439</v>
      </c>
      <c r="P166" s="32">
        <f t="shared" si="20"/>
        <v>50352</v>
      </c>
      <c r="Q166" s="50">
        <f t="shared" si="19"/>
        <v>5.7504922271508385E-2</v>
      </c>
      <c r="R166" s="14"/>
      <c r="S166" s="130"/>
    </row>
    <row r="167" spans="3:19" ht="39" customHeight="1" thickBot="1" x14ac:dyDescent="0.25">
      <c r="C167" s="119" t="s">
        <v>144</v>
      </c>
      <c r="D167" s="149"/>
      <c r="E167" s="149"/>
      <c r="F167" s="149"/>
      <c r="G167" s="149"/>
      <c r="H167" s="149"/>
      <c r="I167" s="149"/>
      <c r="J167" s="149"/>
      <c r="K167" s="32">
        <v>5486</v>
      </c>
      <c r="L167" s="32">
        <v>5988</v>
      </c>
      <c r="M167" s="32">
        <v>6752</v>
      </c>
      <c r="N167" s="32">
        <v>6443</v>
      </c>
      <c r="O167" s="32">
        <v>6542</v>
      </c>
      <c r="P167" s="32">
        <f t="shared" si="20"/>
        <v>31211</v>
      </c>
      <c r="Q167" s="50">
        <f t="shared" si="19"/>
        <v>3.5644783305847798E-2</v>
      </c>
      <c r="R167" s="14"/>
      <c r="S167" s="130"/>
    </row>
    <row r="168" spans="3:19" ht="39" customHeight="1" thickBot="1" x14ac:dyDescent="0.25">
      <c r="C168" s="119" t="s">
        <v>143</v>
      </c>
      <c r="D168" s="149"/>
      <c r="E168" s="149"/>
      <c r="F168" s="149"/>
      <c r="G168" s="149"/>
      <c r="H168" s="149"/>
      <c r="I168" s="149"/>
      <c r="J168" s="149"/>
      <c r="K168" s="32">
        <v>4357</v>
      </c>
      <c r="L168" s="32">
        <v>4591</v>
      </c>
      <c r="M168" s="32">
        <v>5039</v>
      </c>
      <c r="N168" s="32">
        <v>4790</v>
      </c>
      <c r="O168" s="32">
        <v>5214</v>
      </c>
      <c r="P168" s="32">
        <f t="shared" si="20"/>
        <v>23991</v>
      </c>
      <c r="Q168" s="50">
        <f t="shared" si="19"/>
        <v>2.7399121985536973E-2</v>
      </c>
      <c r="R168" s="14"/>
      <c r="S168" s="130"/>
    </row>
    <row r="169" spans="3:19" ht="39" customHeight="1" thickBot="1" x14ac:dyDescent="0.25">
      <c r="C169" s="119" t="s">
        <v>195</v>
      </c>
      <c r="D169" s="149"/>
      <c r="E169" s="149"/>
      <c r="F169" s="149"/>
      <c r="G169" s="149"/>
      <c r="H169" s="149"/>
      <c r="I169" s="149"/>
      <c r="J169" s="149"/>
      <c r="K169" s="32">
        <v>3487</v>
      </c>
      <c r="L169" s="32">
        <v>2934</v>
      </c>
      <c r="M169" s="32">
        <v>3307</v>
      </c>
      <c r="N169" s="32">
        <v>3604</v>
      </c>
      <c r="O169" s="32">
        <v>3520</v>
      </c>
      <c r="P169" s="32">
        <f t="shared" si="20"/>
        <v>16852</v>
      </c>
      <c r="Q169" s="50">
        <f t="shared" si="19"/>
        <v>1.9245967391949861E-2</v>
      </c>
      <c r="R169" s="14"/>
      <c r="S169" s="130"/>
    </row>
    <row r="170" spans="3:19" ht="16.5" thickBot="1" x14ac:dyDescent="0.3">
      <c r="C170" s="110" t="s">
        <v>196</v>
      </c>
      <c r="D170" s="46"/>
      <c r="E170" s="46"/>
      <c r="F170" s="46"/>
      <c r="G170" s="46"/>
      <c r="H170" s="46"/>
      <c r="I170" s="46"/>
      <c r="J170" s="46"/>
      <c r="K170" s="46">
        <f t="shared" ref="K170:N170" si="21">SUM(K160:K169)</f>
        <v>155963</v>
      </c>
      <c r="L170" s="46">
        <f t="shared" si="21"/>
        <v>151798</v>
      </c>
      <c r="M170" s="46">
        <f t="shared" si="21"/>
        <v>162208</v>
      </c>
      <c r="N170" s="46">
        <f t="shared" si="21"/>
        <v>152348</v>
      </c>
      <c r="O170" s="46">
        <f t="shared" ref="O170" si="22">SUM(O160:O169)</f>
        <v>170277</v>
      </c>
      <c r="P170" s="46">
        <f>SUM(P160:P169)</f>
        <v>792594</v>
      </c>
      <c r="Q170" s="52">
        <f t="shared" ref="Q170" si="23">SUM(Q160:Q169)</f>
        <v>0.90518859951668074</v>
      </c>
      <c r="R170" s="14"/>
    </row>
    <row r="171" spans="3:19" ht="16.5" thickBot="1" x14ac:dyDescent="0.3">
      <c r="C171" s="110" t="s">
        <v>145</v>
      </c>
      <c r="D171" s="46"/>
      <c r="E171" s="46"/>
      <c r="F171" s="46"/>
      <c r="G171" s="46"/>
      <c r="H171" s="46"/>
      <c r="I171" s="46"/>
      <c r="J171" s="46"/>
      <c r="K171" s="46">
        <v>172194</v>
      </c>
      <c r="L171" s="46">
        <v>167708</v>
      </c>
      <c r="M171" s="46">
        <v>179346</v>
      </c>
      <c r="N171" s="46">
        <v>168532</v>
      </c>
      <c r="O171" s="46">
        <v>187832</v>
      </c>
      <c r="P171" s="46">
        <f>SUM(K171:O171)</f>
        <v>875612</v>
      </c>
      <c r="Q171" s="52">
        <v>1</v>
      </c>
      <c r="R171" s="14"/>
    </row>
    <row r="172" spans="3:19" ht="15.75" customHeight="1" x14ac:dyDescent="0.2">
      <c r="C172" s="189" t="s">
        <v>237</v>
      </c>
      <c r="D172" s="189"/>
      <c r="E172" s="189"/>
      <c r="F172" s="189"/>
      <c r="G172" s="189"/>
      <c r="H172" s="189"/>
      <c r="I172" s="189"/>
      <c r="J172" s="189"/>
      <c r="K172" s="189"/>
      <c r="L172" s="189"/>
      <c r="M172" s="189"/>
      <c r="N172" s="189"/>
      <c r="O172" s="189"/>
      <c r="P172" s="189"/>
      <c r="Q172" s="189"/>
    </row>
    <row r="173" spans="3:19" ht="15.75" x14ac:dyDescent="0.25">
      <c r="C173" s="161" t="s">
        <v>258</v>
      </c>
      <c r="D173" s="161"/>
      <c r="E173" s="161"/>
      <c r="F173" s="161"/>
      <c r="G173" s="161"/>
      <c r="H173" s="161"/>
      <c r="I173" s="161"/>
      <c r="J173" s="161"/>
      <c r="K173" s="161"/>
      <c r="L173" s="161"/>
      <c r="M173" s="161"/>
      <c r="N173" s="161"/>
      <c r="O173" s="161"/>
      <c r="P173" s="161"/>
      <c r="Q173" s="161"/>
    </row>
    <row r="174" spans="3:19" x14ac:dyDescent="0.2">
      <c r="D174" s="6"/>
      <c r="E174" s="6"/>
      <c r="F174" s="6"/>
      <c r="G174" s="6"/>
      <c r="K174" s="6"/>
      <c r="L174" s="6"/>
      <c r="M174" s="6"/>
      <c r="N174" s="6"/>
      <c r="O174" s="6"/>
      <c r="P174" s="6"/>
      <c r="Q174" s="6"/>
    </row>
    <row r="176" spans="3:19" x14ac:dyDescent="0.2">
      <c r="C176" s="99" t="s">
        <v>226</v>
      </c>
    </row>
    <row r="177" spans="3:19" ht="15.75" thickBot="1" x14ac:dyDescent="0.25"/>
    <row r="178" spans="3:19" ht="15.75" thickBot="1" x14ac:dyDescent="0.25">
      <c r="C178" s="186" t="s">
        <v>189</v>
      </c>
      <c r="D178" s="187"/>
      <c r="E178" s="187"/>
      <c r="F178" s="187"/>
      <c r="G178" s="187"/>
      <c r="H178" s="187"/>
      <c r="I178" s="187"/>
      <c r="J178" s="187"/>
      <c r="K178" s="187"/>
      <c r="L178" s="187"/>
      <c r="M178" s="187"/>
      <c r="N178" s="187"/>
      <c r="O178" s="187"/>
      <c r="P178" s="187"/>
      <c r="Q178" s="188"/>
    </row>
    <row r="179" spans="3:19" ht="16.5" thickBot="1" x14ac:dyDescent="0.3">
      <c r="C179" s="117"/>
      <c r="D179" s="177"/>
      <c r="E179" s="177"/>
      <c r="F179" s="177"/>
      <c r="G179" s="177"/>
      <c r="H179" s="177"/>
      <c r="I179" s="177"/>
      <c r="J179" s="177"/>
      <c r="K179" s="190"/>
      <c r="L179" s="146"/>
      <c r="M179" s="146"/>
      <c r="N179" s="146"/>
      <c r="O179" s="146"/>
      <c r="P179" s="104"/>
      <c r="Q179" s="105"/>
      <c r="R179" s="118"/>
    </row>
    <row r="180" spans="3:19" ht="42.75" customHeight="1" thickBot="1" x14ac:dyDescent="0.25">
      <c r="C180" s="53" t="s">
        <v>147</v>
      </c>
      <c r="D180" s="41" t="s">
        <v>7</v>
      </c>
      <c r="E180" s="41" t="s">
        <v>8</v>
      </c>
      <c r="F180" s="41" t="s">
        <v>9</v>
      </c>
      <c r="G180" s="41" t="s">
        <v>10</v>
      </c>
      <c r="H180" s="41" t="s">
        <v>11</v>
      </c>
      <c r="I180" s="41" t="s">
        <v>12</v>
      </c>
      <c r="J180" s="41" t="s">
        <v>13</v>
      </c>
      <c r="K180" s="41" t="s">
        <v>2</v>
      </c>
      <c r="L180" s="41" t="s">
        <v>3</v>
      </c>
      <c r="M180" s="41" t="s">
        <v>4</v>
      </c>
      <c r="N180" s="41" t="s">
        <v>5</v>
      </c>
      <c r="O180" s="41" t="s">
        <v>6</v>
      </c>
      <c r="P180" s="106" t="s">
        <v>259</v>
      </c>
      <c r="Q180" s="106" t="s">
        <v>260</v>
      </c>
      <c r="R180" s="107" t="s">
        <v>190</v>
      </c>
    </row>
    <row r="181" spans="3:19" ht="16.5" thickBot="1" x14ac:dyDescent="0.3">
      <c r="C181" s="34" t="s">
        <v>238</v>
      </c>
      <c r="D181" s="32">
        <v>1210</v>
      </c>
      <c r="E181" s="32">
        <v>1353</v>
      </c>
      <c r="F181" s="32">
        <v>1737</v>
      </c>
      <c r="G181" s="32">
        <v>1876</v>
      </c>
      <c r="H181" s="32">
        <v>2169</v>
      </c>
      <c r="I181" s="32">
        <v>1596</v>
      </c>
      <c r="J181" s="32">
        <v>1237</v>
      </c>
      <c r="K181" s="32">
        <v>1637</v>
      </c>
      <c r="L181" s="32">
        <v>1364</v>
      </c>
      <c r="M181" s="32">
        <v>1320</v>
      </c>
      <c r="N181" s="32">
        <v>1393</v>
      </c>
      <c r="O181" s="32">
        <v>1643</v>
      </c>
      <c r="P181" s="44">
        <f t="shared" ref="P181:P193" si="24">SUM(D181:O181)</f>
        <v>18535</v>
      </c>
      <c r="Q181" s="44">
        <v>294101</v>
      </c>
      <c r="R181" s="144">
        <f t="shared" ref="R181:R192" si="25">P181/Q181*10000</f>
        <v>630.22567077296571</v>
      </c>
      <c r="S181" s="6"/>
    </row>
    <row r="182" spans="3:19" ht="16.5" thickBot="1" x14ac:dyDescent="0.3">
      <c r="C182" s="34" t="s">
        <v>148</v>
      </c>
      <c r="D182" s="32">
        <v>380</v>
      </c>
      <c r="E182" s="32">
        <v>451</v>
      </c>
      <c r="F182" s="32">
        <v>448</v>
      </c>
      <c r="G182" s="32">
        <v>494</v>
      </c>
      <c r="H182" s="32">
        <v>652</v>
      </c>
      <c r="I182" s="32">
        <v>522</v>
      </c>
      <c r="J182" s="32">
        <v>452</v>
      </c>
      <c r="K182" s="32">
        <v>535</v>
      </c>
      <c r="L182" s="32">
        <v>629</v>
      </c>
      <c r="M182" s="32">
        <v>630</v>
      </c>
      <c r="N182" s="32">
        <v>668</v>
      </c>
      <c r="O182" s="32">
        <v>691</v>
      </c>
      <c r="P182" s="44">
        <f t="shared" si="24"/>
        <v>6552</v>
      </c>
      <c r="Q182" s="44">
        <v>107701</v>
      </c>
      <c r="R182" s="144">
        <f t="shared" si="25"/>
        <v>608.35089739185344</v>
      </c>
      <c r="S182" s="6"/>
    </row>
    <row r="183" spans="3:19" ht="16.5" thickBot="1" x14ac:dyDescent="0.3">
      <c r="C183" s="34" t="s">
        <v>149</v>
      </c>
      <c r="D183" s="32">
        <v>3094</v>
      </c>
      <c r="E183" s="32">
        <v>3318</v>
      </c>
      <c r="F183" s="32">
        <v>3102</v>
      </c>
      <c r="G183" s="32">
        <v>3558</v>
      </c>
      <c r="H183" s="32">
        <v>5140</v>
      </c>
      <c r="I183" s="32">
        <v>4389</v>
      </c>
      <c r="J183" s="32">
        <v>3348</v>
      </c>
      <c r="K183" s="32">
        <v>3439</v>
      </c>
      <c r="L183" s="32">
        <v>3269</v>
      </c>
      <c r="M183" s="32">
        <v>3382</v>
      </c>
      <c r="N183" s="32">
        <v>3401</v>
      </c>
      <c r="O183" s="32">
        <v>3548</v>
      </c>
      <c r="P183" s="44">
        <f t="shared" si="24"/>
        <v>42988</v>
      </c>
      <c r="Q183" s="44">
        <v>751761</v>
      </c>
      <c r="R183" s="144">
        <f t="shared" si="25"/>
        <v>571.83067490864778</v>
      </c>
      <c r="S183" s="6"/>
    </row>
    <row r="184" spans="3:19" ht="16.5" thickBot="1" x14ac:dyDescent="0.3">
      <c r="C184" s="34" t="s">
        <v>152</v>
      </c>
      <c r="D184" s="32">
        <v>17423</v>
      </c>
      <c r="E184" s="32">
        <v>19407</v>
      </c>
      <c r="F184" s="32">
        <v>19902</v>
      </c>
      <c r="G184" s="32">
        <v>23827</v>
      </c>
      <c r="H184" s="32">
        <v>27458</v>
      </c>
      <c r="I184" s="32">
        <v>26771</v>
      </c>
      <c r="J184" s="32">
        <v>24792</v>
      </c>
      <c r="K184" s="32">
        <v>30521</v>
      </c>
      <c r="L184" s="32">
        <v>29735</v>
      </c>
      <c r="M184" s="32">
        <v>31403</v>
      </c>
      <c r="N184" s="32">
        <v>28136</v>
      </c>
      <c r="O184" s="32">
        <v>31919</v>
      </c>
      <c r="P184" s="44">
        <f t="shared" si="24"/>
        <v>311294</v>
      </c>
      <c r="Q184" s="44">
        <v>5984124</v>
      </c>
      <c r="R184" s="144">
        <f t="shared" si="25"/>
        <v>520.19978195638987</v>
      </c>
      <c r="S184" s="6"/>
    </row>
    <row r="185" spans="3:19" ht="16.5" thickBot="1" x14ac:dyDescent="0.3">
      <c r="C185" s="34" t="s">
        <v>150</v>
      </c>
      <c r="D185" s="32">
        <v>6420</v>
      </c>
      <c r="E185" s="32">
        <v>7773</v>
      </c>
      <c r="F185" s="32">
        <v>8065</v>
      </c>
      <c r="G185" s="32">
        <v>8813</v>
      </c>
      <c r="H185" s="32">
        <v>9978</v>
      </c>
      <c r="I185" s="32">
        <v>8642</v>
      </c>
      <c r="J185" s="32">
        <v>7114</v>
      </c>
      <c r="K185" s="32">
        <v>8798</v>
      </c>
      <c r="L185" s="32">
        <v>7887</v>
      </c>
      <c r="M185" s="32">
        <v>8443</v>
      </c>
      <c r="N185" s="32">
        <v>7485</v>
      </c>
      <c r="O185" s="32">
        <v>8176</v>
      </c>
      <c r="P185" s="44">
        <f t="shared" si="24"/>
        <v>97594</v>
      </c>
      <c r="Q185" s="44">
        <v>1966269</v>
      </c>
      <c r="R185" s="144">
        <f t="shared" si="25"/>
        <v>496.34103980686268</v>
      </c>
      <c r="S185" s="6"/>
    </row>
    <row r="186" spans="3:19" ht="16.5" thickBot="1" x14ac:dyDescent="0.3">
      <c r="C186" s="34" t="s">
        <v>151</v>
      </c>
      <c r="D186" s="32">
        <v>8184</v>
      </c>
      <c r="E186" s="32">
        <v>9435</v>
      </c>
      <c r="F186" s="32">
        <v>10127</v>
      </c>
      <c r="G186" s="32">
        <v>10818</v>
      </c>
      <c r="H186" s="32">
        <v>12206</v>
      </c>
      <c r="I186" s="32">
        <v>10006</v>
      </c>
      <c r="J186" s="32">
        <v>8377</v>
      </c>
      <c r="K186" s="32">
        <v>11690</v>
      </c>
      <c r="L186" s="32">
        <v>12343</v>
      </c>
      <c r="M186" s="32">
        <v>13056</v>
      </c>
      <c r="N186" s="32">
        <v>12024</v>
      </c>
      <c r="O186" s="32">
        <v>13547</v>
      </c>
      <c r="P186" s="44">
        <f t="shared" si="24"/>
        <v>131813</v>
      </c>
      <c r="Q186" s="44">
        <v>2752489</v>
      </c>
      <c r="R186" s="144">
        <f t="shared" si="25"/>
        <v>478.88656412432528</v>
      </c>
      <c r="S186" s="6"/>
    </row>
    <row r="187" spans="3:19" ht="16.5" thickBot="1" x14ac:dyDescent="0.3">
      <c r="C187" s="34" t="s">
        <v>153</v>
      </c>
      <c r="D187" s="32">
        <v>14227</v>
      </c>
      <c r="E187" s="32">
        <v>16126</v>
      </c>
      <c r="F187" s="32">
        <v>15912</v>
      </c>
      <c r="G187" s="32">
        <v>16623</v>
      </c>
      <c r="H187" s="32">
        <v>21539</v>
      </c>
      <c r="I187" s="32">
        <v>20149</v>
      </c>
      <c r="J187" s="32">
        <v>19413</v>
      </c>
      <c r="K187" s="32">
        <v>23495</v>
      </c>
      <c r="L187" s="32">
        <v>20932</v>
      </c>
      <c r="M187" s="32">
        <v>22033</v>
      </c>
      <c r="N187" s="32">
        <v>20083</v>
      </c>
      <c r="O187" s="32">
        <v>22033</v>
      </c>
      <c r="P187" s="44">
        <f t="shared" si="24"/>
        <v>232565</v>
      </c>
      <c r="Q187" s="44">
        <v>5048576</v>
      </c>
      <c r="R187" s="144">
        <f t="shared" si="25"/>
        <v>460.65464796409918</v>
      </c>
      <c r="S187" s="6"/>
    </row>
    <row r="188" spans="3:19" ht="16.5" thickBot="1" x14ac:dyDescent="0.3">
      <c r="C188" s="34" t="s">
        <v>156</v>
      </c>
      <c r="D188" s="32">
        <v>355</v>
      </c>
      <c r="E188" s="32">
        <v>361</v>
      </c>
      <c r="F188" s="32">
        <v>373</v>
      </c>
      <c r="G188" s="32">
        <v>429</v>
      </c>
      <c r="H188" s="32">
        <v>606</v>
      </c>
      <c r="I188" s="32">
        <v>643</v>
      </c>
      <c r="J188" s="32">
        <v>611</v>
      </c>
      <c r="K188" s="32">
        <v>734</v>
      </c>
      <c r="L188" s="32">
        <v>625</v>
      </c>
      <c r="M188" s="32">
        <v>657</v>
      </c>
      <c r="N188" s="32">
        <v>554</v>
      </c>
      <c r="O188" s="32">
        <v>588</v>
      </c>
      <c r="P188" s="44">
        <f t="shared" si="24"/>
        <v>6536</v>
      </c>
      <c r="Q188" s="44">
        <v>142936</v>
      </c>
      <c r="R188" s="144">
        <f t="shared" si="25"/>
        <v>457.26758829126322</v>
      </c>
      <c r="S188" s="6"/>
    </row>
    <row r="189" spans="3:19" ht="16.5" thickBot="1" x14ac:dyDescent="0.3">
      <c r="C189" s="34" t="s">
        <v>155</v>
      </c>
      <c r="D189" s="32">
        <v>17065</v>
      </c>
      <c r="E189" s="32">
        <v>19286</v>
      </c>
      <c r="F189" s="32">
        <v>18341</v>
      </c>
      <c r="G189" s="32">
        <v>20036</v>
      </c>
      <c r="H189" s="32">
        <v>24367</v>
      </c>
      <c r="I189" s="32">
        <v>21990</v>
      </c>
      <c r="J189" s="32">
        <v>18498</v>
      </c>
      <c r="K189" s="32">
        <v>20961</v>
      </c>
      <c r="L189" s="32">
        <v>20133</v>
      </c>
      <c r="M189" s="32">
        <v>22206</v>
      </c>
      <c r="N189" s="32">
        <v>21290</v>
      </c>
      <c r="O189" s="32">
        <v>23927</v>
      </c>
      <c r="P189" s="44">
        <f t="shared" si="24"/>
        <v>248100</v>
      </c>
      <c r="Q189" s="44">
        <v>5802031</v>
      </c>
      <c r="R189" s="144">
        <f t="shared" si="25"/>
        <v>427.60888385463642</v>
      </c>
      <c r="S189" s="6"/>
    </row>
    <row r="190" spans="3:19" ht="16.5" thickBot="1" x14ac:dyDescent="0.3">
      <c r="C190" s="34" t="s">
        <v>154</v>
      </c>
      <c r="D190" s="32">
        <v>14610</v>
      </c>
      <c r="E190" s="32">
        <v>17253</v>
      </c>
      <c r="F190" s="32">
        <v>16789</v>
      </c>
      <c r="G190" s="32">
        <v>18456</v>
      </c>
      <c r="H190" s="32">
        <v>20625</v>
      </c>
      <c r="I190" s="32">
        <v>17131</v>
      </c>
      <c r="J190" s="32">
        <v>14077</v>
      </c>
      <c r="K190" s="32">
        <v>17811</v>
      </c>
      <c r="L190" s="32">
        <v>17921</v>
      </c>
      <c r="M190" s="32">
        <v>19790</v>
      </c>
      <c r="N190" s="32">
        <v>20935</v>
      </c>
      <c r="O190" s="32">
        <v>23420</v>
      </c>
      <c r="P190" s="44">
        <f t="shared" si="24"/>
        <v>218818</v>
      </c>
      <c r="Q190" s="44">
        <v>5387012</v>
      </c>
      <c r="R190" s="144">
        <f t="shared" si="25"/>
        <v>406.19549390274233</v>
      </c>
      <c r="S190" s="6"/>
    </row>
    <row r="191" spans="3:19" ht="16.5" thickBot="1" x14ac:dyDescent="0.3">
      <c r="C191" s="34" t="s">
        <v>239</v>
      </c>
      <c r="D191" s="32">
        <v>122</v>
      </c>
      <c r="E191" s="32">
        <v>158</v>
      </c>
      <c r="F191" s="32">
        <v>150</v>
      </c>
      <c r="G191" s="32">
        <v>164</v>
      </c>
      <c r="H191" s="32">
        <v>184</v>
      </c>
      <c r="I191" s="32">
        <v>185</v>
      </c>
      <c r="J191" s="32">
        <v>127</v>
      </c>
      <c r="K191" s="32">
        <v>161</v>
      </c>
      <c r="L191" s="32">
        <v>156</v>
      </c>
      <c r="M191" s="32">
        <v>184</v>
      </c>
      <c r="N191" s="32">
        <v>210</v>
      </c>
      <c r="O191" s="32">
        <v>218</v>
      </c>
      <c r="P191" s="44">
        <f t="shared" si="24"/>
        <v>2019</v>
      </c>
      <c r="Q191" s="44">
        <v>65488</v>
      </c>
      <c r="R191" s="144">
        <f t="shared" si="25"/>
        <v>308.300757390667</v>
      </c>
      <c r="S191" s="6"/>
    </row>
    <row r="192" spans="3:19" ht="16.5" thickBot="1" x14ac:dyDescent="0.3">
      <c r="C192" s="34" t="s">
        <v>157</v>
      </c>
      <c r="D192" s="32">
        <v>562</v>
      </c>
      <c r="E192" s="32">
        <v>647</v>
      </c>
      <c r="F192" s="32">
        <v>624</v>
      </c>
      <c r="G192" s="32">
        <v>748</v>
      </c>
      <c r="H192" s="32">
        <v>721</v>
      </c>
      <c r="I192" s="32">
        <v>593</v>
      </c>
      <c r="J192" s="32">
        <v>571</v>
      </c>
      <c r="K192" s="32">
        <v>588</v>
      </c>
      <c r="L192" s="32">
        <v>595</v>
      </c>
      <c r="M192" s="32">
        <v>637</v>
      </c>
      <c r="N192" s="32">
        <v>534</v>
      </c>
      <c r="O192" s="32">
        <v>667</v>
      </c>
      <c r="P192" s="44">
        <f t="shared" si="24"/>
        <v>7487</v>
      </c>
      <c r="Q192" s="44">
        <v>252283</v>
      </c>
      <c r="R192" s="144">
        <f t="shared" si="25"/>
        <v>296.76989729787579</v>
      </c>
      <c r="S192" s="6"/>
    </row>
    <row r="193" spans="3:22" ht="16.5" thickBot="1" x14ac:dyDescent="0.3">
      <c r="C193" s="34" t="s">
        <v>246</v>
      </c>
      <c r="D193" s="32">
        <v>6</v>
      </c>
      <c r="E193" s="32">
        <v>2</v>
      </c>
      <c r="F193" s="32">
        <v>7</v>
      </c>
      <c r="G193" s="32">
        <v>6</v>
      </c>
      <c r="H193" s="32">
        <v>8</v>
      </c>
      <c r="I193" s="32">
        <v>3</v>
      </c>
      <c r="J193" s="32">
        <v>7</v>
      </c>
      <c r="K193" s="32">
        <v>0</v>
      </c>
      <c r="L193" s="32">
        <v>3</v>
      </c>
      <c r="M193" s="32">
        <v>7</v>
      </c>
      <c r="N193" s="32">
        <v>6</v>
      </c>
      <c r="O193" s="32">
        <v>12</v>
      </c>
      <c r="P193" s="44">
        <f t="shared" si="24"/>
        <v>67</v>
      </c>
      <c r="Q193" s="44">
        <v>3255</v>
      </c>
      <c r="R193" s="144"/>
      <c r="S193" s="6"/>
    </row>
    <row r="194" spans="3:22" ht="23.45" customHeight="1" thickBot="1" x14ac:dyDescent="0.25">
      <c r="C194" s="47" t="s">
        <v>16</v>
      </c>
      <c r="D194" s="48">
        <f t="shared" ref="D194:J194" si="26">SUM(D181:D193)</f>
        <v>83658</v>
      </c>
      <c r="E194" s="48">
        <f t="shared" si="26"/>
        <v>95570</v>
      </c>
      <c r="F194" s="48">
        <f t="shared" si="26"/>
        <v>95577</v>
      </c>
      <c r="G194" s="48">
        <f t="shared" si="26"/>
        <v>105848</v>
      </c>
      <c r="H194" s="48">
        <f t="shared" si="26"/>
        <v>125653</v>
      </c>
      <c r="I194" s="48">
        <f t="shared" ref="I194:O194" si="27">SUM(I181:I193)</f>
        <v>112620</v>
      </c>
      <c r="J194" s="48">
        <f t="shared" si="26"/>
        <v>98624</v>
      </c>
      <c r="K194" s="48">
        <f t="shared" si="27"/>
        <v>120370</v>
      </c>
      <c r="L194" s="48">
        <f t="shared" si="27"/>
        <v>115592</v>
      </c>
      <c r="M194" s="48">
        <f t="shared" si="27"/>
        <v>123748</v>
      </c>
      <c r="N194" s="48">
        <f t="shared" si="27"/>
        <v>116719</v>
      </c>
      <c r="O194" s="48">
        <f t="shared" si="27"/>
        <v>130389</v>
      </c>
      <c r="P194" s="48">
        <f>SUM(P181:P193)</f>
        <v>1324368</v>
      </c>
      <c r="Q194" s="48">
        <v>28558026</v>
      </c>
      <c r="R194" s="48" t="s">
        <v>261</v>
      </c>
      <c r="S194" s="123"/>
      <c r="T194" s="2"/>
      <c r="U194" s="2"/>
    </row>
    <row r="195" spans="3:22" x14ac:dyDescent="0.2">
      <c r="C195" s="64" t="s">
        <v>204</v>
      </c>
      <c r="D195" s="65"/>
      <c r="E195" s="65"/>
      <c r="F195" s="65"/>
      <c r="G195" s="65"/>
      <c r="H195" s="69"/>
      <c r="I195" s="69"/>
      <c r="J195" s="69"/>
      <c r="K195" s="69"/>
      <c r="L195" s="69"/>
      <c r="M195" s="69"/>
      <c r="N195" s="69"/>
      <c r="O195" s="69"/>
      <c r="P195" s="65"/>
      <c r="Q195" s="114"/>
      <c r="R195" s="151"/>
    </row>
    <row r="196" spans="3:22" ht="27.6" customHeight="1" x14ac:dyDescent="0.2">
      <c r="C196" s="168" t="s">
        <v>202</v>
      </c>
      <c r="D196" s="168"/>
      <c r="E196" s="168"/>
      <c r="F196" s="168"/>
      <c r="G196" s="168"/>
      <c r="H196" s="168"/>
      <c r="I196" s="168"/>
      <c r="J196" s="168"/>
      <c r="K196" s="168"/>
      <c r="L196" s="168"/>
      <c r="M196" s="168"/>
      <c r="N196" s="168"/>
      <c r="O196" s="168"/>
      <c r="P196" s="168"/>
      <c r="Q196" s="168"/>
      <c r="R196" s="14"/>
    </row>
    <row r="197" spans="3:22" x14ac:dyDescent="0.2">
      <c r="C197" s="67" t="s">
        <v>203</v>
      </c>
      <c r="D197" s="65"/>
      <c r="E197" s="65"/>
      <c r="F197" s="65"/>
      <c r="G197" s="65"/>
      <c r="H197" s="69"/>
      <c r="I197" s="69"/>
      <c r="J197" s="69"/>
      <c r="K197" s="65"/>
      <c r="L197" s="65"/>
      <c r="M197" s="65"/>
      <c r="N197" s="65"/>
      <c r="O197" s="65"/>
      <c r="P197" s="65"/>
      <c r="Q197" s="116"/>
    </row>
    <row r="198" spans="3:22" x14ac:dyDescent="0.2">
      <c r="C198" s="67" t="s">
        <v>268</v>
      </c>
      <c r="D198" s="65"/>
      <c r="E198" s="65"/>
      <c r="F198" s="65"/>
      <c r="G198" s="65"/>
      <c r="H198" s="69"/>
      <c r="I198" s="69"/>
      <c r="J198" s="69"/>
      <c r="K198" s="65"/>
      <c r="L198" s="65"/>
      <c r="M198" s="65"/>
      <c r="N198" s="65"/>
      <c r="O198" s="65"/>
      <c r="P198" s="65"/>
      <c r="Q198" s="116"/>
    </row>
    <row r="199" spans="3:22" ht="15.75" x14ac:dyDescent="0.25">
      <c r="C199" s="161" t="s">
        <v>158</v>
      </c>
      <c r="D199" s="161"/>
      <c r="E199" s="161"/>
      <c r="F199" s="161"/>
      <c r="G199" s="161"/>
      <c r="H199" s="161"/>
      <c r="I199" s="161"/>
      <c r="J199" s="161"/>
      <c r="K199" s="161"/>
      <c r="L199" s="161"/>
      <c r="M199" s="161"/>
      <c r="N199" s="161"/>
      <c r="O199" s="161"/>
      <c r="P199" s="161"/>
      <c r="Q199" s="161"/>
    </row>
    <row r="200" spans="3:22" ht="15.75" x14ac:dyDescent="0.25">
      <c r="C200" s="161" t="s">
        <v>258</v>
      </c>
      <c r="D200" s="161"/>
      <c r="E200" s="161"/>
      <c r="F200" s="161"/>
      <c r="G200" s="161"/>
      <c r="H200" s="161"/>
      <c r="I200" s="161"/>
      <c r="J200" s="161"/>
      <c r="K200" s="161"/>
      <c r="L200" s="161"/>
      <c r="M200" s="161"/>
      <c r="N200" s="161"/>
      <c r="O200" s="161"/>
      <c r="P200" s="161"/>
      <c r="Q200" s="161"/>
    </row>
    <row r="202" spans="3:22" x14ac:dyDescent="0.2">
      <c r="C202" s="99" t="s">
        <v>227</v>
      </c>
    </row>
    <row r="203" spans="3:22" ht="15.75" thickBot="1" x14ac:dyDescent="0.25"/>
    <row r="204" spans="3:22" ht="15.75" thickBot="1" x14ac:dyDescent="0.25">
      <c r="C204" s="186" t="s">
        <v>189</v>
      </c>
      <c r="D204" s="187"/>
      <c r="E204" s="187"/>
      <c r="F204" s="187"/>
      <c r="G204" s="187"/>
      <c r="H204" s="187"/>
      <c r="I204" s="187"/>
      <c r="J204" s="187"/>
      <c r="K204" s="187"/>
      <c r="L204" s="187"/>
      <c r="M204" s="187"/>
      <c r="N204" s="187"/>
      <c r="O204" s="187"/>
      <c r="P204" s="187"/>
      <c r="Q204" s="188"/>
      <c r="V204" s="3" t="s">
        <v>232</v>
      </c>
    </row>
    <row r="205" spans="3:22" ht="16.5" thickBot="1" x14ac:dyDescent="0.3">
      <c r="C205" s="117"/>
      <c r="D205" s="177"/>
      <c r="E205" s="177"/>
      <c r="F205" s="177"/>
      <c r="G205" s="177"/>
      <c r="H205" s="177"/>
      <c r="I205" s="177"/>
      <c r="J205" s="177"/>
      <c r="K205" s="190"/>
      <c r="L205" s="146"/>
      <c r="M205" s="146"/>
      <c r="N205" s="146"/>
      <c r="O205" s="146"/>
      <c r="P205" s="104"/>
      <c r="Q205" s="105"/>
      <c r="R205" s="118"/>
    </row>
    <row r="206" spans="3:22" ht="48" customHeight="1" thickBot="1" x14ac:dyDescent="0.25">
      <c r="C206" s="40" t="s">
        <v>147</v>
      </c>
      <c r="D206" s="41" t="s">
        <v>7</v>
      </c>
      <c r="E206" s="41" t="s">
        <v>8</v>
      </c>
      <c r="F206" s="41" t="s">
        <v>9</v>
      </c>
      <c r="G206" s="41" t="s">
        <v>10</v>
      </c>
      <c r="H206" s="41" t="s">
        <v>11</v>
      </c>
      <c r="I206" s="41" t="s">
        <v>12</v>
      </c>
      <c r="J206" s="41" t="s">
        <v>13</v>
      </c>
      <c r="K206" s="41" t="s">
        <v>2</v>
      </c>
      <c r="L206" s="41" t="s">
        <v>3</v>
      </c>
      <c r="M206" s="41" t="s">
        <v>4</v>
      </c>
      <c r="N206" s="41" t="s">
        <v>5</v>
      </c>
      <c r="O206" s="41" t="s">
        <v>6</v>
      </c>
      <c r="P206" s="106" t="s">
        <v>259</v>
      </c>
      <c r="Q206" s="106" t="s">
        <v>260</v>
      </c>
      <c r="R206" s="107" t="s">
        <v>190</v>
      </c>
    </row>
    <row r="207" spans="3:22" ht="16.5" thickBot="1" x14ac:dyDescent="0.3">
      <c r="C207" s="31" t="s">
        <v>161</v>
      </c>
      <c r="D207" s="32">
        <v>3836</v>
      </c>
      <c r="E207" s="32">
        <v>4140</v>
      </c>
      <c r="F207" s="32">
        <v>4099</v>
      </c>
      <c r="G207" s="32">
        <v>4340</v>
      </c>
      <c r="H207" s="32">
        <v>5421</v>
      </c>
      <c r="I207" s="32">
        <v>4958</v>
      </c>
      <c r="J207" s="32">
        <v>4180</v>
      </c>
      <c r="K207" s="32">
        <v>4977</v>
      </c>
      <c r="L207" s="32">
        <v>4951</v>
      </c>
      <c r="M207" s="32">
        <v>5628</v>
      </c>
      <c r="N207" s="32">
        <v>5117</v>
      </c>
      <c r="O207" s="32">
        <v>6183</v>
      </c>
      <c r="P207" s="44">
        <f t="shared" ref="P207:P218" si="28">SUM(D207:O207)</f>
        <v>57830</v>
      </c>
      <c r="Q207" s="44">
        <v>1112568</v>
      </c>
      <c r="R207" s="144">
        <f t="shared" ref="R207:R218" si="29">P207/Q207*10000</f>
        <v>519.78845337992823</v>
      </c>
      <c r="S207" s="6"/>
      <c r="T207"/>
    </row>
    <row r="208" spans="3:22" ht="16.5" thickBot="1" x14ac:dyDescent="0.3">
      <c r="C208" s="31" t="s">
        <v>163</v>
      </c>
      <c r="D208" s="32">
        <v>547</v>
      </c>
      <c r="E208" s="32">
        <v>502</v>
      </c>
      <c r="F208" s="32">
        <v>557</v>
      </c>
      <c r="G208" s="32">
        <v>678</v>
      </c>
      <c r="H208" s="32">
        <v>796</v>
      </c>
      <c r="I208" s="32">
        <v>663</v>
      </c>
      <c r="J208" s="32">
        <v>406</v>
      </c>
      <c r="K208" s="32">
        <v>378</v>
      </c>
      <c r="L208" s="32">
        <v>426</v>
      </c>
      <c r="M208" s="32">
        <v>426</v>
      </c>
      <c r="N208" s="32">
        <v>586</v>
      </c>
      <c r="O208" s="32">
        <v>683</v>
      </c>
      <c r="P208" s="44">
        <f t="shared" si="28"/>
        <v>6648</v>
      </c>
      <c r="Q208" s="44">
        <v>172195</v>
      </c>
      <c r="R208" s="144">
        <f t="shared" si="29"/>
        <v>386.07392781439648</v>
      </c>
    </row>
    <row r="209" spans="3:21" ht="16.5" thickBot="1" x14ac:dyDescent="0.3">
      <c r="C209" s="31" t="s">
        <v>162</v>
      </c>
      <c r="D209" s="32">
        <v>4896</v>
      </c>
      <c r="E209" s="32">
        <v>5704</v>
      </c>
      <c r="F209" s="32">
        <v>5462</v>
      </c>
      <c r="G209" s="32">
        <v>5527</v>
      </c>
      <c r="H209" s="32">
        <v>6067</v>
      </c>
      <c r="I209" s="32">
        <v>5251</v>
      </c>
      <c r="J209" s="32">
        <v>3952</v>
      </c>
      <c r="K209" s="32">
        <v>5331</v>
      </c>
      <c r="L209" s="32">
        <v>5082</v>
      </c>
      <c r="M209" s="32">
        <v>5704</v>
      </c>
      <c r="N209" s="32">
        <v>5339</v>
      </c>
      <c r="O209" s="32">
        <v>5700</v>
      </c>
      <c r="P209" s="44">
        <f t="shared" si="28"/>
        <v>64015</v>
      </c>
      <c r="Q209" s="44">
        <v>1678346</v>
      </c>
      <c r="R209" s="144">
        <f t="shared" si="29"/>
        <v>381.4171809626859</v>
      </c>
    </row>
    <row r="210" spans="3:21" ht="16.5" thickBot="1" x14ac:dyDescent="0.3">
      <c r="C210" s="31" t="s">
        <v>165</v>
      </c>
      <c r="D210" s="32">
        <v>3755</v>
      </c>
      <c r="E210" s="32">
        <v>4252</v>
      </c>
      <c r="F210" s="32">
        <v>3839</v>
      </c>
      <c r="G210" s="32">
        <v>4305</v>
      </c>
      <c r="H210" s="32">
        <v>4305</v>
      </c>
      <c r="I210" s="32">
        <v>3717</v>
      </c>
      <c r="J210" s="32">
        <v>2929</v>
      </c>
      <c r="K210" s="32">
        <v>3196</v>
      </c>
      <c r="L210" s="32">
        <v>3470</v>
      </c>
      <c r="M210" s="32">
        <v>3703</v>
      </c>
      <c r="N210" s="32">
        <v>3593</v>
      </c>
      <c r="O210" s="32">
        <v>3785</v>
      </c>
      <c r="P210" s="44">
        <f t="shared" si="28"/>
        <v>44849</v>
      </c>
      <c r="Q210" s="44">
        <v>1710311</v>
      </c>
      <c r="R210" s="144">
        <f t="shared" si="29"/>
        <v>262.22716219447807</v>
      </c>
    </row>
    <row r="211" spans="3:21" ht="16.5" thickBot="1" x14ac:dyDescent="0.3">
      <c r="C211" s="31" t="s">
        <v>164</v>
      </c>
      <c r="D211" s="32">
        <v>3342</v>
      </c>
      <c r="E211" s="32">
        <v>3539</v>
      </c>
      <c r="F211" s="32">
        <v>3511</v>
      </c>
      <c r="G211" s="32">
        <v>3426</v>
      </c>
      <c r="H211" s="32">
        <v>3570</v>
      </c>
      <c r="I211" s="32">
        <v>3032</v>
      </c>
      <c r="J211" s="32">
        <v>2382</v>
      </c>
      <c r="K211" s="32">
        <v>2645</v>
      </c>
      <c r="L211" s="32">
        <v>2368</v>
      </c>
      <c r="M211" s="32">
        <v>2933</v>
      </c>
      <c r="N211" s="32">
        <v>2948</v>
      </c>
      <c r="O211" s="32">
        <v>3306</v>
      </c>
      <c r="P211" s="44">
        <f t="shared" si="28"/>
        <v>37002</v>
      </c>
      <c r="Q211" s="44">
        <v>1430507</v>
      </c>
      <c r="R211" s="144">
        <f t="shared" si="29"/>
        <v>258.66353677402486</v>
      </c>
    </row>
    <row r="212" spans="3:21" ht="16.5" thickBot="1" x14ac:dyDescent="0.3">
      <c r="C212" s="31" t="s">
        <v>148</v>
      </c>
      <c r="D212" s="32">
        <v>5195</v>
      </c>
      <c r="E212" s="32">
        <v>6105</v>
      </c>
      <c r="F212" s="32">
        <v>5813</v>
      </c>
      <c r="G212" s="32">
        <v>6425</v>
      </c>
      <c r="H212" s="32">
        <v>7680</v>
      </c>
      <c r="I212" s="32">
        <v>6531</v>
      </c>
      <c r="J212" s="32">
        <v>5485</v>
      </c>
      <c r="K212" s="32">
        <v>6557</v>
      </c>
      <c r="L212" s="32">
        <v>6663</v>
      </c>
      <c r="M212" s="32">
        <v>6818</v>
      </c>
      <c r="N212" s="32">
        <v>6265</v>
      </c>
      <c r="O212" s="32">
        <v>6683</v>
      </c>
      <c r="P212" s="44">
        <f t="shared" si="28"/>
        <v>76220</v>
      </c>
      <c r="Q212" s="44">
        <v>3214953</v>
      </c>
      <c r="R212" s="144">
        <f t="shared" si="29"/>
        <v>237.07967114915834</v>
      </c>
    </row>
    <row r="213" spans="3:21" ht="16.5" thickBot="1" x14ac:dyDescent="0.3">
      <c r="C213" s="31" t="s">
        <v>152</v>
      </c>
      <c r="D213" s="32">
        <v>8682</v>
      </c>
      <c r="E213" s="32">
        <v>9318</v>
      </c>
      <c r="F213" s="32">
        <v>9218</v>
      </c>
      <c r="G213" s="32">
        <v>10927</v>
      </c>
      <c r="H213" s="32">
        <v>12306</v>
      </c>
      <c r="I213" s="32">
        <v>11199</v>
      </c>
      <c r="J213" s="32">
        <v>9844</v>
      </c>
      <c r="K213" s="32">
        <v>10305</v>
      </c>
      <c r="L213" s="32">
        <v>10890</v>
      </c>
      <c r="M213" s="32">
        <v>11655</v>
      </c>
      <c r="N213" s="32">
        <v>10328</v>
      </c>
      <c r="O213" s="32">
        <v>11568</v>
      </c>
      <c r="P213" s="44">
        <f t="shared" si="28"/>
        <v>126240</v>
      </c>
      <c r="Q213" s="44">
        <v>5524017</v>
      </c>
      <c r="R213" s="144">
        <f t="shared" si="29"/>
        <v>228.52934739339145</v>
      </c>
    </row>
    <row r="214" spans="3:21" ht="16.5" thickBot="1" x14ac:dyDescent="0.3">
      <c r="C214" s="31" t="s">
        <v>166</v>
      </c>
      <c r="D214" s="32">
        <v>2361</v>
      </c>
      <c r="E214" s="32">
        <v>2607</v>
      </c>
      <c r="F214" s="32">
        <v>2518</v>
      </c>
      <c r="G214" s="32">
        <v>2976</v>
      </c>
      <c r="H214" s="32">
        <v>3190</v>
      </c>
      <c r="I214" s="32">
        <v>2750</v>
      </c>
      <c r="J214" s="32">
        <v>2199</v>
      </c>
      <c r="K214" s="32">
        <v>2281</v>
      </c>
      <c r="L214" s="32">
        <v>2597</v>
      </c>
      <c r="M214" s="32">
        <v>2559</v>
      </c>
      <c r="N214" s="32">
        <v>2341</v>
      </c>
      <c r="O214" s="32">
        <v>2695</v>
      </c>
      <c r="P214" s="44">
        <f t="shared" si="28"/>
        <v>31074</v>
      </c>
      <c r="Q214" s="44">
        <v>1576218</v>
      </c>
      <c r="R214" s="144">
        <f t="shared" si="29"/>
        <v>197.14278101125606</v>
      </c>
    </row>
    <row r="215" spans="3:21" ht="16.5" thickBot="1" x14ac:dyDescent="0.3">
      <c r="C215" s="31" t="s">
        <v>156</v>
      </c>
      <c r="D215" s="32">
        <v>2623</v>
      </c>
      <c r="E215" s="32">
        <v>3183</v>
      </c>
      <c r="F215" s="32">
        <v>3245</v>
      </c>
      <c r="G215" s="32">
        <v>3352</v>
      </c>
      <c r="H215" s="32">
        <v>4229</v>
      </c>
      <c r="I215" s="32">
        <v>4468</v>
      </c>
      <c r="J215" s="32">
        <v>4517</v>
      </c>
      <c r="K215" s="32">
        <v>5221</v>
      </c>
      <c r="L215" s="32">
        <v>5194</v>
      </c>
      <c r="M215" s="32">
        <v>4824</v>
      </c>
      <c r="N215" s="32">
        <v>4092</v>
      </c>
      <c r="O215" s="32">
        <v>4579</v>
      </c>
      <c r="P215" s="44">
        <f t="shared" si="28"/>
        <v>49527</v>
      </c>
      <c r="Q215" s="44">
        <v>2529076</v>
      </c>
      <c r="R215" s="144">
        <f t="shared" si="29"/>
        <v>195.8304139535546</v>
      </c>
    </row>
    <row r="216" spans="3:21" ht="16.5" customHeight="1" thickBot="1" x14ac:dyDescent="0.3">
      <c r="C216" s="31" t="s">
        <v>167</v>
      </c>
      <c r="D216" s="32">
        <v>255</v>
      </c>
      <c r="E216" s="32">
        <v>315</v>
      </c>
      <c r="F216" s="32">
        <v>340</v>
      </c>
      <c r="G216" s="32">
        <v>395</v>
      </c>
      <c r="H216" s="32">
        <v>507</v>
      </c>
      <c r="I216" s="32">
        <v>408</v>
      </c>
      <c r="J216" s="32">
        <v>352</v>
      </c>
      <c r="K216" s="32">
        <v>397</v>
      </c>
      <c r="L216" s="32">
        <v>415</v>
      </c>
      <c r="M216" s="32">
        <v>386</v>
      </c>
      <c r="N216" s="32">
        <v>394</v>
      </c>
      <c r="O216" s="32">
        <v>485</v>
      </c>
      <c r="P216" s="44">
        <f t="shared" si="28"/>
        <v>4649</v>
      </c>
      <c r="Q216" s="44">
        <v>309375</v>
      </c>
      <c r="R216" s="142">
        <f t="shared" si="29"/>
        <v>150.27070707070706</v>
      </c>
    </row>
    <row r="217" spans="3:21" ht="16.5" thickBot="1" x14ac:dyDescent="0.3">
      <c r="C217" s="31" t="s">
        <v>243</v>
      </c>
      <c r="D217" s="32">
        <v>154</v>
      </c>
      <c r="E217" s="32">
        <v>227</v>
      </c>
      <c r="F217" s="32">
        <v>183</v>
      </c>
      <c r="G217" s="32">
        <v>236</v>
      </c>
      <c r="H217" s="32">
        <v>201</v>
      </c>
      <c r="I217" s="32">
        <v>166</v>
      </c>
      <c r="J217" s="32">
        <v>167</v>
      </c>
      <c r="K217" s="32">
        <v>161</v>
      </c>
      <c r="L217" s="32">
        <v>163</v>
      </c>
      <c r="M217" s="32">
        <v>150</v>
      </c>
      <c r="N217" s="32">
        <v>166</v>
      </c>
      <c r="O217" s="32">
        <v>195</v>
      </c>
      <c r="P217" s="44">
        <f t="shared" si="28"/>
        <v>2169</v>
      </c>
      <c r="Q217" s="44">
        <v>169372</v>
      </c>
      <c r="R217" s="144">
        <f t="shared" si="29"/>
        <v>128.06130883499043</v>
      </c>
    </row>
    <row r="218" spans="3:21" ht="16.5" thickBot="1" x14ac:dyDescent="0.3">
      <c r="C218" s="31" t="s">
        <v>168</v>
      </c>
      <c r="D218" s="32">
        <v>200</v>
      </c>
      <c r="E218" s="32">
        <v>235</v>
      </c>
      <c r="F218" s="32">
        <v>210</v>
      </c>
      <c r="G218" s="32">
        <v>215</v>
      </c>
      <c r="H218" s="32">
        <v>236</v>
      </c>
      <c r="I218" s="32">
        <v>206</v>
      </c>
      <c r="J218" s="32">
        <v>194</v>
      </c>
      <c r="K218" s="32">
        <v>187</v>
      </c>
      <c r="L218" s="32">
        <v>227</v>
      </c>
      <c r="M218" s="32">
        <v>274</v>
      </c>
      <c r="N218" s="32">
        <v>251</v>
      </c>
      <c r="O218" s="32">
        <v>303</v>
      </c>
      <c r="P218" s="44">
        <f t="shared" si="28"/>
        <v>2738</v>
      </c>
      <c r="Q218" s="44">
        <v>243455</v>
      </c>
      <c r="R218" s="144">
        <f t="shared" si="29"/>
        <v>112.46431578731182</v>
      </c>
      <c r="S218" s="14"/>
    </row>
    <row r="219" spans="3:21" ht="18.75" customHeight="1" thickBot="1" x14ac:dyDescent="0.25">
      <c r="C219" s="47" t="s">
        <v>16</v>
      </c>
      <c r="D219" s="48">
        <f t="shared" ref="D219:P219" si="30">SUM(D207:D218)</f>
        <v>35846</v>
      </c>
      <c r="E219" s="48">
        <f t="shared" si="30"/>
        <v>40127</v>
      </c>
      <c r="F219" s="48">
        <f t="shared" si="30"/>
        <v>38995</v>
      </c>
      <c r="G219" s="48">
        <f t="shared" si="30"/>
        <v>42802</v>
      </c>
      <c r="H219" s="48">
        <f>SUM(H207:H218)</f>
        <v>48508</v>
      </c>
      <c r="I219" s="48">
        <f t="shared" ref="I219:M219" si="31">SUM(I207:I218)</f>
        <v>43349</v>
      </c>
      <c r="J219" s="48">
        <f>SUM(J207:J218)</f>
        <v>36607</v>
      </c>
      <c r="K219" s="48">
        <f t="shared" si="31"/>
        <v>41636</v>
      </c>
      <c r="L219" s="48">
        <f>SUM(L207:L218)</f>
        <v>42446</v>
      </c>
      <c r="M219" s="48">
        <f t="shared" si="31"/>
        <v>45060</v>
      </c>
      <c r="N219" s="48">
        <f>SUM(N207:N218)</f>
        <v>41420</v>
      </c>
      <c r="O219" s="48">
        <f t="shared" ref="O219" si="32">SUM(O207:O218)</f>
        <v>46165</v>
      </c>
      <c r="P219" s="48">
        <f t="shared" si="30"/>
        <v>502961</v>
      </c>
      <c r="Q219" s="48">
        <v>19670393</v>
      </c>
      <c r="R219" s="48" t="s">
        <v>262</v>
      </c>
      <c r="S219" s="15"/>
      <c r="U219" s="2"/>
    </row>
    <row r="220" spans="3:21" x14ac:dyDescent="0.2">
      <c r="C220" s="64" t="s">
        <v>201</v>
      </c>
      <c r="D220" s="65"/>
      <c r="E220" s="65"/>
      <c r="F220" s="65"/>
      <c r="G220" s="65"/>
      <c r="H220" s="69"/>
      <c r="I220" s="69"/>
      <c r="J220" s="69"/>
      <c r="K220" s="69"/>
      <c r="L220" s="69"/>
      <c r="M220" s="69"/>
      <c r="N220" s="69"/>
      <c r="O220" s="69"/>
      <c r="P220" s="65"/>
      <c r="Q220" s="114"/>
      <c r="R220" s="14"/>
    </row>
    <row r="221" spans="3:21" ht="27.6" customHeight="1" x14ac:dyDescent="0.2">
      <c r="C221" s="168" t="s">
        <v>202</v>
      </c>
      <c r="D221" s="168"/>
      <c r="E221" s="168"/>
      <c r="F221" s="168"/>
      <c r="G221" s="168"/>
      <c r="H221" s="168"/>
      <c r="I221" s="168"/>
      <c r="J221" s="168"/>
      <c r="K221" s="168"/>
      <c r="L221" s="168"/>
      <c r="M221" s="168"/>
      <c r="N221" s="168"/>
      <c r="O221" s="168"/>
      <c r="P221" s="168"/>
      <c r="Q221" s="168"/>
    </row>
    <row r="222" spans="3:21" x14ac:dyDescent="0.2">
      <c r="C222" s="67" t="s">
        <v>203</v>
      </c>
      <c r="D222" s="65"/>
      <c r="E222" s="115"/>
      <c r="F222" s="65"/>
      <c r="G222" s="65"/>
      <c r="H222" s="69"/>
      <c r="I222" s="69"/>
      <c r="J222" s="69"/>
      <c r="K222" s="65"/>
      <c r="L222" s="65"/>
      <c r="M222" s="65"/>
      <c r="N222" s="65"/>
      <c r="O222" s="65"/>
      <c r="P222" s="65"/>
      <c r="Q222" s="116"/>
    </row>
    <row r="223" spans="3:21" x14ac:dyDescent="0.2">
      <c r="C223" s="170" t="s">
        <v>169</v>
      </c>
      <c r="D223" s="170"/>
      <c r="E223" s="170"/>
      <c r="F223" s="170"/>
      <c r="G223" s="170"/>
      <c r="H223" s="170"/>
      <c r="I223" s="170"/>
      <c r="J223" s="170"/>
      <c r="K223" s="170"/>
      <c r="L223" s="170"/>
      <c r="M223" s="170"/>
      <c r="N223" s="170"/>
      <c r="O223" s="170"/>
      <c r="P223" s="170"/>
      <c r="Q223" s="170"/>
    </row>
    <row r="224" spans="3:21" x14ac:dyDescent="0.2">
      <c r="C224" s="170" t="s">
        <v>258</v>
      </c>
      <c r="D224" s="170"/>
      <c r="E224" s="170"/>
      <c r="F224" s="170"/>
      <c r="G224" s="170"/>
      <c r="H224" s="170"/>
      <c r="I224" s="170"/>
      <c r="J224" s="170"/>
      <c r="K224" s="170"/>
      <c r="L224" s="170"/>
      <c r="M224" s="170"/>
      <c r="N224" s="170"/>
      <c r="O224" s="170"/>
      <c r="P224" s="170"/>
      <c r="Q224" s="170"/>
    </row>
    <row r="225" spans="3:18" ht="18.75" customHeight="1" x14ac:dyDescent="0.2">
      <c r="C225" s="19"/>
      <c r="D225" s="86"/>
      <c r="E225" s="86"/>
      <c r="F225" s="86"/>
      <c r="G225" s="86"/>
      <c r="H225" s="86"/>
      <c r="I225" s="86"/>
      <c r="J225" s="86"/>
      <c r="K225" s="19"/>
      <c r="L225" s="19"/>
      <c r="M225" s="19"/>
      <c r="N225" s="19"/>
      <c r="O225" s="19"/>
      <c r="P225" s="19"/>
    </row>
    <row r="226" spans="3:18" ht="18.75" customHeight="1" x14ac:dyDescent="0.2">
      <c r="C226" s="113" t="s">
        <v>228</v>
      </c>
      <c r="D226" s="19"/>
      <c r="E226" s="19"/>
      <c r="F226" s="19"/>
      <c r="G226" s="19"/>
      <c r="H226" s="86"/>
      <c r="I226" s="86"/>
      <c r="J226" s="86"/>
      <c r="K226" s="19"/>
      <c r="L226" s="19"/>
      <c r="M226" s="19"/>
      <c r="N226" s="19"/>
      <c r="O226" s="19"/>
      <c r="P226" s="19"/>
    </row>
    <row r="227" spans="3:18" ht="18.75" customHeight="1" thickBot="1" x14ac:dyDescent="0.25">
      <c r="C227" s="23"/>
      <c r="D227" s="87"/>
      <c r="E227" s="87"/>
      <c r="F227" s="87"/>
      <c r="G227" s="87"/>
      <c r="H227" s="88"/>
      <c r="I227" s="88"/>
      <c r="J227" s="145"/>
    </row>
    <row r="228" spans="3:18" ht="14.25" customHeight="1" thickBot="1" x14ac:dyDescent="0.25">
      <c r="C228" s="111" t="s">
        <v>171</v>
      </c>
      <c r="D228" s="41"/>
      <c r="E228" s="41"/>
      <c r="F228" s="41"/>
      <c r="G228" s="41"/>
      <c r="H228" s="41"/>
      <c r="I228" s="41"/>
      <c r="J228" s="41"/>
      <c r="K228" s="41" t="s">
        <v>2</v>
      </c>
      <c r="L228" s="41" t="s">
        <v>3</v>
      </c>
      <c r="M228" s="41" t="s">
        <v>4</v>
      </c>
      <c r="N228" s="41" t="s">
        <v>5</v>
      </c>
      <c r="O228" s="41" t="s">
        <v>6</v>
      </c>
      <c r="P228" s="42" t="s">
        <v>233</v>
      </c>
      <c r="Q228" s="3"/>
      <c r="R228" s="14"/>
    </row>
    <row r="229" spans="3:18" ht="30" customHeight="1" thickBot="1" x14ac:dyDescent="0.25">
      <c r="C229" s="58" t="s">
        <v>172</v>
      </c>
      <c r="D229" s="149"/>
      <c r="E229" s="149"/>
      <c r="F229" s="149"/>
      <c r="G229" s="149"/>
      <c r="H229" s="149"/>
      <c r="I229" s="149"/>
      <c r="J229" s="149"/>
      <c r="K229" s="37">
        <v>664</v>
      </c>
      <c r="L229" s="37">
        <v>187</v>
      </c>
      <c r="M229" s="37">
        <v>255</v>
      </c>
      <c r="N229" s="37">
        <v>203</v>
      </c>
      <c r="O229" s="37">
        <v>260</v>
      </c>
      <c r="P229" s="38">
        <f>SUM(K229:O229)</f>
        <v>1569</v>
      </c>
      <c r="Q229" s="3"/>
      <c r="R229" s="130"/>
    </row>
    <row r="230" spans="3:18" ht="15.75" customHeight="1" thickBot="1" x14ac:dyDescent="0.25">
      <c r="C230" s="58" t="s">
        <v>173</v>
      </c>
      <c r="D230" s="149"/>
      <c r="E230" s="149"/>
      <c r="F230" s="149"/>
      <c r="G230" s="149"/>
      <c r="H230" s="149"/>
      <c r="I230" s="149"/>
      <c r="J230" s="149"/>
      <c r="K230" s="37">
        <v>196</v>
      </c>
      <c r="L230" s="37">
        <v>234</v>
      </c>
      <c r="M230" s="37">
        <v>238</v>
      </c>
      <c r="N230" s="37">
        <v>228</v>
      </c>
      <c r="O230" s="37">
        <v>261</v>
      </c>
      <c r="P230" s="38">
        <f t="shared" ref="P230:P233" si="33">SUM(K230:O230)</f>
        <v>1157</v>
      </c>
      <c r="Q230" s="3"/>
      <c r="R230" s="130"/>
    </row>
    <row r="231" spans="3:18" ht="15.75" customHeight="1" thickBot="1" x14ac:dyDescent="0.25">
      <c r="C231" s="58" t="s">
        <v>174</v>
      </c>
      <c r="D231" s="149"/>
      <c r="E231" s="149"/>
      <c r="F231" s="149"/>
      <c r="G231" s="149"/>
      <c r="H231" s="149"/>
      <c r="I231" s="149"/>
      <c r="J231" s="149"/>
      <c r="K231" s="37">
        <v>211</v>
      </c>
      <c r="L231" s="37">
        <v>199</v>
      </c>
      <c r="M231" s="37">
        <v>180</v>
      </c>
      <c r="N231" s="37">
        <v>159</v>
      </c>
      <c r="O231" s="37">
        <v>164</v>
      </c>
      <c r="P231" s="38">
        <f t="shared" si="33"/>
        <v>913</v>
      </c>
      <c r="Q231" s="3"/>
      <c r="R231" s="130"/>
    </row>
    <row r="232" spans="3:18" ht="15.75" thickBot="1" x14ac:dyDescent="0.25">
      <c r="C232" s="58" t="s">
        <v>175</v>
      </c>
      <c r="D232" s="149"/>
      <c r="E232" s="149"/>
      <c r="F232" s="149"/>
      <c r="G232" s="149"/>
      <c r="H232" s="149"/>
      <c r="I232" s="149"/>
      <c r="J232" s="149"/>
      <c r="K232" s="37">
        <v>90</v>
      </c>
      <c r="L232" s="37">
        <v>90</v>
      </c>
      <c r="M232" s="37">
        <v>87</v>
      </c>
      <c r="N232" s="37">
        <v>101</v>
      </c>
      <c r="O232" s="37">
        <v>100</v>
      </c>
      <c r="P232" s="38">
        <f t="shared" si="33"/>
        <v>468</v>
      </c>
      <c r="Q232" s="3"/>
      <c r="R232" s="130"/>
    </row>
    <row r="233" spans="3:18" ht="15.75" thickBot="1" x14ac:dyDescent="0.25">
      <c r="C233" s="58" t="s">
        <v>176</v>
      </c>
      <c r="D233" s="149"/>
      <c r="E233" s="149"/>
      <c r="F233" s="149"/>
      <c r="G233" s="149"/>
      <c r="H233" s="149"/>
      <c r="I233" s="149"/>
      <c r="J233" s="149"/>
      <c r="K233" s="37">
        <v>55</v>
      </c>
      <c r="L233" s="37">
        <v>64</v>
      </c>
      <c r="M233" s="37">
        <v>80</v>
      </c>
      <c r="N233" s="37">
        <v>63</v>
      </c>
      <c r="O233" s="37">
        <v>80</v>
      </c>
      <c r="P233" s="38">
        <f t="shared" si="33"/>
        <v>342</v>
      </c>
      <c r="Q233" s="3"/>
      <c r="R233" s="130"/>
    </row>
    <row r="234" spans="3:18" ht="18.75" customHeight="1" thickBot="1" x14ac:dyDescent="0.25">
      <c r="C234" s="112" t="s">
        <v>16</v>
      </c>
      <c r="D234" s="60"/>
      <c r="E234" s="60"/>
      <c r="F234" s="60"/>
      <c r="G234" s="60"/>
      <c r="H234" s="60"/>
      <c r="I234" s="60"/>
      <c r="J234" s="60"/>
      <c r="K234" s="60">
        <f>SUM(K229:K233)</f>
        <v>1216</v>
      </c>
      <c r="L234" s="60">
        <f t="shared" ref="L234:N234" si="34">SUM(L229:L233)</f>
        <v>774</v>
      </c>
      <c r="M234" s="60">
        <f t="shared" si="34"/>
        <v>840</v>
      </c>
      <c r="N234" s="60">
        <f t="shared" si="34"/>
        <v>754</v>
      </c>
      <c r="O234" s="60">
        <f t="shared" ref="O234" si="35">SUM(O229:O233)</f>
        <v>865</v>
      </c>
      <c r="P234" s="60">
        <f>SUM(P229:P233)</f>
        <v>4449</v>
      </c>
      <c r="Q234" s="3"/>
      <c r="R234" s="14"/>
    </row>
    <row r="235" spans="3:18" ht="15.75" customHeight="1" x14ac:dyDescent="0.2">
      <c r="C235" s="172" t="s">
        <v>177</v>
      </c>
      <c r="D235" s="172"/>
      <c r="E235" s="172"/>
      <c r="F235" s="172"/>
      <c r="G235" s="172"/>
      <c r="H235" s="172"/>
      <c r="I235" s="172"/>
      <c r="J235" s="172"/>
      <c r="K235" s="172"/>
      <c r="L235" s="172"/>
      <c r="M235" s="172"/>
      <c r="N235" s="172"/>
      <c r="O235" s="172"/>
      <c r="P235" s="172"/>
    </row>
    <row r="236" spans="3:18" ht="15.75" x14ac:dyDescent="0.25">
      <c r="C236" s="161" t="s">
        <v>258</v>
      </c>
      <c r="D236" s="161"/>
      <c r="E236" s="161"/>
      <c r="F236" s="161"/>
      <c r="G236" s="161"/>
      <c r="H236" s="161"/>
      <c r="I236" s="161"/>
      <c r="J236" s="161"/>
      <c r="K236" s="161"/>
      <c r="L236" s="161"/>
      <c r="M236" s="161"/>
      <c r="N236" s="161"/>
      <c r="O236" s="161"/>
      <c r="P236" s="161"/>
    </row>
    <row r="237" spans="3:18" x14ac:dyDescent="0.2">
      <c r="D237" s="19"/>
      <c r="G237" s="89"/>
      <c r="H237" s="90"/>
      <c r="I237" s="90"/>
      <c r="J237" s="90"/>
      <c r="K237" s="89"/>
      <c r="L237" s="89"/>
      <c r="M237" s="89"/>
      <c r="N237" s="89"/>
      <c r="O237" s="89"/>
    </row>
    <row r="238" spans="3:18" x14ac:dyDescent="0.2">
      <c r="C238" s="99" t="s">
        <v>229</v>
      </c>
      <c r="D238" s="89"/>
      <c r="E238" s="89"/>
      <c r="F238" s="89"/>
      <c r="G238" s="89"/>
      <c r="H238" s="90"/>
      <c r="I238" s="90"/>
      <c r="J238" s="90"/>
      <c r="K238" s="89"/>
      <c r="L238" s="89"/>
      <c r="M238" s="89"/>
      <c r="N238" s="89"/>
      <c r="O238" s="89"/>
    </row>
    <row r="239" spans="3:18" ht="15.75" thickBot="1" x14ac:dyDescent="0.25">
      <c r="C239" s="89"/>
      <c r="D239" s="89"/>
      <c r="E239" s="89"/>
      <c r="F239" s="89"/>
      <c r="G239" s="89"/>
      <c r="H239" s="90"/>
      <c r="I239" s="90"/>
      <c r="J239" s="90"/>
      <c r="K239" s="89"/>
      <c r="L239" s="89"/>
      <c r="M239" s="89"/>
      <c r="N239" s="89"/>
      <c r="O239" s="89"/>
    </row>
    <row r="240" spans="3:18" ht="15.75" thickBot="1" x14ac:dyDescent="0.25">
      <c r="C240" s="40" t="s">
        <v>178</v>
      </c>
      <c r="D240" s="41"/>
      <c r="E240" s="41"/>
      <c r="F240" s="41"/>
      <c r="G240" s="41"/>
      <c r="H240" s="41"/>
      <c r="I240" s="41"/>
      <c r="J240" s="41"/>
      <c r="K240" s="41" t="s">
        <v>2</v>
      </c>
      <c r="L240" s="41" t="s">
        <v>3</v>
      </c>
      <c r="M240" s="41" t="s">
        <v>4</v>
      </c>
      <c r="N240" s="41" t="s">
        <v>5</v>
      </c>
      <c r="O240" s="41" t="s">
        <v>6</v>
      </c>
      <c r="P240" s="43" t="s">
        <v>233</v>
      </c>
      <c r="Q240" s="42" t="s">
        <v>24</v>
      </c>
      <c r="R240" s="14"/>
    </row>
    <row r="241" spans="3:19" ht="15.75" thickBot="1" x14ac:dyDescent="0.25">
      <c r="C241" s="58" t="s">
        <v>179</v>
      </c>
      <c r="D241" s="149"/>
      <c r="E241" s="149"/>
      <c r="F241" s="149"/>
      <c r="G241" s="149"/>
      <c r="H241" s="149"/>
      <c r="I241" s="149"/>
      <c r="J241" s="149"/>
      <c r="K241" s="37">
        <v>3407</v>
      </c>
      <c r="L241" s="37">
        <v>2944</v>
      </c>
      <c r="M241" s="37">
        <v>3241</v>
      </c>
      <c r="N241" s="37">
        <v>3247</v>
      </c>
      <c r="O241" s="37">
        <v>3570</v>
      </c>
      <c r="P241" s="38">
        <f>SUM(K241:O241)</f>
        <v>16409</v>
      </c>
      <c r="Q241" s="61">
        <f>P241/$P$252</f>
        <v>0.34459658112478475</v>
      </c>
      <c r="R241" s="14"/>
      <c r="S241" s="130"/>
    </row>
    <row r="242" spans="3:19" ht="15.75" thickBot="1" x14ac:dyDescent="0.25">
      <c r="C242" s="58" t="s">
        <v>242</v>
      </c>
      <c r="D242" s="149"/>
      <c r="E242" s="149"/>
      <c r="F242" s="149"/>
      <c r="G242" s="149"/>
      <c r="H242" s="149"/>
      <c r="I242" s="149"/>
      <c r="J242" s="149"/>
      <c r="K242" s="37">
        <v>1831</v>
      </c>
      <c r="L242" s="37">
        <v>2070</v>
      </c>
      <c r="M242" s="37">
        <v>2481</v>
      </c>
      <c r="N242" s="37">
        <v>2547</v>
      </c>
      <c r="O242" s="37">
        <v>2689</v>
      </c>
      <c r="P242" s="38">
        <f t="shared" ref="P242:P250" si="36">SUM(K242:O242)</f>
        <v>11618</v>
      </c>
      <c r="Q242" s="61">
        <f t="shared" ref="Q242:Q250" si="37">P242/$P$252</f>
        <v>0.24398336763408796</v>
      </c>
      <c r="R242" s="14"/>
      <c r="S242" s="130"/>
    </row>
    <row r="243" spans="3:19" ht="15.75" thickBot="1" x14ac:dyDescent="0.25">
      <c r="C243" s="58" t="s">
        <v>180</v>
      </c>
      <c r="D243" s="149"/>
      <c r="E243" s="149"/>
      <c r="F243" s="149"/>
      <c r="G243" s="149"/>
      <c r="H243" s="149"/>
      <c r="I243" s="149"/>
      <c r="J243" s="149"/>
      <c r="K243" s="37">
        <v>1187</v>
      </c>
      <c r="L243" s="37">
        <v>1236</v>
      </c>
      <c r="M243" s="37">
        <v>1221</v>
      </c>
      <c r="N243" s="37">
        <v>1213</v>
      </c>
      <c r="O243" s="37">
        <v>1360</v>
      </c>
      <c r="P243" s="38">
        <f t="shared" si="36"/>
        <v>6217</v>
      </c>
      <c r="Q243" s="61">
        <f t="shared" si="37"/>
        <v>0.13055987231719099</v>
      </c>
      <c r="R243" s="14"/>
      <c r="S243" s="130"/>
    </row>
    <row r="244" spans="3:19" ht="15.75" customHeight="1" thickBot="1" x14ac:dyDescent="0.25">
      <c r="C244" s="58" t="s">
        <v>181</v>
      </c>
      <c r="D244" s="149"/>
      <c r="E244" s="149"/>
      <c r="F244" s="149"/>
      <c r="G244" s="149"/>
      <c r="H244" s="149"/>
      <c r="I244" s="149"/>
      <c r="J244" s="149"/>
      <c r="K244" s="37">
        <v>251</v>
      </c>
      <c r="L244" s="37">
        <v>283</v>
      </c>
      <c r="M244" s="37">
        <v>338</v>
      </c>
      <c r="N244" s="37">
        <v>288</v>
      </c>
      <c r="O244" s="37">
        <v>305</v>
      </c>
      <c r="P244" s="38">
        <f t="shared" si="36"/>
        <v>1465</v>
      </c>
      <c r="Q244" s="61">
        <f t="shared" si="37"/>
        <v>3.0765676844890587E-2</v>
      </c>
      <c r="R244" s="14"/>
      <c r="S244" s="130"/>
    </row>
    <row r="245" spans="3:19" ht="15.75" customHeight="1" thickBot="1" x14ac:dyDescent="0.25">
      <c r="C245" s="58" t="s">
        <v>241</v>
      </c>
      <c r="D245" s="149"/>
      <c r="E245" s="149"/>
      <c r="F245" s="149"/>
      <c r="G245" s="149"/>
      <c r="H245" s="149"/>
      <c r="I245" s="149"/>
      <c r="J245" s="149"/>
      <c r="K245" s="37">
        <v>269</v>
      </c>
      <c r="L245" s="37">
        <v>284</v>
      </c>
      <c r="M245" s="37">
        <v>312</v>
      </c>
      <c r="N245" s="37">
        <v>291</v>
      </c>
      <c r="O245" s="37">
        <v>283</v>
      </c>
      <c r="P245" s="38">
        <f t="shared" si="36"/>
        <v>1439</v>
      </c>
      <c r="Q245" s="61">
        <f t="shared" si="37"/>
        <v>3.0219664832626319E-2</v>
      </c>
      <c r="R245" s="14"/>
      <c r="S245" s="130"/>
    </row>
    <row r="246" spans="3:19" ht="13.5" customHeight="1" thickBot="1" x14ac:dyDescent="0.25">
      <c r="C246" s="58" t="s">
        <v>182</v>
      </c>
      <c r="D246" s="149"/>
      <c r="E246" s="149"/>
      <c r="F246" s="149"/>
      <c r="G246" s="149"/>
      <c r="H246" s="149"/>
      <c r="I246" s="149"/>
      <c r="J246" s="149"/>
      <c r="K246" s="37">
        <v>236</v>
      </c>
      <c r="L246" s="37">
        <v>272</v>
      </c>
      <c r="M246" s="37">
        <v>273</v>
      </c>
      <c r="N246" s="37">
        <v>284</v>
      </c>
      <c r="O246" s="37">
        <v>278</v>
      </c>
      <c r="P246" s="38">
        <f t="shared" si="36"/>
        <v>1343</v>
      </c>
      <c r="Q246" s="61">
        <f t="shared" si="37"/>
        <v>2.8203620479650551E-2</v>
      </c>
      <c r="R246" s="14"/>
      <c r="S246" s="130"/>
    </row>
    <row r="247" spans="3:19" ht="15.75" customHeight="1" thickBot="1" x14ac:dyDescent="0.25">
      <c r="C247" s="58" t="s">
        <v>245</v>
      </c>
      <c r="D247" s="149"/>
      <c r="E247" s="149"/>
      <c r="F247" s="149"/>
      <c r="G247" s="149"/>
      <c r="H247" s="149"/>
      <c r="I247" s="149"/>
      <c r="J247" s="149"/>
      <c r="K247" s="37">
        <v>243</v>
      </c>
      <c r="L247" s="37">
        <v>251</v>
      </c>
      <c r="M247" s="37">
        <v>242</v>
      </c>
      <c r="N247" s="37">
        <v>226</v>
      </c>
      <c r="O247" s="37">
        <v>255</v>
      </c>
      <c r="P247" s="38">
        <f t="shared" si="36"/>
        <v>1217</v>
      </c>
      <c r="Q247" s="61">
        <f t="shared" si="37"/>
        <v>2.5557562266369859E-2</v>
      </c>
      <c r="R247" s="14"/>
      <c r="S247" s="130"/>
    </row>
    <row r="248" spans="3:19" ht="30.75" customHeight="1" thickBot="1" x14ac:dyDescent="0.25">
      <c r="C248" s="58" t="s">
        <v>183</v>
      </c>
      <c r="D248" s="149"/>
      <c r="E248" s="149"/>
      <c r="F248" s="149"/>
      <c r="G248" s="149"/>
      <c r="H248" s="149"/>
      <c r="I248" s="149"/>
      <c r="J248" s="149"/>
      <c r="K248" s="37">
        <v>201</v>
      </c>
      <c r="L248" s="37">
        <v>205</v>
      </c>
      <c r="M248" s="37">
        <v>210</v>
      </c>
      <c r="N248" s="37">
        <v>233</v>
      </c>
      <c r="O248" s="37">
        <v>264</v>
      </c>
      <c r="P248" s="38">
        <f t="shared" si="36"/>
        <v>1113</v>
      </c>
      <c r="Q248" s="61">
        <f t="shared" si="37"/>
        <v>2.337351421731278E-2</v>
      </c>
      <c r="R248" s="14"/>
      <c r="S248" s="130"/>
    </row>
    <row r="249" spans="3:19" ht="30.75" customHeight="1" thickBot="1" x14ac:dyDescent="0.25">
      <c r="C249" s="58" t="s">
        <v>240</v>
      </c>
      <c r="D249" s="149"/>
      <c r="E249" s="149"/>
      <c r="F249" s="149"/>
      <c r="G249" s="149"/>
      <c r="H249" s="149"/>
      <c r="I249" s="149"/>
      <c r="J249" s="149"/>
      <c r="K249" s="37">
        <v>117</v>
      </c>
      <c r="L249" s="37">
        <v>70</v>
      </c>
      <c r="M249" s="37">
        <v>90</v>
      </c>
      <c r="N249" s="37">
        <v>90</v>
      </c>
      <c r="O249" s="37">
        <v>93</v>
      </c>
      <c r="P249" s="38">
        <f t="shared" si="36"/>
        <v>460</v>
      </c>
      <c r="Q249" s="61">
        <f t="shared" si="37"/>
        <v>9.6602125246755422E-3</v>
      </c>
      <c r="R249" s="14"/>
      <c r="S249" s="130"/>
    </row>
    <row r="250" spans="3:19" ht="30.75" customHeight="1" thickBot="1" x14ac:dyDescent="0.25">
      <c r="C250" s="58" t="s">
        <v>214</v>
      </c>
      <c r="D250" s="149"/>
      <c r="E250" s="149"/>
      <c r="F250" s="149"/>
      <c r="G250" s="149"/>
      <c r="H250" s="149"/>
      <c r="I250" s="149"/>
      <c r="J250" s="149"/>
      <c r="K250" s="37">
        <v>89</v>
      </c>
      <c r="L250" s="37">
        <v>91</v>
      </c>
      <c r="M250" s="37">
        <v>76</v>
      </c>
      <c r="N250" s="37">
        <v>74</v>
      </c>
      <c r="O250" s="37">
        <v>89</v>
      </c>
      <c r="P250" s="38">
        <f t="shared" si="36"/>
        <v>419</v>
      </c>
      <c r="Q250" s="61">
        <f t="shared" si="37"/>
        <v>8.7991935822588092E-3</v>
      </c>
      <c r="R250" s="14"/>
      <c r="S250" s="130"/>
    </row>
    <row r="251" spans="3:19" ht="16.5" thickBot="1" x14ac:dyDescent="0.3">
      <c r="C251" s="40" t="s">
        <v>184</v>
      </c>
      <c r="D251" s="62"/>
      <c r="E251" s="62"/>
      <c r="F251" s="62"/>
      <c r="G251" s="62"/>
      <c r="H251" s="62"/>
      <c r="I251" s="62"/>
      <c r="J251" s="62"/>
      <c r="K251" s="62">
        <f t="shared" ref="K251:O251" si="38">SUM(K241:K250)</f>
        <v>7831</v>
      </c>
      <c r="L251" s="62">
        <f t="shared" si="38"/>
        <v>7706</v>
      </c>
      <c r="M251" s="62">
        <f t="shared" si="38"/>
        <v>8484</v>
      </c>
      <c r="N251" s="62">
        <f t="shared" si="38"/>
        <v>8493</v>
      </c>
      <c r="O251" s="62">
        <f t="shared" si="38"/>
        <v>9186</v>
      </c>
      <c r="P251" s="62">
        <f>SUM(P241:P250)</f>
        <v>41700</v>
      </c>
      <c r="Q251" s="63">
        <f>SUM(Q241:Q250)</f>
        <v>0.87571926582384818</v>
      </c>
      <c r="R251" s="14"/>
    </row>
    <row r="252" spans="3:19" ht="16.5" thickBot="1" x14ac:dyDescent="0.3">
      <c r="C252" s="40" t="s">
        <v>16</v>
      </c>
      <c r="D252" s="122"/>
      <c r="E252" s="122"/>
      <c r="F252" s="122"/>
      <c r="G252" s="122"/>
      <c r="H252" s="122"/>
      <c r="I252" s="122"/>
      <c r="J252" s="122"/>
      <c r="K252" s="122">
        <v>8972</v>
      </c>
      <c r="L252" s="122">
        <v>8896</v>
      </c>
      <c r="M252" s="122">
        <v>9698</v>
      </c>
      <c r="N252" s="122">
        <v>9639</v>
      </c>
      <c r="O252" s="122">
        <v>10413</v>
      </c>
      <c r="P252" s="62">
        <f>SUM(K252:O252)</f>
        <v>47618</v>
      </c>
      <c r="Q252" s="63">
        <v>1</v>
      </c>
      <c r="R252" s="14"/>
    </row>
    <row r="253" spans="3:19" ht="14.45" customHeight="1" x14ac:dyDescent="0.2">
      <c r="C253" s="100" t="s">
        <v>185</v>
      </c>
      <c r="D253" s="91"/>
      <c r="E253" s="91"/>
      <c r="F253" s="91"/>
      <c r="G253" s="91"/>
      <c r="H253" s="92"/>
      <c r="I253" s="92"/>
      <c r="J253" s="92"/>
      <c r="K253" s="91"/>
      <c r="L253" s="93"/>
      <c r="M253" s="93"/>
      <c r="N253" s="93"/>
      <c r="O253" s="93"/>
      <c r="P253" s="93"/>
    </row>
    <row r="254" spans="3:19" x14ac:dyDescent="0.2">
      <c r="C254" s="82"/>
      <c r="D254" s="94"/>
      <c r="E254" s="94"/>
      <c r="F254" s="94"/>
      <c r="G254" s="94"/>
      <c r="H254" s="95"/>
      <c r="I254" s="95"/>
      <c r="J254" s="95"/>
      <c r="K254" s="94"/>
      <c r="L254" s="94"/>
      <c r="M254" s="94"/>
      <c r="N254" s="94"/>
      <c r="O254" s="94"/>
      <c r="P254" s="94"/>
    </row>
    <row r="255" spans="3:19" x14ac:dyDescent="0.2">
      <c r="C255" s="170" t="s">
        <v>186</v>
      </c>
      <c r="D255" s="170"/>
      <c r="E255" s="170"/>
      <c r="F255" s="170"/>
      <c r="G255" s="170"/>
      <c r="H255" s="170"/>
      <c r="I255" s="170"/>
      <c r="J255" s="170"/>
      <c r="K255" s="170"/>
      <c r="L255" s="170"/>
      <c r="M255" s="170"/>
      <c r="N255" s="170"/>
      <c r="O255" s="170"/>
      <c r="P255" s="170"/>
    </row>
    <row r="256" spans="3:19" x14ac:dyDescent="0.2">
      <c r="C256" s="170" t="s">
        <v>258</v>
      </c>
      <c r="D256" s="170"/>
      <c r="E256" s="170"/>
      <c r="F256" s="170"/>
      <c r="G256" s="170"/>
      <c r="H256" s="170"/>
      <c r="I256" s="170"/>
      <c r="J256" s="170"/>
      <c r="K256" s="170"/>
      <c r="L256" s="170"/>
      <c r="M256" s="170"/>
      <c r="N256" s="170"/>
      <c r="O256" s="170"/>
      <c r="P256" s="170"/>
    </row>
    <row r="257" spans="3:17" x14ac:dyDescent="0.2">
      <c r="C257" s="82"/>
      <c r="D257" s="82"/>
      <c r="E257" s="82"/>
      <c r="F257" s="82"/>
      <c r="G257" s="82"/>
      <c r="H257" s="83"/>
      <c r="I257" s="83"/>
      <c r="J257" s="83"/>
      <c r="K257" s="82"/>
      <c r="L257" s="82"/>
      <c r="M257" s="82"/>
      <c r="N257" s="82"/>
      <c r="O257" s="82"/>
      <c r="P257" s="82"/>
    </row>
    <row r="258" spans="3:17" x14ac:dyDescent="0.2">
      <c r="D258" s="6"/>
      <c r="E258" s="6"/>
      <c r="F258" s="6"/>
      <c r="G258" s="6"/>
      <c r="K258" s="6"/>
      <c r="L258" s="6"/>
      <c r="M258" s="6"/>
      <c r="N258" s="6"/>
      <c r="O258" s="6"/>
    </row>
    <row r="259" spans="3:17" ht="15" customHeight="1" x14ac:dyDescent="0.2">
      <c r="C259" s="169" t="s">
        <v>187</v>
      </c>
      <c r="D259" s="169"/>
      <c r="E259" s="169"/>
      <c r="F259" s="169"/>
      <c r="G259" s="169"/>
      <c r="H259" s="169"/>
      <c r="I259" s="169"/>
      <c r="J259" s="169"/>
      <c r="K259" s="169"/>
      <c r="L259" s="169"/>
      <c r="M259" s="169"/>
      <c r="N259" s="169"/>
      <c r="O259" s="169"/>
      <c r="P259" s="169"/>
      <c r="Q259" s="169"/>
    </row>
    <row r="260" spans="3:17" x14ac:dyDescent="0.2">
      <c r="C260" s="169"/>
      <c r="D260" s="169"/>
      <c r="E260" s="169"/>
      <c r="F260" s="169"/>
      <c r="G260" s="169"/>
      <c r="H260" s="169"/>
      <c r="I260" s="169"/>
      <c r="J260" s="169"/>
      <c r="K260" s="169"/>
      <c r="L260" s="169"/>
      <c r="M260" s="169"/>
      <c r="N260" s="169"/>
      <c r="O260" s="169"/>
      <c r="P260" s="169"/>
      <c r="Q260" s="169"/>
    </row>
    <row r="261" spans="3:17" ht="50.25" customHeight="1" x14ac:dyDescent="0.2">
      <c r="C261" s="169"/>
      <c r="D261" s="169"/>
      <c r="E261" s="169"/>
      <c r="F261" s="169"/>
      <c r="G261" s="169"/>
      <c r="H261" s="169"/>
      <c r="I261" s="169"/>
      <c r="J261" s="169"/>
      <c r="K261" s="169"/>
      <c r="L261" s="169"/>
      <c r="M261" s="169"/>
      <c r="N261" s="169"/>
      <c r="O261" s="169"/>
      <c r="P261" s="169"/>
      <c r="Q261" s="169"/>
    </row>
  </sheetData>
  <sortState xmlns:xlrd2="http://schemas.microsoft.com/office/spreadsheetml/2017/richdata2" ref="C59:R91">
    <sortCondition descending="1" ref="R59:R91"/>
  </sortState>
  <mergeCells count="40">
    <mergeCell ref="C255:P255"/>
    <mergeCell ref="C256:P256"/>
    <mergeCell ref="C259:Q261"/>
    <mergeCell ref="D205:K205"/>
    <mergeCell ref="C221:Q221"/>
    <mergeCell ref="C223:Q223"/>
    <mergeCell ref="C224:Q224"/>
    <mergeCell ref="C235:P235"/>
    <mergeCell ref="C236:P236"/>
    <mergeCell ref="C204:Q204"/>
    <mergeCell ref="C139:Q139"/>
    <mergeCell ref="C140:Q140"/>
    <mergeCell ref="C152:Q152"/>
    <mergeCell ref="C153:Q153"/>
    <mergeCell ref="C172:Q172"/>
    <mergeCell ref="C173:Q173"/>
    <mergeCell ref="C178:Q178"/>
    <mergeCell ref="D179:K179"/>
    <mergeCell ref="C196:Q196"/>
    <mergeCell ref="C199:Q199"/>
    <mergeCell ref="C200:Q200"/>
    <mergeCell ref="C94:Q94"/>
    <mergeCell ref="C96:Q96"/>
    <mergeCell ref="C97:Q97"/>
    <mergeCell ref="C102:Q102"/>
    <mergeCell ref="D103:K103"/>
    <mergeCell ref="P103:Q103"/>
    <mergeCell ref="D57:K57"/>
    <mergeCell ref="P57:Q57"/>
    <mergeCell ref="Q6:U6"/>
    <mergeCell ref="Q7:U7"/>
    <mergeCell ref="C9:Q9"/>
    <mergeCell ref="C18:P18"/>
    <mergeCell ref="C19:P19"/>
    <mergeCell ref="C30:P30"/>
    <mergeCell ref="C31:P31"/>
    <mergeCell ref="C37:Q37"/>
    <mergeCell ref="C49:Q49"/>
    <mergeCell ref="C50:Q50"/>
    <mergeCell ref="C56:Q56"/>
  </mergeCells>
  <phoneticPr fontId="2" type="noConversion"/>
  <pageMargins left="0.7" right="0.7" top="0.75" bottom="0.75" header="0.3" footer="0.3"/>
  <pageSetup paperSize="9" orientation="portrait" r:id="rId1"/>
  <ignoredErrors>
    <ignoredError sqref="P251 P45"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2025-06-26T05:00:00+00:00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2025-06-26T05:00:00+00:00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2025-06-26T05:00:00+00:00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Junio</TermName>
          <TermId xmlns="http://schemas.microsoft.com/office/infopath/2007/PartnerControls">4678a682-b5bb-4183-90f6-a3e1e7fcc7e4</TermId>
        </TermInfo>
      </Terms>
    </n7ea3bf5d968464a99702783eb8721dd>
    <TaxCatchAll xmlns="fc59cac2-4a0b-49e5-b878-56577be82993">
      <Value>41</Value>
      <Value>124</Value>
      <Value>164</Value>
    </TaxCatchAll>
    <Descripcion xmlns="b6565643-c00f-44ce-b5d1-532a85e4382c">Comportamiento de las peticiones, quejas, reclammos o denuncias y solicirudes de informacion formuladas por los usuarios del sistema nacional de salud ante la Supersalud en el periodo comprendido entre mayo de 2025.</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XQAF2AT3N76N-126-229</_dlc_DocId>
    <_dlc_DocIdUrl xmlns="b6565643-c00f-44ce-b5d1-532a85e4382c">
      <Url>https://docs.supersalud.gov.co/PortalWeb/ProteccionUsuario/_layouts/15/DocIdRedir.aspx?ID=XQAF2AT3N76N-126-229</Url>
      <Description>XQAF2AT3N76N-126-229</Description>
    </_dlc_DocIdUrl>
  </documentManagement>
</p:properties>
</file>

<file path=customXml/itemProps1.xml><?xml version="1.0" encoding="utf-8"?>
<ds:datastoreItem xmlns:ds="http://schemas.openxmlformats.org/officeDocument/2006/customXml" ds:itemID="{9F1BEDA8-1B8B-4792-9AF0-975EC210B0D3}"/>
</file>

<file path=customXml/itemProps2.xml><?xml version="1.0" encoding="utf-8"?>
<ds:datastoreItem xmlns:ds="http://schemas.openxmlformats.org/officeDocument/2006/customXml" ds:itemID="{44415694-10A0-4F4E-8ED1-DCB0B00B0B63}"/>
</file>

<file path=customXml/itemProps3.xml><?xml version="1.0" encoding="utf-8"?>
<ds:datastoreItem xmlns:ds="http://schemas.openxmlformats.org/officeDocument/2006/customXml" ds:itemID="{472325D7-E851-44FF-A391-C01B7BE0D3D8}"/>
</file>

<file path=customXml/itemProps4.xml><?xml version="1.0" encoding="utf-8"?>
<ds:datastoreItem xmlns:ds="http://schemas.openxmlformats.org/officeDocument/2006/customXml" ds:itemID="{C30AD47B-2DE0-479B-835B-7C46F89660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mayo 2025</dc:title>
  <dc:subject/>
  <dc:creator>Edwin Rocha</dc:creator>
  <cp:keywords/>
  <dc:description/>
  <cp:lastModifiedBy>Hubert Fernell Plata Guerrero</cp:lastModifiedBy>
  <cp:revision/>
  <dcterms:created xsi:type="dcterms:W3CDTF">2021-08-04T13:30:19Z</dcterms:created>
  <dcterms:modified xsi:type="dcterms:W3CDTF">2025-06-19T21:47:54Z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db3b147c-a11e-40ae-b800-84f174031a11</vt:lpwstr>
  </property>
  <property fmtid="{D5CDD505-2E9C-101B-9397-08002B2CF9AE}" pid="4" name="Estado">
    <vt:lpwstr/>
  </property>
  <property fmtid="{D5CDD505-2E9C-101B-9397-08002B2CF9AE}" pid="5" name="f33501da5a6943e29ee143f39dc96581">
    <vt:lpwstr/>
  </property>
  <property fmtid="{D5CDD505-2E9C-101B-9397-08002B2CF9AE}" pid="6" name="Mes">
    <vt:lpwstr>41;#Junio|4678a682-b5bb-4183-90f6-a3e1e7fcc7e4</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164;#2025|7b5ab5c2-5325-494b-8ab8-64c9fbc804fb</vt:lpwstr>
  </property>
</Properties>
</file>