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outsourcingco-my.sharepoint.com/personal/pamorenoc_outsourcing_com_co/Documents/Supersalud/Publicar Web/"/>
    </mc:Choice>
  </mc:AlternateContent>
  <xr:revisionPtr revIDLastSave="4" documentId="8_{DDFB51F3-29C7-4BAE-9118-307FDE5FC823}" xr6:coauthVersionLast="47" xr6:coauthVersionMax="47" xr10:uidLastSave="{CBB8A3A3-2CE9-41A7-BA45-6CC5AEE81384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D42" i="2" l="1"/>
  <c r="E53" i="2"/>
  <c r="E57" i="2"/>
  <c r="E62" i="2"/>
  <c r="E69" i="2"/>
  <c r="E68" i="2"/>
  <c r="E63" i="2"/>
  <c r="E66" i="2"/>
  <c r="E64" i="2"/>
  <c r="E61" i="2"/>
  <c r="E50" i="2"/>
  <c r="E52" i="2"/>
  <c r="E51" i="2"/>
  <c r="E54" i="2"/>
  <c r="E56" i="2"/>
  <c r="E60" i="2"/>
  <c r="E59" i="2"/>
  <c r="E55" i="2"/>
  <c r="E58" i="2"/>
  <c r="C23" i="2" l="1"/>
  <c r="C86" i="2" l="1"/>
  <c r="D71" i="2"/>
  <c r="C71" i="2" l="1"/>
  <c r="D72" i="2" s="1"/>
  <c r="E65" i="2"/>
  <c r="E67" i="2"/>
  <c r="E30" i="2"/>
  <c r="E36" i="2"/>
  <c r="E31" i="2"/>
  <c r="E39" i="2"/>
  <c r="E32" i="2"/>
  <c r="E34" i="2"/>
  <c r="E33" i="2"/>
  <c r="E35" i="2"/>
  <c r="E37" i="2" l="1"/>
  <c r="E38" i="2"/>
  <c r="E29" i="2"/>
  <c r="E40" i="2"/>
  <c r="C15" i="2"/>
</calcChain>
</file>

<file path=xl/sharedStrings.xml><?xml version="1.0" encoding="utf-8"?>
<sst xmlns="http://schemas.openxmlformats.org/spreadsheetml/2006/main" count="80" uniqueCount="56">
  <si>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</si>
  <si>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</si>
  <si>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</si>
  <si>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</si>
  <si>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</si>
  <si>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</si>
  <si>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</si>
  <si>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</si>
  <si>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</si>
  <si>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</si>
  <si>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</si>
  <si>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</si>
  <si>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</si>
  <si>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</si>
  <si>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</si>
  <si>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</si>
  <si>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</si>
  <si>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</si>
  <si>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</si>
  <si>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</si>
  <si>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</si>
  <si>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</si>
  <si>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</si>
  <si>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</si>
  <si>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</si>
  <si>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</si>
  <si>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</si>
  <si>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</si>
  <si>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</si>
  <si>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</si>
  <si>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</si>
  <si>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</si>
  <si>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</si>
  <si>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</si>
  <si>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</si>
  <si>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</si>
  <si>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</si>
  <si>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</si>
  <si>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</si>
  <si>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</si>
  <si>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</si>
  <si>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</si>
  <si>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</si>
  <si>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</si>
  <si>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</si>
  <si>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</si>
  <si>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</si>
  <si>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2025 (DICIEMBRE)</t>
  </si>
  <si>
    <t>RECLAMOS EN SALUD DICIEMBRE</t>
  </si>
  <si>
    <t>RECLAMOS EN SALUD 2024 (DICIEMBRE)</t>
  </si>
  <si>
    <t>RECLAMOS EN SALUD 2025 (DICIEMBRE)</t>
  </si>
  <si>
    <t>RECLAMOS EN SALUD DICIEMBRE 2025</t>
  </si>
  <si>
    <t>*TOTAL AFILIADOS DICIEMBRE 2025</t>
  </si>
  <si>
    <t>*RECLAMOS EN SALUD DICIEMBRE 2025</t>
  </si>
  <si>
    <t>TASA RÉGIMEN= 38,71</t>
  </si>
  <si>
    <t>TASA RÉGIMEN= 20,42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</si>
</sst>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topLeftCell="A22" zoomScale="80" zoomScaleNormal="80" zoomScaleSheetLayoutView="100" zoomScalePageLayoutView="130" workbookViewId="0">
      <selection activeCell="H50" sqref="H50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47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36">
        <v>143639</v>
      </c>
      <c r="D13" s="1"/>
    </row>
    <row r="14" spans="1:15" ht="12" customHeight="1" thickBot="1" x14ac:dyDescent="0.2">
      <c r="A14" s="1"/>
      <c r="B14" s="7" t="s">
        <v>50</v>
      </c>
      <c r="C14" s="36">
        <v>153386</v>
      </c>
      <c r="D14" s="1"/>
    </row>
    <row r="15" spans="1:15" ht="12" thickBot="1" x14ac:dyDescent="0.2">
      <c r="A15" s="1"/>
      <c r="B15" s="7" t="s">
        <v>16</v>
      </c>
      <c r="C15" s="8">
        <f>C14/C13-1</f>
        <v>6.7857615271618377E-2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51</v>
      </c>
      <c r="D18" s="1"/>
      <c r="E18" s="12"/>
      <c r="F18" s="13"/>
    </row>
    <row r="19" spans="1:7" ht="43.5" customHeight="1" thickBot="1" x14ac:dyDescent="0.2">
      <c r="A19" s="1"/>
      <c r="B19" s="14" t="s">
        <v>43</v>
      </c>
      <c r="C19" s="15">
        <v>140709</v>
      </c>
      <c r="D19" s="24"/>
      <c r="E19" s="1"/>
      <c r="F19" s="1"/>
    </row>
    <row r="20" spans="1:7" ht="23.25" thickBot="1" x14ac:dyDescent="0.2">
      <c r="A20" s="1"/>
      <c r="B20" s="7" t="s">
        <v>44</v>
      </c>
      <c r="C20" s="15">
        <v>9615</v>
      </c>
      <c r="D20" s="1"/>
      <c r="E20" s="1"/>
      <c r="F20" s="1"/>
    </row>
    <row r="21" spans="1:7" ht="23.25" thickBot="1" x14ac:dyDescent="0.2">
      <c r="A21" s="1"/>
      <c r="B21" s="14" t="s">
        <v>45</v>
      </c>
      <c r="C21" s="15">
        <v>2972</v>
      </c>
      <c r="D21" s="1"/>
      <c r="E21" s="1"/>
      <c r="F21" s="1"/>
    </row>
    <row r="22" spans="1:7" ht="23.25" thickBot="1" x14ac:dyDescent="0.2">
      <c r="A22" s="1"/>
      <c r="B22" s="14" t="s">
        <v>46</v>
      </c>
      <c r="C22" s="15">
        <v>90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153386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52</v>
      </c>
      <c r="D28" s="11" t="s">
        <v>53</v>
      </c>
      <c r="E28" s="18" t="s">
        <v>12</v>
      </c>
      <c r="F28" s="1"/>
    </row>
    <row r="29" spans="1:7" ht="12" thickBot="1" x14ac:dyDescent="0.2">
      <c r="A29" s="1"/>
      <c r="B29" s="7" t="s">
        <v>21</v>
      </c>
      <c r="C29" s="19">
        <v>548657</v>
      </c>
      <c r="D29" s="19">
        <v>3190</v>
      </c>
      <c r="E29" s="20">
        <f>D29/C29*10000</f>
        <v>58.141972124660761</v>
      </c>
      <c r="F29" s="21"/>
      <c r="G29" s="21"/>
    </row>
    <row r="30" spans="1:7" ht="12" thickBot="1" x14ac:dyDescent="0.2">
      <c r="A30" s="1"/>
      <c r="B30" s="7" t="s">
        <v>19</v>
      </c>
      <c r="C30" s="19">
        <v>221984</v>
      </c>
      <c r="D30" s="19">
        <v>1147</v>
      </c>
      <c r="E30" s="20">
        <f>D30/C30*10000</f>
        <v>51.670390658786218</v>
      </c>
      <c r="F30" s="21"/>
      <c r="G30" s="21"/>
    </row>
    <row r="31" spans="1:7" ht="12" thickBot="1" x14ac:dyDescent="0.2">
      <c r="A31" s="1"/>
      <c r="B31" s="7" t="s">
        <v>18</v>
      </c>
      <c r="C31" s="19">
        <v>119257</v>
      </c>
      <c r="D31" s="19">
        <v>566</v>
      </c>
      <c r="E31" s="20">
        <f>D31/C31*10000</f>
        <v>47.460526426121731</v>
      </c>
      <c r="F31" s="21"/>
      <c r="G31" s="21"/>
    </row>
    <row r="32" spans="1:7" ht="12" thickBot="1" x14ac:dyDescent="0.2">
      <c r="A32" s="1"/>
      <c r="B32" s="7" t="s">
        <v>17</v>
      </c>
      <c r="C32" s="19">
        <v>5879519</v>
      </c>
      <c r="D32" s="19">
        <v>27464</v>
      </c>
      <c r="E32" s="20">
        <f>D32/C32*10000</f>
        <v>46.711304104978659</v>
      </c>
      <c r="F32" s="21"/>
      <c r="G32" s="21"/>
    </row>
    <row r="33" spans="1:9" ht="12" thickBot="1" x14ac:dyDescent="0.2">
      <c r="A33" s="1"/>
      <c r="B33" s="7" t="s">
        <v>20</v>
      </c>
      <c r="C33" s="19">
        <v>1786744</v>
      </c>
      <c r="D33" s="19">
        <v>7866</v>
      </c>
      <c r="E33" s="20">
        <f>D33/C33*10000</f>
        <v>44.024213877309784</v>
      </c>
      <c r="F33" s="21"/>
      <c r="G33" s="21"/>
    </row>
    <row r="34" spans="1:9" ht="12" thickBot="1" x14ac:dyDescent="0.2">
      <c r="A34" s="1"/>
      <c r="B34" s="7" t="s">
        <v>24</v>
      </c>
      <c r="C34" s="19">
        <v>3769947</v>
      </c>
      <c r="D34" s="19">
        <v>13601</v>
      </c>
      <c r="E34" s="20">
        <f>D34/C34*10000</f>
        <v>36.07743026626104</v>
      </c>
      <c r="F34" s="21"/>
      <c r="G34" s="21"/>
    </row>
    <row r="35" spans="1:9" ht="12" thickBot="1" x14ac:dyDescent="0.2">
      <c r="A35" s="1"/>
      <c r="B35" s="7" t="s">
        <v>26</v>
      </c>
      <c r="C35" s="19">
        <v>4556059</v>
      </c>
      <c r="D35" s="19">
        <v>15662</v>
      </c>
      <c r="E35" s="20">
        <f>D35/C35*10000</f>
        <v>34.376201010566369</v>
      </c>
      <c r="F35" s="21"/>
      <c r="G35" s="21"/>
    </row>
    <row r="36" spans="1:9" ht="12" thickBot="1" x14ac:dyDescent="0.2">
      <c r="A36" s="1"/>
      <c r="B36" s="7" t="s">
        <v>22</v>
      </c>
      <c r="C36" s="19">
        <v>1525385</v>
      </c>
      <c r="D36" s="19">
        <v>5115</v>
      </c>
      <c r="E36" s="20">
        <f>D36/C36*10000</f>
        <v>33.53251802004084</v>
      </c>
      <c r="F36" s="21"/>
      <c r="G36" s="21"/>
    </row>
    <row r="37" spans="1:9" ht="12" thickBot="1" x14ac:dyDescent="0.2">
      <c r="A37" s="1"/>
      <c r="B37" s="7" t="s">
        <v>25</v>
      </c>
      <c r="C37" s="19">
        <v>4609604</v>
      </c>
      <c r="D37" s="19">
        <v>15240</v>
      </c>
      <c r="E37" s="20">
        <f>D37/C37*10000</f>
        <v>33.061408311863666</v>
      </c>
      <c r="F37" s="21"/>
      <c r="G37" s="21"/>
    </row>
    <row r="38" spans="1:9" ht="12" thickBot="1" x14ac:dyDescent="0.2">
      <c r="A38" s="1"/>
      <c r="B38" s="7" t="s">
        <v>23</v>
      </c>
      <c r="C38" s="19">
        <v>154779</v>
      </c>
      <c r="D38" s="19">
        <v>491</v>
      </c>
      <c r="E38" s="20">
        <f>D38/C38*10000</f>
        <v>31.72264971346242</v>
      </c>
      <c r="F38" s="21"/>
      <c r="G38" s="21"/>
    </row>
    <row r="39" spans="1:9" ht="12" thickBot="1" x14ac:dyDescent="0.2">
      <c r="A39" s="1"/>
      <c r="B39" s="7" t="s">
        <v>27</v>
      </c>
      <c r="C39" s="19">
        <v>76423</v>
      </c>
      <c r="D39" s="19">
        <v>148</v>
      </c>
      <c r="E39" s="20">
        <f>D39/C39*10000</f>
        <v>19.365897700953902</v>
      </c>
      <c r="F39" s="21"/>
      <c r="G39" s="21"/>
    </row>
    <row r="40" spans="1:9" ht="12" thickBot="1" x14ac:dyDescent="0.2">
      <c r="A40" s="1"/>
      <c r="B40" s="7" t="s">
        <v>28</v>
      </c>
      <c r="C40" s="19">
        <v>250509</v>
      </c>
      <c r="D40" s="19">
        <v>477</v>
      </c>
      <c r="E40" s="20">
        <f>D40/C40*10000</f>
        <v>19.041232051543059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23498867</v>
      </c>
      <c r="D41" s="17">
        <f>SUM(D29:D40)</f>
        <v>90967</v>
      </c>
      <c r="E41" s="17" t="s">
        <v>54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5">
        <f>+D41*10000/C41</f>
        <v>38.711228077506888</v>
      </c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52</v>
      </c>
      <c r="D49" s="11" t="s">
        <v>53</v>
      </c>
      <c r="E49" s="18" t="s">
        <v>12</v>
      </c>
      <c r="F49" s="1"/>
    </row>
    <row r="50" spans="1:7" ht="12" thickBot="1" x14ac:dyDescent="0.2">
      <c r="A50" s="1"/>
      <c r="B50" s="7" t="s">
        <v>29</v>
      </c>
      <c r="C50" s="19">
        <v>1127012</v>
      </c>
      <c r="D50" s="19">
        <v>3853</v>
      </c>
      <c r="E50" s="32">
        <f>D50/C50*10000</f>
        <v>34.187746004479102</v>
      </c>
      <c r="F50" s="25"/>
      <c r="G50" s="21"/>
    </row>
    <row r="51" spans="1:7" ht="12" thickBot="1" x14ac:dyDescent="0.2">
      <c r="A51" s="1"/>
      <c r="B51" s="7" t="s">
        <v>31</v>
      </c>
      <c r="C51" s="19">
        <v>167764</v>
      </c>
      <c r="D51" s="19">
        <v>548</v>
      </c>
      <c r="E51" s="32">
        <f>D51/C51*10000</f>
        <v>32.664934074056411</v>
      </c>
      <c r="F51" s="25"/>
      <c r="G51" s="21"/>
    </row>
    <row r="52" spans="1:7" ht="12" thickBot="1" x14ac:dyDescent="0.2">
      <c r="A52" s="1"/>
      <c r="B52" s="7" t="s">
        <v>28</v>
      </c>
      <c r="C52" s="19">
        <v>7463</v>
      </c>
      <c r="D52" s="19">
        <v>22</v>
      </c>
      <c r="E52" s="32">
        <f>D52/C52*10000</f>
        <v>29.478761892000534</v>
      </c>
      <c r="F52" s="25"/>
      <c r="G52" s="21"/>
    </row>
    <row r="53" spans="1:7" ht="12" thickBot="1" x14ac:dyDescent="0.2">
      <c r="A53" s="1"/>
      <c r="B53" s="7" t="s">
        <v>30</v>
      </c>
      <c r="C53" s="19">
        <v>1682413</v>
      </c>
      <c r="D53" s="19">
        <v>4811</v>
      </c>
      <c r="E53" s="32">
        <f>D53/C53*10000</f>
        <v>28.59583229563728</v>
      </c>
      <c r="F53" s="25"/>
      <c r="G53" s="21"/>
    </row>
    <row r="54" spans="1:7" ht="12" thickBot="1" x14ac:dyDescent="0.2">
      <c r="A54" s="1"/>
      <c r="B54" s="7" t="s">
        <v>20</v>
      </c>
      <c r="C54" s="19">
        <v>833303</v>
      </c>
      <c r="D54" s="19">
        <v>2329</v>
      </c>
      <c r="E54" s="32">
        <f>D54/C54*10000</f>
        <v>27.949017344231329</v>
      </c>
      <c r="F54" s="25"/>
      <c r="G54" s="21"/>
    </row>
    <row r="55" spans="1:7" ht="12" thickBot="1" x14ac:dyDescent="0.2">
      <c r="A55" s="1"/>
      <c r="B55" s="7" t="s">
        <v>19</v>
      </c>
      <c r="C55" s="19">
        <v>74586</v>
      </c>
      <c r="D55" s="19">
        <v>188</v>
      </c>
      <c r="E55" s="32">
        <f>D55/C55*10000</f>
        <v>25.205802697557182</v>
      </c>
      <c r="F55" s="25"/>
      <c r="G55" s="21"/>
    </row>
    <row r="56" spans="1:7" ht="12" thickBot="1" x14ac:dyDescent="0.2">
      <c r="A56" s="1"/>
      <c r="B56" s="7" t="s">
        <v>21</v>
      </c>
      <c r="C56" s="19">
        <v>197630</v>
      </c>
      <c r="D56" s="19">
        <v>449</v>
      </c>
      <c r="E56" s="32">
        <f>D56/C56*10000</f>
        <v>22.71922279006224</v>
      </c>
      <c r="F56" s="25"/>
      <c r="G56" s="21"/>
    </row>
    <row r="57" spans="1:7" ht="12" thickBot="1" x14ac:dyDescent="0.2">
      <c r="A57" s="1"/>
      <c r="B57" s="7" t="s">
        <v>22</v>
      </c>
      <c r="C57" s="19">
        <v>264508</v>
      </c>
      <c r="D57" s="19">
        <v>598</v>
      </c>
      <c r="E57" s="32">
        <f>D57/C57*10000</f>
        <v>22.608011855974109</v>
      </c>
      <c r="F57" s="25"/>
      <c r="G57" s="21"/>
    </row>
    <row r="58" spans="1:7" ht="12" thickBot="1" x14ac:dyDescent="0.2">
      <c r="A58" s="1"/>
      <c r="B58" s="7" t="s">
        <v>33</v>
      </c>
      <c r="C58" s="19">
        <v>1367842</v>
      </c>
      <c r="D58" s="19">
        <v>2918</v>
      </c>
      <c r="E58" s="32">
        <f>D58/C58*10000</f>
        <v>21.332873241207682</v>
      </c>
      <c r="F58" s="25"/>
      <c r="G58" s="21"/>
    </row>
    <row r="59" spans="1:7" ht="12" thickBot="1" x14ac:dyDescent="0.2">
      <c r="A59" s="1"/>
      <c r="B59" s="7" t="s">
        <v>17</v>
      </c>
      <c r="C59" s="19">
        <v>5769461</v>
      </c>
      <c r="D59" s="19">
        <v>12110</v>
      </c>
      <c r="E59" s="32">
        <f>D59/C59*10000</f>
        <v>20.989829032556077</v>
      </c>
      <c r="F59" s="25"/>
      <c r="G59" s="21"/>
    </row>
    <row r="60" spans="1:7" ht="12" thickBot="1" x14ac:dyDescent="0.2">
      <c r="A60" s="1"/>
      <c r="B60" s="7" t="s">
        <v>24</v>
      </c>
      <c r="C60" s="19">
        <v>1579648</v>
      </c>
      <c r="D60" s="19">
        <v>3251</v>
      </c>
      <c r="E60" s="32">
        <f>D60/C60*10000</f>
        <v>20.580534397536663</v>
      </c>
      <c r="F60" s="25"/>
      <c r="G60" s="21"/>
    </row>
    <row r="61" spans="1:7" ht="12" thickBot="1" x14ac:dyDescent="0.2">
      <c r="A61" s="1"/>
      <c r="B61" s="7" t="s">
        <v>26</v>
      </c>
      <c r="C61" s="19">
        <v>1455150</v>
      </c>
      <c r="D61" s="19">
        <v>2980</v>
      </c>
      <c r="E61" s="32">
        <f>D61/C61*10000</f>
        <v>20.478988420437755</v>
      </c>
      <c r="F61" s="25"/>
      <c r="G61" s="21"/>
    </row>
    <row r="62" spans="1:7" ht="12" thickBot="1" x14ac:dyDescent="0.2">
      <c r="A62" s="1"/>
      <c r="B62" s="7" t="s">
        <v>25</v>
      </c>
      <c r="C62" s="19">
        <v>891158</v>
      </c>
      <c r="D62" s="19">
        <v>1795</v>
      </c>
      <c r="E62" s="32">
        <f>D62/C62*10000</f>
        <v>20.142331662847667</v>
      </c>
      <c r="F62" s="25"/>
      <c r="G62" s="21"/>
    </row>
    <row r="63" spans="1:7" ht="12" thickBot="1" x14ac:dyDescent="0.2">
      <c r="A63" s="1"/>
      <c r="B63" s="7" t="s">
        <v>32</v>
      </c>
      <c r="C63" s="19">
        <v>1673150</v>
      </c>
      <c r="D63" s="19">
        <v>3353</v>
      </c>
      <c r="E63" s="32">
        <f>D63/C63*10000</f>
        <v>20.040044227953263</v>
      </c>
      <c r="F63" s="25"/>
      <c r="G63" s="21"/>
    </row>
    <row r="64" spans="1:7" ht="12" thickBot="1" x14ac:dyDescent="0.2">
      <c r="A64" s="1"/>
      <c r="B64" s="7" t="s">
        <v>34</v>
      </c>
      <c r="C64" s="19">
        <v>1587009</v>
      </c>
      <c r="D64" s="19">
        <v>2757</v>
      </c>
      <c r="E64" s="32">
        <f>D64/C64*10000</f>
        <v>17.372302236471249</v>
      </c>
      <c r="F64" s="25"/>
      <c r="G64" s="21"/>
    </row>
    <row r="65" spans="1:8" ht="12" thickBot="1" x14ac:dyDescent="0.2">
      <c r="A65" s="1"/>
      <c r="B65" s="7" t="s">
        <v>36</v>
      </c>
      <c r="C65" s="19">
        <v>253568</v>
      </c>
      <c r="D65" s="19">
        <v>414</v>
      </c>
      <c r="E65" s="32">
        <f>D65/C65*10000</f>
        <v>16.326981322564361</v>
      </c>
      <c r="F65" s="25"/>
      <c r="G65" s="21"/>
    </row>
    <row r="66" spans="1:8" ht="12" thickBot="1" x14ac:dyDescent="0.2">
      <c r="A66" s="1"/>
      <c r="B66" s="7" t="s">
        <v>18</v>
      </c>
      <c r="C66" s="19">
        <v>3238531</v>
      </c>
      <c r="D66" s="19">
        <v>5254</v>
      </c>
      <c r="E66" s="32">
        <f>D66/C66*10000</f>
        <v>16.223404994424943</v>
      </c>
      <c r="F66" s="25"/>
      <c r="G66" s="21"/>
    </row>
    <row r="67" spans="1:8" ht="12" thickBot="1" x14ac:dyDescent="0.2">
      <c r="A67" s="1"/>
      <c r="B67" s="7" t="s">
        <v>23</v>
      </c>
      <c r="C67" s="19">
        <v>2535660</v>
      </c>
      <c r="D67" s="19">
        <v>3324</v>
      </c>
      <c r="E67" s="32">
        <f>D67/C67*10000</f>
        <v>13.109013038025603</v>
      </c>
      <c r="F67" s="25"/>
      <c r="G67" s="21"/>
    </row>
    <row r="68" spans="1:8" ht="12" thickBot="1" x14ac:dyDescent="0.2">
      <c r="A68" s="1"/>
      <c r="B68" s="7" t="s">
        <v>35</v>
      </c>
      <c r="C68" s="19">
        <v>367424</v>
      </c>
      <c r="D68" s="19">
        <v>469</v>
      </c>
      <c r="E68" s="32">
        <f>D68/C68*10000</f>
        <v>12.764544504441735</v>
      </c>
      <c r="F68" s="25"/>
      <c r="G68" s="21"/>
    </row>
    <row r="69" spans="1:8" ht="12" thickBot="1" x14ac:dyDescent="0.2">
      <c r="A69" s="1"/>
      <c r="B69" s="7" t="s">
        <v>37</v>
      </c>
      <c r="C69" s="19">
        <v>167478</v>
      </c>
      <c r="D69" s="19">
        <v>111</v>
      </c>
      <c r="E69" s="32">
        <f>D69/C69*10000</f>
        <v>6.6277361802744243</v>
      </c>
      <c r="F69" s="25"/>
      <c r="G69" s="21"/>
    </row>
    <row r="70" spans="1:8" ht="12" thickBot="1" x14ac:dyDescent="0.2">
      <c r="A70" s="1"/>
      <c r="B70" s="7" t="s">
        <v>27</v>
      </c>
      <c r="C70" s="19">
        <v>241</v>
      </c>
      <c r="D70" s="19">
        <v>18</v>
      </c>
      <c r="E70" s="20">
        <v>0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25240999</v>
      </c>
      <c r="D71" s="17">
        <f>SUM(D50:D70)</f>
        <v>51552</v>
      </c>
      <c r="E71" s="17" t="s">
        <v>55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5">
        <f>+D71*10000/C71</f>
        <v>20.423914283265887</v>
      </c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51</v>
      </c>
    </row>
    <row r="81" spans="2:5" ht="12" customHeight="1" thickBot="1" x14ac:dyDescent="0.2">
      <c r="B81" s="7" t="s">
        <v>39</v>
      </c>
      <c r="C81" s="15">
        <v>221</v>
      </c>
      <c r="D81" s="34"/>
    </row>
    <row r="82" spans="2:5" ht="12" customHeight="1" thickBot="1" x14ac:dyDescent="0.2">
      <c r="B82" s="7" t="s">
        <v>40</v>
      </c>
      <c r="C82" s="15">
        <v>171</v>
      </c>
    </row>
    <row r="83" spans="2:5" ht="12" customHeight="1" thickBot="1" x14ac:dyDescent="0.2">
      <c r="B83" s="7" t="s">
        <v>38</v>
      </c>
      <c r="C83" s="15">
        <v>113</v>
      </c>
    </row>
    <row r="84" spans="2:5" ht="12" customHeight="1" thickBot="1" x14ac:dyDescent="0.2">
      <c r="B84" s="7" t="s">
        <v>42</v>
      </c>
      <c r="C84" s="15">
        <v>83</v>
      </c>
    </row>
    <row r="85" spans="2:5" ht="12" thickBot="1" x14ac:dyDescent="0.2">
      <c r="B85" s="7" t="s">
        <v>41</v>
      </c>
      <c r="C85" s="15">
        <v>80</v>
      </c>
    </row>
    <row r="86" spans="2:5" ht="12" thickBot="1" x14ac:dyDescent="0.2">
      <c r="B86" s="6" t="s">
        <v>2</v>
      </c>
      <c r="C86" s="33">
        <f>SUM(C81:C85)</f>
        <v>668</v>
      </c>
    </row>
    <row r="89" spans="2:5" ht="15" customHeight="1" x14ac:dyDescent="0.15">
      <c r="B89" s="39" t="s">
        <v>10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69">
    <sortCondition descending="1" ref="E50:E69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XQAF2AT3N76N-319-138</_dlc_DocId>
    <_dlc_DocIdUrl xmlns="b6565643-c00f-44ce-b5d1-532a85e4382c">
      <Url>https://docs.supersalud.gov.co/PortalWeb/ProteccionUsuario/_layouts/15/DocIdRedir.aspx?ID=XQAF2AT3N76N-319-138</Url>
      <Description>XQAF2AT3N76N-319-138</Description>
    </_dlc_DocIdUrl>
    <Ano_Plantilla xmlns="b6565643-c00f-44ce-b5d1-532a85e4382c">2025</Ano_Plantilla>
    <Descripcion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diciembre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2026-02-09T05:00:00+00:00</FechaExpedicion>
    <Año_Plantilla xmlns="b6565643-c00f-44ce-b5d1-532a85e4382c" xsi:nil="true"/>
    <FechaPublicacion xmlns="b6565643-c00f-44ce-b5d1-532a85e4382c">2026-02-09T05:00:00+00:00</FechaPublicacion>
    <Tematica xmlns="b6565643-c00f-44ce-b5d1-532a85e4382c">Informe ejecutivo diciembre 2025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71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Diciembre</TermName>
          <TermId xmlns="http://schemas.microsoft.com/office/infopath/2007/PartnerControls">53229e0b-375c-4df7-987f-87b73da23f97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ón_x0020_Glosario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99FFD8-D980-4043-89FF-9FDEE33BC1B3}"/>
</file>

<file path=customXml/itemProps2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diciembre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2026-02-04T18:18:50Z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3c9d6f75-11d6-4985-b026-0fc67e532d13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71;#Diciembre|53229e0b-375c-4df7-987f-87b73da23f97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