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W:\INFORMES\2026\MATRIZ BD 2026\MAR\Informes Web\"/>
    </mc:Choice>
  </mc:AlternateContent>
  <xr:revisionPtr revIDLastSave="0" documentId="13_ncr:1_{A3FA7783-47AC-4C05-BC71-3E8373AA1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41" i="2"/>
  <c r="E53" i="2" l="1"/>
  <c r="E59" i="2"/>
  <c r="E58" i="2"/>
  <c r="E68" i="2"/>
  <c r="E64" i="2"/>
  <c r="E66" i="2"/>
  <c r="E63" i="2"/>
  <c r="E61" i="2"/>
  <c r="E50" i="2"/>
  <c r="E52" i="2"/>
  <c r="E51" i="2"/>
  <c r="E55" i="2"/>
  <c r="E56" i="2"/>
  <c r="E60" i="2"/>
  <c r="E62" i="2"/>
  <c r="E54" i="2"/>
  <c r="E57" i="2"/>
  <c r="C23" i="2" l="1"/>
  <c r="C86" i="2" l="1"/>
  <c r="D71" i="2"/>
  <c r="C71" i="2" l="1"/>
  <c r="D72" i="2" s="1"/>
  <c r="E65" i="2"/>
  <c r="E67" i="2"/>
  <c r="E32" i="2"/>
  <c r="E36" i="2"/>
  <c r="E31" i="2"/>
  <c r="E39" i="2"/>
  <c r="E30" i="2"/>
  <c r="E33" i="2"/>
  <c r="E35" i="2"/>
  <c r="E34" i="2"/>
  <c r="E37" i="2" l="1"/>
  <c r="E38" i="2"/>
  <c r="E29" i="2"/>
  <c r="E40" i="2"/>
  <c r="C15" i="2"/>
</calcChain>
</file>

<file path=xl/sharedStrings.xml><?xml version="1.0" encoding="utf-8"?>
<sst xmlns="http://schemas.openxmlformats.org/spreadsheetml/2006/main" count="82" uniqueCount="58">
  <si>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</si>
  <si>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</si>
  <si>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</si>
  <si>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</si>
  <si>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</si>
  <si>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</si>
  <si>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</si>
  <si>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</si>
  <si>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</si>
  <si>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</si>
  <si>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</si>
  <si>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</si>
  <si>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</si>
  <si>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</si>
  <si>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</si>
  <si>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</si>
  <si>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</si>
  <si>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</si>
  <si>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</si>
  <si>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</si>
  <si>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</si>
  <si>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</si>
  <si>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</si>
  <si>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</si>
  <si>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</si>
  <si>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</si>
  <si>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</si>
  <si>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</si>
  <si>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</si>
  <si>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</si>
  <si>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</si>
  <si>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</si>
  <si>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</si>
  <si>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</si>
  <si>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</si>
  <si>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</si>
  <si>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</si>
  <si>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</si>
  <si>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</si>
  <si>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</si>
  <si>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</si>
  <si>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</si>
  <si>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BARRERAS EN EL ACCESO A TECNOLOGÍAS Y SERVICIOS DE SALUD; Y OTROS ELEMENTOS COMPLEMENTARIOS PARA LA ATENCIÓN DEL USUARIO</t>
  </si>
  <si>
    <t>INSATISFACCIÓN DEL USUARIO CON EL PROCESO ADMINISTRATIVO</t>
  </si>
  <si>
    <t>INSATISFACCIÓN RELACIONADA CON LA ATENCIÓN EN SALUD</t>
  </si>
  <si>
    <t>INSATISFACCIÓN RELACIONADA CON INFRAESTRUCTURA Y LOGÍSTICA</t>
  </si>
  <si>
    <t>CAJACOPI Y/O PROTEGER EPS</t>
  </si>
  <si>
    <t>2026 (MARZO)</t>
  </si>
  <si>
    <t>RECLAMOS EN SALUD MARZO</t>
  </si>
  <si>
    <t>RECLAMOS EN SALUD 2025 (MARZO)</t>
  </si>
  <si>
    <t>RECLAMOS EN SALUD 2026 (MARZO)</t>
  </si>
  <si>
    <t>RECLAMOS EN SALUD MARZO 2026</t>
  </si>
  <si>
    <t>*TOTAL AFILIADOS MARZO 2026</t>
  </si>
  <si>
    <t>*RECLAMOS EN SALUD MARZO 2026</t>
  </si>
  <si>
    <t>RECLAMOS EN SALUD MARZO 2025</t>
  </si>
  <si>
    <t>TASA RÉGIMEN= 47,13</t>
  </si>
  <si>
    <t>TASA RÉGIMEN= 28,76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</si>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</sst>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4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7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7" fontId="10" fillId="3" borderId="0" xfId="0" applyNumberFormat="1" applyFont="1" applyFill="1"/>
    <xf numFmtId="0" fontId="12" fillId="3" borderId="0" xfId="0" applyFont="1" applyFill="1"/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topLeftCell="A28" zoomScale="80" zoomScaleNormal="80" zoomScaleSheetLayoutView="100" zoomScalePageLayoutView="130" workbookViewId="0">
      <selection activeCell="L19" sqref="L19:M19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6" t="s">
        <v>15</v>
      </c>
      <c r="C7" s="36"/>
      <c r="D7" s="36"/>
      <c r="E7" s="36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7" t="s">
        <v>47</v>
      </c>
      <c r="C8" s="37"/>
      <c r="D8" s="37"/>
      <c r="E8" s="37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48</v>
      </c>
      <c r="D12" s="1"/>
    </row>
    <row r="13" spans="1:15" ht="12" customHeight="1" thickBot="1" x14ac:dyDescent="0.2">
      <c r="A13" s="1"/>
      <c r="B13" s="7" t="s">
        <v>49</v>
      </c>
      <c r="C13" s="35">
        <v>179346</v>
      </c>
      <c r="D13" s="1"/>
    </row>
    <row r="14" spans="1:15" ht="12" customHeight="1" thickBot="1" x14ac:dyDescent="0.2">
      <c r="A14" s="1"/>
      <c r="B14" s="7" t="s">
        <v>50</v>
      </c>
      <c r="C14" s="35">
        <v>196927</v>
      </c>
      <c r="D14" s="1"/>
    </row>
    <row r="15" spans="1:15" ht="12" thickBot="1" x14ac:dyDescent="0.2">
      <c r="A15" s="1"/>
      <c r="B15" s="7" t="s">
        <v>16</v>
      </c>
      <c r="C15" s="8">
        <f>C14/C13-1</f>
        <v>9.8028392046658475E-2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51</v>
      </c>
      <c r="D18" s="1"/>
      <c r="E18" s="12"/>
      <c r="F18" s="13"/>
    </row>
    <row r="19" spans="1:7" ht="43.5" customHeight="1" thickBot="1" x14ac:dyDescent="0.2">
      <c r="A19" s="1"/>
      <c r="B19" s="14" t="s">
        <v>42</v>
      </c>
      <c r="C19" s="15">
        <v>179752</v>
      </c>
      <c r="D19" s="24"/>
      <c r="E19" s="1"/>
      <c r="F19" s="1"/>
    </row>
    <row r="20" spans="1:7" ht="23.25" thickBot="1" x14ac:dyDescent="0.2">
      <c r="A20" s="1"/>
      <c r="B20" s="7" t="s">
        <v>43</v>
      </c>
      <c r="C20" s="15">
        <v>13400</v>
      </c>
      <c r="D20" s="1"/>
      <c r="E20" s="1"/>
      <c r="F20" s="1"/>
    </row>
    <row r="21" spans="1:7" ht="23.25" thickBot="1" x14ac:dyDescent="0.2">
      <c r="A21" s="1"/>
      <c r="B21" s="14" t="s">
        <v>44</v>
      </c>
      <c r="C21" s="15">
        <v>3651</v>
      </c>
      <c r="D21" s="1"/>
      <c r="E21" s="1"/>
      <c r="F21" s="1"/>
    </row>
    <row r="22" spans="1:7" ht="23.25" thickBot="1" x14ac:dyDescent="0.2">
      <c r="A22" s="1"/>
      <c r="B22" s="14" t="s">
        <v>45</v>
      </c>
      <c r="C22" s="15">
        <v>124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196927</v>
      </c>
      <c r="D23" s="1"/>
      <c r="E23" s="1"/>
      <c r="F23" s="1"/>
    </row>
    <row r="24" spans="1:7" ht="11.25" customHeight="1" x14ac:dyDescent="0.15">
      <c r="A24" s="1"/>
      <c r="B24" s="43"/>
      <c r="C24" s="43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0" t="s">
        <v>6</v>
      </c>
      <c r="C27" s="41"/>
      <c r="D27" s="41"/>
      <c r="E27" s="42"/>
      <c r="F27" s="1"/>
    </row>
    <row r="28" spans="1:7" ht="34.5" thickBot="1" x14ac:dyDescent="0.2">
      <c r="A28" s="1"/>
      <c r="B28" s="6" t="s">
        <v>4</v>
      </c>
      <c r="C28" s="18" t="s">
        <v>52</v>
      </c>
      <c r="D28" s="11" t="s">
        <v>53</v>
      </c>
      <c r="E28" s="18" t="s">
        <v>12</v>
      </c>
      <c r="F28" s="1"/>
    </row>
    <row r="29" spans="1:7" ht="12" thickBot="1" x14ac:dyDescent="0.2">
      <c r="A29" s="1"/>
      <c r="B29" s="7" t="s">
        <v>21</v>
      </c>
      <c r="C29" s="19">
        <v>540584</v>
      </c>
      <c r="D29" s="19">
        <v>4552</v>
      </c>
      <c r="E29" s="20">
        <f t="shared" ref="E29:E40" si="0">D29/C29*10000</f>
        <v>84.205229899516084</v>
      </c>
      <c r="F29" s="21"/>
      <c r="G29" s="21"/>
    </row>
    <row r="30" spans="1:7" ht="12" thickBot="1" x14ac:dyDescent="0.2">
      <c r="A30" s="1"/>
      <c r="B30" s="7" t="s">
        <v>18</v>
      </c>
      <c r="C30" s="19">
        <v>118573</v>
      </c>
      <c r="D30" s="19">
        <v>775</v>
      </c>
      <c r="E30" s="20">
        <f t="shared" si="0"/>
        <v>65.360579558584163</v>
      </c>
      <c r="F30" s="21"/>
      <c r="G30" s="21"/>
    </row>
    <row r="31" spans="1:7" ht="12" thickBot="1" x14ac:dyDescent="0.2">
      <c r="A31" s="1"/>
      <c r="B31" s="7" t="s">
        <v>20</v>
      </c>
      <c r="C31" s="19">
        <v>1729534</v>
      </c>
      <c r="D31" s="19">
        <v>11050</v>
      </c>
      <c r="E31" s="20">
        <f t="shared" si="0"/>
        <v>63.890042057571577</v>
      </c>
      <c r="F31" s="21"/>
      <c r="G31" s="21"/>
    </row>
    <row r="32" spans="1:7" ht="12" thickBot="1" x14ac:dyDescent="0.2">
      <c r="A32" s="1"/>
      <c r="B32" s="7" t="s">
        <v>19</v>
      </c>
      <c r="C32" s="19">
        <v>219033</v>
      </c>
      <c r="D32" s="19">
        <v>1369</v>
      </c>
      <c r="E32" s="20">
        <f t="shared" si="0"/>
        <v>62.501997415914495</v>
      </c>
      <c r="F32" s="21"/>
      <c r="G32" s="21"/>
    </row>
    <row r="33" spans="1:9" ht="12" thickBot="1" x14ac:dyDescent="0.2">
      <c r="A33" s="1"/>
      <c r="B33" s="7" t="s">
        <v>24</v>
      </c>
      <c r="C33" s="19">
        <v>3791016</v>
      </c>
      <c r="D33" s="19">
        <v>17730</v>
      </c>
      <c r="E33" s="20">
        <f t="shared" si="0"/>
        <v>46.768465234649497</v>
      </c>
      <c r="F33" s="21"/>
      <c r="G33" s="21"/>
    </row>
    <row r="34" spans="1:9" ht="12" thickBot="1" x14ac:dyDescent="0.2">
      <c r="A34" s="1"/>
      <c r="B34" s="7" t="s">
        <v>22</v>
      </c>
      <c r="C34" s="19">
        <v>1514285</v>
      </c>
      <c r="D34" s="19">
        <v>6953</v>
      </c>
      <c r="E34" s="20">
        <f t="shared" si="0"/>
        <v>45.916059394367643</v>
      </c>
      <c r="F34" s="21"/>
      <c r="G34" s="21"/>
    </row>
    <row r="35" spans="1:9" ht="12" thickBot="1" x14ac:dyDescent="0.2">
      <c r="A35" s="1"/>
      <c r="B35" s="7" t="s">
        <v>17</v>
      </c>
      <c r="C35" s="19">
        <v>5696188</v>
      </c>
      <c r="D35" s="19">
        <v>25937</v>
      </c>
      <c r="E35" s="20">
        <f t="shared" si="0"/>
        <v>45.53396060663728</v>
      </c>
      <c r="F35" s="21"/>
      <c r="G35" s="21"/>
    </row>
    <row r="36" spans="1:9" ht="12" thickBot="1" x14ac:dyDescent="0.2">
      <c r="A36" s="1"/>
      <c r="B36" s="7" t="s">
        <v>26</v>
      </c>
      <c r="C36" s="19">
        <v>4591472</v>
      </c>
      <c r="D36" s="19">
        <v>20469</v>
      </c>
      <c r="E36" s="20">
        <f t="shared" si="0"/>
        <v>44.580474409949574</v>
      </c>
      <c r="F36" s="21"/>
      <c r="G36" s="21"/>
    </row>
    <row r="37" spans="1:9" ht="12" thickBot="1" x14ac:dyDescent="0.2">
      <c r="A37" s="1"/>
      <c r="B37" s="7" t="s">
        <v>25</v>
      </c>
      <c r="C37" s="19">
        <v>4669295</v>
      </c>
      <c r="D37" s="19">
        <v>19701</v>
      </c>
      <c r="E37" s="20">
        <f t="shared" si="0"/>
        <v>42.192665059714585</v>
      </c>
      <c r="F37" s="21"/>
      <c r="G37" s="21"/>
    </row>
    <row r="38" spans="1:9" ht="12" thickBot="1" x14ac:dyDescent="0.2">
      <c r="A38" s="1"/>
      <c r="B38" s="7" t="s">
        <v>23</v>
      </c>
      <c r="C38" s="19">
        <v>159517</v>
      </c>
      <c r="D38" s="19">
        <v>668</v>
      </c>
      <c r="E38" s="20">
        <f t="shared" si="0"/>
        <v>41.876414426048633</v>
      </c>
      <c r="F38" s="21"/>
      <c r="G38" s="21"/>
    </row>
    <row r="39" spans="1:9" ht="12" thickBot="1" x14ac:dyDescent="0.2">
      <c r="A39" s="1"/>
      <c r="B39" s="7" t="s">
        <v>28</v>
      </c>
      <c r="C39" s="19">
        <v>250448</v>
      </c>
      <c r="D39" s="19">
        <v>703</v>
      </c>
      <c r="E39" s="20">
        <f t="shared" si="0"/>
        <v>28.069699099214205</v>
      </c>
      <c r="F39" s="21"/>
      <c r="G39" s="21"/>
    </row>
    <row r="40" spans="1:9" ht="12" thickBot="1" x14ac:dyDescent="0.2">
      <c r="A40" s="1"/>
      <c r="B40" s="7" t="s">
        <v>27</v>
      </c>
      <c r="C40" s="19">
        <v>79114</v>
      </c>
      <c r="D40" s="19">
        <v>176</v>
      </c>
      <c r="E40" s="20">
        <f t="shared" si="0"/>
        <v>22.246378643476501</v>
      </c>
      <c r="F40" s="21"/>
      <c r="G40" s="21"/>
    </row>
    <row r="41" spans="1:9" ht="12" customHeight="1" thickBot="1" x14ac:dyDescent="0.2">
      <c r="A41" s="1"/>
      <c r="B41" s="16" t="s">
        <v>2</v>
      </c>
      <c r="C41" s="17">
        <f>SUM(C29:C40)</f>
        <v>23359059</v>
      </c>
      <c r="D41" s="17">
        <f>SUM(D29:D40)</f>
        <v>110083</v>
      </c>
      <c r="E41" s="17" t="s">
        <v>55</v>
      </c>
      <c r="F41" s="21"/>
      <c r="G41" s="21"/>
      <c r="H41" s="21"/>
    </row>
    <row r="42" spans="1:9" x14ac:dyDescent="0.15">
      <c r="A42" s="1"/>
      <c r="B42" s="26" t="s">
        <v>9</v>
      </c>
      <c r="C42" s="27"/>
      <c r="D42" s="34"/>
      <c r="E42" s="27"/>
      <c r="F42" s="27"/>
      <c r="G42" s="21"/>
    </row>
    <row r="43" spans="1:9" ht="25.5" customHeight="1" x14ac:dyDescent="0.15">
      <c r="A43" s="1"/>
      <c r="B43" s="39" t="s">
        <v>7</v>
      </c>
      <c r="C43" s="39"/>
      <c r="D43" s="39"/>
      <c r="E43" s="39"/>
      <c r="F43" s="39"/>
      <c r="G43" s="12"/>
      <c r="H43" s="12"/>
      <c r="I43" s="12"/>
    </row>
    <row r="44" spans="1:9" ht="13.5" customHeight="1" x14ac:dyDescent="0.15">
      <c r="A44" s="1"/>
      <c r="B44" s="28" t="s">
        <v>13</v>
      </c>
      <c r="C44" s="27"/>
      <c r="D44" s="27"/>
      <c r="E44" s="30"/>
      <c r="F44" s="27"/>
    </row>
    <row r="45" spans="1:9" ht="13.5" customHeight="1" x14ac:dyDescent="0.15">
      <c r="A45" s="1"/>
      <c r="B45" s="12"/>
      <c r="C45" s="1"/>
      <c r="D45" s="1"/>
      <c r="E45" s="23"/>
      <c r="F45" s="1"/>
    </row>
    <row r="46" spans="1:9" x14ac:dyDescent="0.15">
      <c r="A46" s="1"/>
      <c r="B46" s="12"/>
      <c r="C46" s="1"/>
      <c r="D46" s="1"/>
      <c r="E46" s="23"/>
      <c r="F46" s="1"/>
    </row>
    <row r="47" spans="1:9" ht="12" thickBot="1" x14ac:dyDescent="0.2">
      <c r="A47" s="1"/>
      <c r="B47" s="12" t="s">
        <v>5</v>
      </c>
      <c r="C47" s="1"/>
      <c r="D47" s="1"/>
      <c r="E47" s="1"/>
      <c r="F47" s="1"/>
    </row>
    <row r="48" spans="1:9" ht="15" thickBot="1" x14ac:dyDescent="0.25">
      <c r="A48" s="24"/>
      <c r="B48" s="40" t="s">
        <v>6</v>
      </c>
      <c r="C48" s="41"/>
      <c r="D48" s="41"/>
      <c r="E48" s="42"/>
      <c r="F48" s="1"/>
    </row>
    <row r="49" spans="1:7" ht="34.5" thickBot="1" x14ac:dyDescent="0.2">
      <c r="A49" s="1"/>
      <c r="B49" s="6" t="s">
        <v>4</v>
      </c>
      <c r="C49" s="18" t="s">
        <v>52</v>
      </c>
      <c r="D49" s="11" t="s">
        <v>53</v>
      </c>
      <c r="E49" s="18" t="s">
        <v>12</v>
      </c>
      <c r="F49" s="1"/>
    </row>
    <row r="50" spans="1:7" ht="12" thickBot="1" x14ac:dyDescent="0.2">
      <c r="A50" s="1"/>
      <c r="B50" s="7" t="s">
        <v>29</v>
      </c>
      <c r="C50" s="19">
        <v>1147310</v>
      </c>
      <c r="D50" s="19">
        <v>6449</v>
      </c>
      <c r="E50" s="20">
        <f t="shared" ref="E50:E68" si="1">D50/C50*10000</f>
        <v>56.209742789655806</v>
      </c>
      <c r="F50" s="25"/>
    </row>
    <row r="51" spans="1:7" ht="12" thickBot="1" x14ac:dyDescent="0.2">
      <c r="A51" s="1"/>
      <c r="B51" s="7" t="s">
        <v>30</v>
      </c>
      <c r="C51" s="19">
        <v>1647579</v>
      </c>
      <c r="D51" s="19">
        <v>8645</v>
      </c>
      <c r="E51" s="20">
        <f t="shared" si="1"/>
        <v>52.470928556384855</v>
      </c>
      <c r="F51" s="25"/>
      <c r="G51" s="21"/>
    </row>
    <row r="52" spans="1:7" ht="12" thickBot="1" x14ac:dyDescent="0.2">
      <c r="A52" s="1"/>
      <c r="B52" s="7" t="s">
        <v>20</v>
      </c>
      <c r="C52" s="19">
        <v>863398</v>
      </c>
      <c r="D52" s="19">
        <v>3647</v>
      </c>
      <c r="E52" s="20">
        <f t="shared" si="1"/>
        <v>42.240079314522383</v>
      </c>
      <c r="F52" s="25"/>
      <c r="G52" s="21"/>
    </row>
    <row r="53" spans="1:7" ht="12" thickBot="1" x14ac:dyDescent="0.2">
      <c r="A53" s="1"/>
      <c r="B53" s="7" t="s">
        <v>22</v>
      </c>
      <c r="C53" s="19">
        <v>272709</v>
      </c>
      <c r="D53" s="19">
        <v>946</v>
      </c>
      <c r="E53" s="20">
        <f t="shared" si="1"/>
        <v>34.688990829052216</v>
      </c>
      <c r="F53" s="25"/>
      <c r="G53" s="21"/>
    </row>
    <row r="54" spans="1:7" ht="12" thickBot="1" x14ac:dyDescent="0.2">
      <c r="A54" s="1"/>
      <c r="B54" s="7" t="s">
        <v>21</v>
      </c>
      <c r="C54" s="19">
        <v>199061</v>
      </c>
      <c r="D54" s="19">
        <v>664</v>
      </c>
      <c r="E54" s="20">
        <f t="shared" si="1"/>
        <v>33.356609280572286</v>
      </c>
      <c r="F54" s="25"/>
      <c r="G54" s="21"/>
    </row>
    <row r="55" spans="1:7" ht="12" thickBot="1" x14ac:dyDescent="0.2">
      <c r="A55" s="1"/>
      <c r="B55" s="7" t="s">
        <v>31</v>
      </c>
      <c r="C55" s="19">
        <v>166762</v>
      </c>
      <c r="D55" s="19">
        <v>544</v>
      </c>
      <c r="E55" s="20">
        <f t="shared" si="1"/>
        <v>32.621340593180697</v>
      </c>
      <c r="F55" s="25"/>
      <c r="G55" s="21"/>
    </row>
    <row r="56" spans="1:7" ht="12" thickBot="1" x14ac:dyDescent="0.2">
      <c r="A56" s="1"/>
      <c r="B56" s="7" t="s">
        <v>46</v>
      </c>
      <c r="C56" s="19">
        <v>1365183</v>
      </c>
      <c r="D56" s="19">
        <v>4200</v>
      </c>
      <c r="E56" s="20">
        <f t="shared" si="1"/>
        <v>30.765106216529212</v>
      </c>
      <c r="F56" s="25"/>
      <c r="G56" s="21"/>
    </row>
    <row r="57" spans="1:7" ht="12" thickBot="1" x14ac:dyDescent="0.2">
      <c r="A57" s="1"/>
      <c r="B57" s="7" t="s">
        <v>25</v>
      </c>
      <c r="C57" s="19">
        <v>901652</v>
      </c>
      <c r="D57" s="19">
        <v>2627</v>
      </c>
      <c r="E57" s="20">
        <f t="shared" si="1"/>
        <v>29.135409226619583</v>
      </c>
      <c r="F57" s="25"/>
      <c r="G57" s="21"/>
    </row>
    <row r="58" spans="1:7" ht="12" thickBot="1" x14ac:dyDescent="0.2">
      <c r="A58" s="1"/>
      <c r="B58" s="7" t="s">
        <v>24</v>
      </c>
      <c r="C58" s="19">
        <v>1627465</v>
      </c>
      <c r="D58" s="19">
        <v>4530</v>
      </c>
      <c r="E58" s="20">
        <f t="shared" si="1"/>
        <v>27.834699978186933</v>
      </c>
      <c r="F58" s="25"/>
      <c r="G58" s="21"/>
    </row>
    <row r="59" spans="1:7" ht="12" thickBot="1" x14ac:dyDescent="0.2">
      <c r="A59" s="1"/>
      <c r="B59" s="7" t="s">
        <v>32</v>
      </c>
      <c r="C59" s="19">
        <v>1666759</v>
      </c>
      <c r="D59" s="19">
        <v>4620</v>
      </c>
      <c r="E59" s="20">
        <f t="shared" si="1"/>
        <v>27.718464397072403</v>
      </c>
      <c r="F59" s="25"/>
      <c r="G59" s="21"/>
    </row>
    <row r="60" spans="1:7" ht="12" thickBot="1" x14ac:dyDescent="0.2">
      <c r="A60" s="1"/>
      <c r="B60" s="7" t="s">
        <v>26</v>
      </c>
      <c r="C60" s="19">
        <v>1494270</v>
      </c>
      <c r="D60" s="19">
        <v>4128</v>
      </c>
      <c r="E60" s="20">
        <f t="shared" si="1"/>
        <v>27.625529522777008</v>
      </c>
      <c r="F60" s="25"/>
      <c r="G60" s="21"/>
    </row>
    <row r="61" spans="1:7" ht="12" thickBot="1" x14ac:dyDescent="0.2">
      <c r="A61" s="1"/>
      <c r="B61" s="7" t="s">
        <v>33</v>
      </c>
      <c r="C61" s="19">
        <v>1583713</v>
      </c>
      <c r="D61" s="19">
        <v>4202</v>
      </c>
      <c r="E61" s="20">
        <f t="shared" si="1"/>
        <v>26.532585133796339</v>
      </c>
      <c r="F61" s="25"/>
      <c r="G61" s="21"/>
    </row>
    <row r="62" spans="1:7" ht="12" thickBot="1" x14ac:dyDescent="0.2">
      <c r="A62" s="1"/>
      <c r="B62" s="7" t="s">
        <v>19</v>
      </c>
      <c r="C62" s="19">
        <v>78129</v>
      </c>
      <c r="D62" s="19">
        <v>190</v>
      </c>
      <c r="E62" s="20">
        <f t="shared" si="1"/>
        <v>24.318754879750159</v>
      </c>
      <c r="F62" s="25"/>
      <c r="G62" s="21"/>
    </row>
    <row r="63" spans="1:7" ht="12" thickBot="1" x14ac:dyDescent="0.2">
      <c r="A63" s="1"/>
      <c r="B63" s="7" t="s">
        <v>17</v>
      </c>
      <c r="C63" s="19">
        <v>5749921</v>
      </c>
      <c r="D63" s="19">
        <v>13826</v>
      </c>
      <c r="E63" s="20">
        <f t="shared" si="1"/>
        <v>24.04554775622135</v>
      </c>
      <c r="F63" s="25"/>
      <c r="G63" s="21"/>
    </row>
    <row r="64" spans="1:7" ht="12" thickBot="1" x14ac:dyDescent="0.2">
      <c r="A64" s="1"/>
      <c r="B64" s="7" t="s">
        <v>18</v>
      </c>
      <c r="C64" s="19">
        <v>3249921</v>
      </c>
      <c r="D64" s="19">
        <v>7708</v>
      </c>
      <c r="E64" s="20">
        <f t="shared" si="1"/>
        <v>23.717499594605528</v>
      </c>
      <c r="F64" s="25"/>
      <c r="G64" s="21"/>
    </row>
    <row r="65" spans="1:8" ht="12" thickBot="1" x14ac:dyDescent="0.2">
      <c r="A65" s="1"/>
      <c r="B65" s="7" t="s">
        <v>23</v>
      </c>
      <c r="C65" s="19">
        <v>2537890</v>
      </c>
      <c r="D65" s="19">
        <v>4778</v>
      </c>
      <c r="E65" s="20">
        <f t="shared" si="1"/>
        <v>18.826663094145136</v>
      </c>
      <c r="F65" s="25"/>
      <c r="G65" s="21"/>
    </row>
    <row r="66" spans="1:8" ht="12" thickBot="1" x14ac:dyDescent="0.2">
      <c r="A66" s="1"/>
      <c r="B66" s="7" t="s">
        <v>35</v>
      </c>
      <c r="C66" s="19">
        <v>254623</v>
      </c>
      <c r="D66" s="19">
        <v>383</v>
      </c>
      <c r="E66" s="20">
        <f t="shared" si="1"/>
        <v>15.041846180431461</v>
      </c>
      <c r="F66" s="25"/>
      <c r="G66" s="21"/>
    </row>
    <row r="67" spans="1:8" ht="12" thickBot="1" x14ac:dyDescent="0.2">
      <c r="A67" s="1"/>
      <c r="B67" s="7" t="s">
        <v>34</v>
      </c>
      <c r="C67" s="19">
        <v>372189</v>
      </c>
      <c r="D67" s="19">
        <v>528</v>
      </c>
      <c r="E67" s="20">
        <f t="shared" si="1"/>
        <v>14.186340810717136</v>
      </c>
      <c r="F67" s="25"/>
      <c r="G67" s="21"/>
    </row>
    <row r="68" spans="1:8" ht="12" thickBot="1" x14ac:dyDescent="0.2">
      <c r="A68" s="1"/>
      <c r="B68" s="7" t="s">
        <v>36</v>
      </c>
      <c r="C68" s="19">
        <v>167477</v>
      </c>
      <c r="D68" s="19">
        <v>171</v>
      </c>
      <c r="E68" s="20">
        <f t="shared" si="1"/>
        <v>10.210357243084125</v>
      </c>
      <c r="F68" s="25"/>
      <c r="G68" s="21"/>
    </row>
    <row r="69" spans="1:8" ht="12" thickBot="1" x14ac:dyDescent="0.2">
      <c r="A69" s="1"/>
      <c r="B69" s="7" t="s">
        <v>27</v>
      </c>
      <c r="C69" s="19">
        <v>607</v>
      </c>
      <c r="D69" s="19">
        <v>32</v>
      </c>
      <c r="E69" s="20" t="s">
        <v>57</v>
      </c>
      <c r="F69" s="25"/>
      <c r="G69" s="21"/>
    </row>
    <row r="70" spans="1:8" ht="12" thickBot="1" x14ac:dyDescent="0.2">
      <c r="A70" s="1"/>
      <c r="B70" s="7" t="s">
        <v>28</v>
      </c>
      <c r="C70" s="19">
        <v>1</v>
      </c>
      <c r="D70" s="19">
        <v>85</v>
      </c>
      <c r="E70" s="20" t="s">
        <v>57</v>
      </c>
      <c r="F70" s="25"/>
      <c r="G70" s="21"/>
    </row>
    <row r="71" spans="1:8" ht="15" customHeight="1" thickBot="1" x14ac:dyDescent="0.2">
      <c r="A71" s="1"/>
      <c r="B71" s="16" t="s">
        <v>2</v>
      </c>
      <c r="C71" s="17">
        <f>SUM(C50:C70)</f>
        <v>25346619</v>
      </c>
      <c r="D71" s="17">
        <f>SUM(D50:D70)</f>
        <v>72903</v>
      </c>
      <c r="E71" s="17" t="s">
        <v>56</v>
      </c>
      <c r="F71" s="21"/>
      <c r="G71" s="21"/>
      <c r="H71" s="21"/>
    </row>
    <row r="72" spans="1:8" x14ac:dyDescent="0.15">
      <c r="A72" s="1"/>
      <c r="B72" s="26" t="s">
        <v>9</v>
      </c>
      <c r="C72" s="27"/>
      <c r="D72" s="34">
        <f>+D71*10000/C71</f>
        <v>28.762416005069554</v>
      </c>
      <c r="E72" s="27"/>
      <c r="F72" s="23"/>
    </row>
    <row r="73" spans="1:8" ht="28.5" customHeight="1" x14ac:dyDescent="0.15">
      <c r="A73" s="1"/>
      <c r="B73" s="39" t="s">
        <v>7</v>
      </c>
      <c r="C73" s="39"/>
      <c r="D73" s="39"/>
      <c r="E73" s="39"/>
      <c r="F73" s="23"/>
      <c r="H73" s="21"/>
    </row>
    <row r="74" spans="1:8" x14ac:dyDescent="0.15">
      <c r="A74" s="1"/>
      <c r="B74" s="28" t="s">
        <v>13</v>
      </c>
      <c r="C74" s="27"/>
      <c r="D74" s="27"/>
      <c r="E74" s="27"/>
      <c r="F74" s="23"/>
    </row>
    <row r="75" spans="1:8" ht="11.25" customHeight="1" x14ac:dyDescent="0.15">
      <c r="B75" s="26" t="s">
        <v>14</v>
      </c>
      <c r="C75" s="27"/>
      <c r="D75" s="27"/>
      <c r="E75" s="29"/>
    </row>
    <row r="76" spans="1:8" ht="11.25" customHeight="1" x14ac:dyDescent="0.15">
      <c r="B76" s="22"/>
      <c r="C76" s="1"/>
      <c r="D76" s="1"/>
    </row>
    <row r="77" spans="1:8" ht="11.25" customHeight="1" x14ac:dyDescent="0.15">
      <c r="B77" s="22"/>
      <c r="C77" s="1"/>
      <c r="D77" s="1"/>
    </row>
    <row r="79" spans="1:8" ht="15" thickBot="1" x14ac:dyDescent="0.25">
      <c r="B79" s="31" t="s">
        <v>11</v>
      </c>
    </row>
    <row r="80" spans="1:8" ht="23.25" thickBot="1" x14ac:dyDescent="0.2">
      <c r="B80" s="6" t="s">
        <v>8</v>
      </c>
      <c r="C80" s="11" t="s">
        <v>54</v>
      </c>
    </row>
    <row r="81" spans="2:5" ht="12" customHeight="1" thickBot="1" x14ac:dyDescent="0.2">
      <c r="B81" s="7" t="s">
        <v>38</v>
      </c>
      <c r="C81" s="15">
        <v>350</v>
      </c>
      <c r="D81" s="33"/>
    </row>
    <row r="82" spans="2:5" ht="12" customHeight="1" thickBot="1" x14ac:dyDescent="0.2">
      <c r="B82" s="7" t="s">
        <v>39</v>
      </c>
      <c r="C82" s="15">
        <v>204</v>
      </c>
    </row>
    <row r="83" spans="2:5" ht="12" customHeight="1" thickBot="1" x14ac:dyDescent="0.2">
      <c r="B83" s="7" t="s">
        <v>37</v>
      </c>
      <c r="C83" s="15">
        <v>137</v>
      </c>
    </row>
    <row r="84" spans="2:5" ht="12" customHeight="1" thickBot="1" x14ac:dyDescent="0.2">
      <c r="B84" s="7" t="s">
        <v>40</v>
      </c>
      <c r="C84" s="15">
        <v>134</v>
      </c>
    </row>
    <row r="85" spans="2:5" ht="12" thickBot="1" x14ac:dyDescent="0.2">
      <c r="B85" s="7" t="s">
        <v>41</v>
      </c>
      <c r="C85" s="15">
        <v>108</v>
      </c>
    </row>
    <row r="86" spans="2:5" ht="12" thickBot="1" x14ac:dyDescent="0.2">
      <c r="B86" s="6" t="s">
        <v>2</v>
      </c>
      <c r="C86" s="32">
        <f>SUM(C81:C85)</f>
        <v>933</v>
      </c>
    </row>
    <row r="89" spans="2:5" ht="15" customHeight="1" x14ac:dyDescent="0.15">
      <c r="B89" s="38" t="s">
        <v>10</v>
      </c>
      <c r="C89" s="38"/>
      <c r="D89" s="38"/>
      <c r="E89" s="38"/>
    </row>
    <row r="90" spans="2:5" ht="9.75" customHeight="1" x14ac:dyDescent="0.15">
      <c r="B90" s="38"/>
      <c r="C90" s="38"/>
      <c r="D90" s="38"/>
      <c r="E90" s="38"/>
    </row>
    <row r="91" spans="2:5" ht="11.25" customHeight="1" x14ac:dyDescent="0.15">
      <c r="B91" s="38"/>
      <c r="C91" s="38"/>
      <c r="D91" s="38"/>
      <c r="E91" s="38"/>
    </row>
  </sheetData>
  <sortState xmlns:xlrd2="http://schemas.microsoft.com/office/spreadsheetml/2017/richdata2" ref="B29:E40">
    <sortCondition descending="1" ref="E29:E40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11402256c7663cc00c3b3ea16b2b101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XQAF2AT3N76N-319-143</_dlc_DocId>
    <_dlc_DocIdUrl xmlns="b6565643-c00f-44ce-b5d1-532a85e4382c">
      <Url>https://docs.supersalud.gov.co/PortalWeb/ProteccionUsuario/_layouts/15/DocIdRedir.aspx?ID=XQAF2AT3N76N-319-143</Url>
      <Description>XQAF2AT3N76N-319-143</Description>
    </_dlc_DocIdUrl>
    <Ano_Plantilla xmlns="b6565643-c00f-44ce-b5d1-532a85e4382c">2026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de marzo de 2026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2026-04-24T05:00:00+00:00</FechaExpedicion>
    <Año_Plantilla xmlns="b6565643-c00f-44ce-b5d1-532a85e4382c" xsi:nil="true"/>
    <FechaPublicacion xmlns="b6565643-c00f-44ce-b5d1-532a85e4382c">2026-04-24T05:00:00+00:00</FechaPublicacion>
    <Tematica xmlns="b6565643-c00f-44ce-b5d1-532a85e4382c">Informe ejecutivo de marzo 2026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24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Marzo</TermName>
          <TermId xmlns="http://schemas.microsoft.com/office/infopath/2007/PartnerControls">adade628-03d3-4ad9-b53c-e0b494f2f456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ón_x0020_Glosario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14DE60-001C-472A-9C1E-02E42F42E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8E1E7C-9139-4485-A71F-A7AA7B07706C}"/>
</file>

<file path=customXml/itemProps4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marzo de 2026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Eliana Plazas</cp:lastModifiedBy>
  <cp:revision/>
  <cp:lastPrinted>2020-01-21T18:04:55Z</cp:lastPrinted>
  <dcterms:created xsi:type="dcterms:W3CDTF">2014-12-30T15:23:39Z</dcterms:created>
  <dcterms:modified xsi:type="dcterms:W3CDTF">2026-05-04T12:16:01Z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b6b0a828-d113-485e-94e6-f144fd9e92a8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24;#Marzo|adade628-03d3-4ad9-b53c-e0b494f2f456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