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vonneGeraldineBenit\Downloads\"/>
    </mc:Choice>
  </mc:AlternateContent>
  <xr:revisionPtr revIDLastSave="0" documentId="13_ncr:1_{234BBC9E-F77A-4918-B909-8F44DB044F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MENSUAL'!$B$26:$F$44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C41" i="2"/>
  <c r="D42" i="2" l="1"/>
  <c r="E61" i="2"/>
  <c r="E58" i="2"/>
  <c r="E59" i="2"/>
  <c r="E50" i="2"/>
  <c r="E65" i="2"/>
  <c r="E66" i="2"/>
  <c r="E63" i="2"/>
  <c r="E57" i="2"/>
  <c r="E51" i="2"/>
  <c r="E53" i="2"/>
  <c r="E52" i="2"/>
  <c r="E54" i="2"/>
  <c r="E56" i="2"/>
  <c r="E60" i="2"/>
  <c r="E64" i="2"/>
  <c r="E55" i="2"/>
  <c r="E62" i="2"/>
  <c r="C23" i="2" l="1"/>
  <c r="C86" i="2" l="1"/>
  <c r="D71" i="2"/>
  <c r="C71" i="2" l="1"/>
  <c r="D72" i="2" s="1"/>
  <c r="E67" i="2"/>
  <c r="E68" i="2"/>
  <c r="E30" i="2"/>
  <c r="E36" i="2"/>
  <c r="E31" i="2"/>
  <c r="E39" i="2"/>
  <c r="E32" i="2"/>
  <c r="E33" i="2"/>
  <c r="E35" i="2"/>
  <c r="E34" i="2"/>
  <c r="E37" i="2" l="1"/>
  <c r="E38" i="2"/>
  <c r="E29" i="2"/>
  <c r="E40" i="2"/>
  <c r="C15" i="2"/>
</calcChain>
</file>

<file path=xl/sharedStrings.xml><?xml version="1.0" encoding="utf-8"?>
<sst xmlns="http://schemas.openxmlformats.org/spreadsheetml/2006/main" count="82" uniqueCount="58">
  <si>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</si>
  <si>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</si>
  <si>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</si>
  <si>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</si>
  <si>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</si>
  <si>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</si>
  <si>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</si>
  <si>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</si>
  <si>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</si>
  <si>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</si>
  <si>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</si>
  <si>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</si>
  <si>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</si>
  <si>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</si>
  <si>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</si>
  <si>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</si>
  <si>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INCREMENTO PORCENTUAL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</si>
  <si>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</si>
  <si>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</si>
  <si>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</si>
  <si>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</si>
  <si>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</si>
  <si>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</si>
  <si>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</si>
  <si>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</si>
  <si>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</si>
  <si>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</si>
  <si>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</si>
  <si>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</si>
  <si>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CAPITAL SALUD</t>
  </si>
  <si>
    <t>SAVIA SALUD EPS</t>
  </si>
  <si>
    <t>CAPRESOCA</t>
  </si>
  <si>
    <t>EMSSANAR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</si>
  <si>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</si>
  <si>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</si>
  <si>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</si>
  <si>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</si>
  <si>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</si>
  <si>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</si>
  <si>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</si>
  <si>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</si>
  <si>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</si>
  <si>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BARRERAS EN EL ACCESO A TECNOLOGÍAS Y SERVICIOS DE SALUD; Y OTROS ELEMENTOS COMPLEMENTARIOS PARA LA ATENCIÓN DEL USUARIO</t>
  </si>
  <si>
    <t>INSATISFACCIÓN DEL USUARIO CON EL PROCESO ADMINISTRATIVO</t>
  </si>
  <si>
    <t>INSATISFACCIÓN RELACIONADA CON LA ATENCIÓN EN SALUD</t>
  </si>
  <si>
    <t>INSATISFACCIÓN RELACIONADA CON INFRAESTRUCTURA Y LOGÍSTICA</t>
  </si>
  <si>
    <t>CAJACOPI Y/O PROTEGER EPS</t>
  </si>
  <si>
    <t xml:space="preserve"> - </t>
  </si>
  <si>
    <t>2026 ( MAYO)</t>
  </si>
  <si>
    <t>RECLAMOS EN SALUD MAYO</t>
  </si>
  <si>
    <t>RECLAMOS EN SALUD 2025 ( MAYO)</t>
  </si>
  <si>
    <t>RECLAMOS EN SALUD 2026 ( MAYO)</t>
  </si>
  <si>
    <t>RECLAMOS EN SALUD MAYO 2026</t>
  </si>
  <si>
    <t>*TOTAL AFILIADOS MAYO 2026</t>
  </si>
  <si>
    <t>*RECLAMOS EN SALUD MAYO 2026</t>
  </si>
  <si>
    <t>RECLAMOS EN SALUD MAYO 2025</t>
  </si>
  <si>
    <t>TASA RÉGIMEN= 44,20</t>
  </si>
  <si>
    <t>TASA RÉGIMEN= 26,76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</si>
</sst>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91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sheetPr>
    <tabColor rgb="FFFFFF00"/>
  </sheetPr>
  <dimension ref="A7:O91"/>
  <sheetViews>
    <sheetView tabSelected="1" topLeftCell="B1" zoomScaleNormal="100" zoomScaleSheetLayoutView="100" zoomScalePageLayoutView="130" workbookViewId="0">
      <selection activeCell="G19" sqref="G19"/>
    </sheetView>
  </sheetViews>
  <sheetFormatPr baseColWidth="10" defaultColWidth="11.42578125" defaultRowHeight="11.25" x14ac:dyDescent="0.15"/>
  <cols>
    <col min="1" max="1" width="14" style="3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15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48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49</v>
      </c>
      <c r="D12" s="1"/>
    </row>
    <row r="13" spans="1:15" ht="12" customHeight="1" thickBot="1" x14ac:dyDescent="0.2">
      <c r="A13" s="1"/>
      <c r="B13" s="7" t="s">
        <v>50</v>
      </c>
      <c r="C13" s="36">
        <v>187832</v>
      </c>
      <c r="D13" s="1"/>
    </row>
    <row r="14" spans="1:15" ht="12" customHeight="1" thickBot="1" x14ac:dyDescent="0.2">
      <c r="A14" s="1"/>
      <c r="B14" s="7" t="s">
        <v>51</v>
      </c>
      <c r="C14" s="36">
        <v>184792</v>
      </c>
      <c r="D14" s="1"/>
    </row>
    <row r="15" spans="1:15" ht="12" thickBot="1" x14ac:dyDescent="0.2">
      <c r="A15" s="1"/>
      <c r="B15" s="7" t="s">
        <v>16</v>
      </c>
      <c r="C15" s="8">
        <f>C14/C13-1</f>
        <v>-1.6184675667617832E-2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52</v>
      </c>
      <c r="D18" s="1"/>
      <c r="E18" s="12"/>
      <c r="F18" s="13"/>
    </row>
    <row r="19" spans="1:7" ht="43.5" customHeight="1" thickBot="1" x14ac:dyDescent="0.2">
      <c r="A19" s="1"/>
      <c r="B19" s="14" t="s">
        <v>42</v>
      </c>
      <c r="C19" s="15">
        <v>169213</v>
      </c>
      <c r="D19" s="24"/>
      <c r="E19" s="1"/>
      <c r="F19" s="1"/>
    </row>
    <row r="20" spans="1:7" ht="23.25" thickBot="1" x14ac:dyDescent="0.2">
      <c r="A20" s="1"/>
      <c r="B20" s="7" t="s">
        <v>43</v>
      </c>
      <c r="C20" s="15">
        <v>12134</v>
      </c>
      <c r="D20" s="1"/>
      <c r="E20" s="1"/>
      <c r="F20" s="1"/>
    </row>
    <row r="21" spans="1:7" ht="23.25" thickBot="1" x14ac:dyDescent="0.2">
      <c r="A21" s="1"/>
      <c r="B21" s="14" t="s">
        <v>44</v>
      </c>
      <c r="C21" s="15">
        <v>3330</v>
      </c>
      <c r="D21" s="1"/>
      <c r="E21" s="1"/>
      <c r="F21" s="1"/>
    </row>
    <row r="22" spans="1:7" ht="23.25" thickBot="1" x14ac:dyDescent="0.2">
      <c r="A22" s="1"/>
      <c r="B22" s="14" t="s">
        <v>45</v>
      </c>
      <c r="C22" s="15">
        <v>115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184792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6</v>
      </c>
      <c r="C27" s="42"/>
      <c r="D27" s="42"/>
      <c r="E27" s="43"/>
      <c r="F27" s="1"/>
    </row>
    <row r="28" spans="1:7" ht="34.5" thickBot="1" x14ac:dyDescent="0.2">
      <c r="A28" s="1"/>
      <c r="B28" s="6" t="s">
        <v>4</v>
      </c>
      <c r="C28" s="18" t="s">
        <v>53</v>
      </c>
      <c r="D28" s="11" t="s">
        <v>54</v>
      </c>
      <c r="E28" s="11" t="s">
        <v>12</v>
      </c>
      <c r="F28" s="1"/>
    </row>
    <row r="29" spans="1:7" ht="12" thickBot="1" x14ac:dyDescent="0.2">
      <c r="A29" s="1"/>
      <c r="B29" s="7" t="s">
        <v>21</v>
      </c>
      <c r="C29" s="19">
        <v>535742</v>
      </c>
      <c r="D29" s="19">
        <v>3807</v>
      </c>
      <c r="E29" s="20">
        <f>D29/C29*10000</f>
        <v>71.06032381258143</v>
      </c>
      <c r="F29" s="21"/>
      <c r="G29" s="21"/>
    </row>
    <row r="30" spans="1:7" ht="12" thickBot="1" x14ac:dyDescent="0.2">
      <c r="A30" s="1"/>
      <c r="B30" s="7" t="s">
        <v>18</v>
      </c>
      <c r="C30" s="19">
        <v>117578</v>
      </c>
      <c r="D30" s="19">
        <v>740</v>
      </c>
      <c r="E30" s="20">
        <f>D30/C30*10000</f>
        <v>62.93694398611985</v>
      </c>
      <c r="F30" s="21"/>
      <c r="G30" s="21"/>
    </row>
    <row r="31" spans="1:7" ht="12" thickBot="1" x14ac:dyDescent="0.2">
      <c r="A31" s="1"/>
      <c r="B31" s="7" t="s">
        <v>19</v>
      </c>
      <c r="C31" s="19">
        <v>219842</v>
      </c>
      <c r="D31" s="19">
        <v>1310</v>
      </c>
      <c r="E31" s="20">
        <f>D31/C31*10000</f>
        <v>59.588249742997242</v>
      </c>
      <c r="F31" s="21"/>
      <c r="G31" s="21"/>
    </row>
    <row r="32" spans="1:7" ht="12" thickBot="1" x14ac:dyDescent="0.2">
      <c r="A32" s="1"/>
      <c r="B32" s="7" t="s">
        <v>20</v>
      </c>
      <c r="C32" s="19">
        <v>1698554</v>
      </c>
      <c r="D32" s="19">
        <v>9957</v>
      </c>
      <c r="E32" s="20">
        <f>D32/C32*10000</f>
        <v>58.620450100497244</v>
      </c>
      <c r="F32" s="21"/>
      <c r="G32" s="21"/>
    </row>
    <row r="33" spans="1:9" ht="12" thickBot="1" x14ac:dyDescent="0.2">
      <c r="A33" s="1"/>
      <c r="B33" s="7" t="s">
        <v>24</v>
      </c>
      <c r="C33" s="19">
        <v>3841868</v>
      </c>
      <c r="D33" s="19">
        <v>17070</v>
      </c>
      <c r="E33" s="20">
        <f>D33/C33*10000</f>
        <v>44.431510921249775</v>
      </c>
      <c r="F33" s="21"/>
      <c r="G33" s="21"/>
    </row>
    <row r="34" spans="1:9" ht="12" thickBot="1" x14ac:dyDescent="0.2">
      <c r="A34" s="1"/>
      <c r="B34" s="7" t="s">
        <v>17</v>
      </c>
      <c r="C34" s="19">
        <v>5631977</v>
      </c>
      <c r="D34" s="19">
        <v>24872</v>
      </c>
      <c r="E34" s="20">
        <f>D34/C34*10000</f>
        <v>44.162112167716593</v>
      </c>
      <c r="F34" s="21"/>
      <c r="G34" s="21"/>
    </row>
    <row r="35" spans="1:9" ht="12" thickBot="1" x14ac:dyDescent="0.2">
      <c r="A35" s="1"/>
      <c r="B35" s="7" t="s">
        <v>26</v>
      </c>
      <c r="C35" s="19">
        <v>4636154</v>
      </c>
      <c r="D35" s="19">
        <v>20303</v>
      </c>
      <c r="E35" s="20">
        <f>D35/C35*10000</f>
        <v>43.792764433623212</v>
      </c>
      <c r="F35" s="21"/>
      <c r="G35" s="21"/>
    </row>
    <row r="36" spans="1:9" ht="12" thickBot="1" x14ac:dyDescent="0.2">
      <c r="A36" s="1"/>
      <c r="B36" s="7" t="s">
        <v>22</v>
      </c>
      <c r="C36" s="19">
        <v>1511704</v>
      </c>
      <c r="D36" s="19">
        <v>6177</v>
      </c>
      <c r="E36" s="20">
        <f>D36/C36*10000</f>
        <v>40.861173880600965</v>
      </c>
      <c r="F36" s="21"/>
      <c r="G36" s="21"/>
    </row>
    <row r="37" spans="1:9" ht="12" thickBot="1" x14ac:dyDescent="0.2">
      <c r="A37" s="1"/>
      <c r="B37" s="7" t="s">
        <v>23</v>
      </c>
      <c r="C37" s="19">
        <v>163780</v>
      </c>
      <c r="D37" s="19">
        <v>627</v>
      </c>
      <c r="E37" s="20">
        <f>D37/C37*10000</f>
        <v>38.283062645011604</v>
      </c>
      <c r="F37" s="21"/>
      <c r="G37" s="21"/>
    </row>
    <row r="38" spans="1:9" ht="12" thickBot="1" x14ac:dyDescent="0.2">
      <c r="A38" s="1"/>
      <c r="B38" s="7" t="s">
        <v>25</v>
      </c>
      <c r="C38" s="19">
        <v>4721828</v>
      </c>
      <c r="D38" s="19">
        <v>17793</v>
      </c>
      <c r="E38" s="20">
        <f>D38/C38*10000</f>
        <v>37.682439936397515</v>
      </c>
      <c r="F38" s="21"/>
      <c r="G38" s="21"/>
    </row>
    <row r="39" spans="1:9" ht="12" thickBot="1" x14ac:dyDescent="0.2">
      <c r="A39" s="1"/>
      <c r="B39" s="7" t="s">
        <v>28</v>
      </c>
      <c r="C39" s="19">
        <v>250977</v>
      </c>
      <c r="D39" s="19">
        <v>632</v>
      </c>
      <c r="E39" s="20">
        <f>D39/C39*10000</f>
        <v>25.181590344932008</v>
      </c>
      <c r="F39" s="21"/>
      <c r="G39" s="21"/>
    </row>
    <row r="40" spans="1:9" ht="12" thickBot="1" x14ac:dyDescent="0.2">
      <c r="A40" s="1"/>
      <c r="B40" s="7" t="s">
        <v>27</v>
      </c>
      <c r="C40" s="19">
        <v>81662</v>
      </c>
      <c r="D40" s="19">
        <v>186</v>
      </c>
      <c r="E40" s="20">
        <f>D40/C40*10000</f>
        <v>22.776811736180846</v>
      </c>
      <c r="F40" s="21"/>
      <c r="G40" s="21"/>
    </row>
    <row r="41" spans="1:9" ht="12" customHeight="1" thickBot="1" x14ac:dyDescent="0.2">
      <c r="A41" s="1"/>
      <c r="B41" s="16" t="s">
        <v>2</v>
      </c>
      <c r="C41" s="17">
        <f>SUM(C29:C40)</f>
        <v>23411666</v>
      </c>
      <c r="D41" s="17">
        <f>SUM(D29:D40)</f>
        <v>103474</v>
      </c>
      <c r="E41" s="17" t="s">
        <v>56</v>
      </c>
      <c r="F41" s="21"/>
      <c r="G41" s="21"/>
      <c r="H41" s="21"/>
    </row>
    <row r="42" spans="1:9" x14ac:dyDescent="0.15">
      <c r="A42" s="1"/>
      <c r="B42" s="26" t="s">
        <v>9</v>
      </c>
      <c r="C42" s="27"/>
      <c r="D42" s="35">
        <f>+D41*10000/C41</f>
        <v>44.197623526664017</v>
      </c>
      <c r="E42" s="27"/>
      <c r="F42" s="27"/>
      <c r="G42" s="21"/>
    </row>
    <row r="43" spans="1:9" ht="25.5" customHeight="1" x14ac:dyDescent="0.15">
      <c r="A43" s="1"/>
      <c r="B43" s="40" t="s">
        <v>7</v>
      </c>
      <c r="C43" s="40"/>
      <c r="D43" s="40"/>
      <c r="E43" s="40"/>
      <c r="F43" s="40"/>
      <c r="G43" s="12"/>
      <c r="H43" s="12"/>
      <c r="I43" s="12"/>
    </row>
    <row r="44" spans="1:9" ht="13.5" customHeight="1" x14ac:dyDescent="0.15">
      <c r="A44" s="1"/>
      <c r="B44" s="28" t="s">
        <v>13</v>
      </c>
      <c r="C44" s="27"/>
      <c r="D44" s="27"/>
      <c r="E44" s="30"/>
      <c r="F44" s="27"/>
    </row>
    <row r="45" spans="1:9" ht="13.5" customHeight="1" x14ac:dyDescent="0.15">
      <c r="A45" s="1"/>
      <c r="B45" s="12"/>
      <c r="C45" s="1"/>
      <c r="D45" s="1"/>
      <c r="E45" s="23"/>
      <c r="F45" s="1"/>
    </row>
    <row r="46" spans="1:9" x14ac:dyDescent="0.15">
      <c r="A46" s="1"/>
      <c r="B46" s="12"/>
      <c r="C46" s="1"/>
      <c r="D46" s="1"/>
      <c r="E46" s="23"/>
      <c r="F46" s="1"/>
    </row>
    <row r="47" spans="1:9" ht="12" thickBot="1" x14ac:dyDescent="0.2">
      <c r="A47" s="1"/>
      <c r="B47" s="12" t="s">
        <v>5</v>
      </c>
      <c r="C47" s="1"/>
      <c r="D47" s="1"/>
      <c r="E47" s="1"/>
      <c r="F47" s="1"/>
    </row>
    <row r="48" spans="1:9" ht="15" thickBot="1" x14ac:dyDescent="0.25">
      <c r="A48" s="24"/>
      <c r="B48" s="41" t="s">
        <v>6</v>
      </c>
      <c r="C48" s="42"/>
      <c r="D48" s="42"/>
      <c r="E48" s="43"/>
      <c r="F48" s="1"/>
    </row>
    <row r="49" spans="1:7" ht="34.5" thickBot="1" x14ac:dyDescent="0.2">
      <c r="A49" s="1"/>
      <c r="B49" s="6" t="s">
        <v>4</v>
      </c>
      <c r="C49" s="18" t="s">
        <v>53</v>
      </c>
      <c r="D49" s="11" t="s">
        <v>54</v>
      </c>
      <c r="E49" s="11" t="s">
        <v>12</v>
      </c>
      <c r="F49" s="1"/>
    </row>
    <row r="50" spans="1:7" ht="12" thickBot="1" x14ac:dyDescent="0.2">
      <c r="A50" s="1"/>
      <c r="B50" s="7" t="s">
        <v>29</v>
      </c>
      <c r="C50" s="19">
        <v>1154958</v>
      </c>
      <c r="D50" s="19">
        <v>5805</v>
      </c>
      <c r="E50" s="32">
        <f>D50/C50*10000</f>
        <v>50.26156795312037</v>
      </c>
      <c r="F50" s="25"/>
      <c r="G50" s="21"/>
    </row>
    <row r="51" spans="1:7" ht="12" thickBot="1" x14ac:dyDescent="0.2">
      <c r="A51" s="1"/>
      <c r="B51" s="7" t="s">
        <v>30</v>
      </c>
      <c r="C51" s="19">
        <v>1669104</v>
      </c>
      <c r="D51" s="19">
        <v>7942</v>
      </c>
      <c r="E51" s="32">
        <f>D51/C51*10000</f>
        <v>47.582415475608471</v>
      </c>
      <c r="F51" s="25"/>
      <c r="G51" s="21"/>
    </row>
    <row r="52" spans="1:7" ht="12" thickBot="1" x14ac:dyDescent="0.2">
      <c r="A52" s="1"/>
      <c r="B52" s="7" t="s">
        <v>20</v>
      </c>
      <c r="C52" s="19">
        <v>858356</v>
      </c>
      <c r="D52" s="19">
        <v>3257</v>
      </c>
      <c r="E52" s="32">
        <f>D52/C52*10000</f>
        <v>37.944629035039071</v>
      </c>
      <c r="F52" s="25"/>
      <c r="G52" s="21"/>
    </row>
    <row r="53" spans="1:7" ht="12" thickBot="1" x14ac:dyDescent="0.2">
      <c r="A53" s="1"/>
      <c r="B53" s="7" t="s">
        <v>22</v>
      </c>
      <c r="C53" s="19">
        <v>275893</v>
      </c>
      <c r="D53" s="19">
        <v>881</v>
      </c>
      <c r="E53" s="32">
        <f>D53/C53*10000</f>
        <v>31.932669549426773</v>
      </c>
      <c r="F53" s="25"/>
      <c r="G53" s="21"/>
    </row>
    <row r="54" spans="1:7" ht="12" thickBot="1" x14ac:dyDescent="0.2">
      <c r="A54" s="1"/>
      <c r="B54" s="7" t="s">
        <v>46</v>
      </c>
      <c r="C54" s="19">
        <v>1369757</v>
      </c>
      <c r="D54" s="19">
        <v>3902</v>
      </c>
      <c r="E54" s="32">
        <f>D54/C54*10000</f>
        <v>28.486804593807516</v>
      </c>
      <c r="F54" s="25"/>
      <c r="G54" s="21"/>
    </row>
    <row r="55" spans="1:7" ht="12" thickBot="1" x14ac:dyDescent="0.2">
      <c r="A55" s="1"/>
      <c r="B55" s="7" t="s">
        <v>32</v>
      </c>
      <c r="C55" s="19">
        <v>1660894</v>
      </c>
      <c r="D55" s="19">
        <v>4538</v>
      </c>
      <c r="E55" s="32">
        <f>D55/C55*10000</f>
        <v>27.32263467746888</v>
      </c>
      <c r="F55" s="25"/>
      <c r="G55" s="21"/>
    </row>
    <row r="56" spans="1:7" ht="12" thickBot="1" x14ac:dyDescent="0.2">
      <c r="A56" s="1"/>
      <c r="B56" s="7" t="s">
        <v>21</v>
      </c>
      <c r="C56" s="19">
        <v>196015</v>
      </c>
      <c r="D56" s="19">
        <v>529</v>
      </c>
      <c r="E56" s="32">
        <f>D56/C56*10000</f>
        <v>26.98773053082672</v>
      </c>
      <c r="F56" s="25"/>
      <c r="G56" s="21"/>
    </row>
    <row r="57" spans="1:7" ht="12" thickBot="1" x14ac:dyDescent="0.2">
      <c r="A57" s="1"/>
      <c r="B57" s="7" t="s">
        <v>19</v>
      </c>
      <c r="C57" s="19">
        <v>78207</v>
      </c>
      <c r="D57" s="19">
        <v>209</v>
      </c>
      <c r="E57" s="32">
        <f>D57/C57*10000</f>
        <v>26.723950541511627</v>
      </c>
      <c r="F57" s="25"/>
      <c r="G57" s="21"/>
    </row>
    <row r="58" spans="1:7" ht="12" thickBot="1" x14ac:dyDescent="0.2">
      <c r="A58" s="1"/>
      <c r="B58" s="7" t="s">
        <v>24</v>
      </c>
      <c r="C58" s="19">
        <v>1639157</v>
      </c>
      <c r="D58" s="19">
        <v>4204</v>
      </c>
      <c r="E58" s="32">
        <f>D58/C58*10000</f>
        <v>25.647329694471001</v>
      </c>
      <c r="F58" s="25"/>
      <c r="G58" s="21"/>
    </row>
    <row r="59" spans="1:7" ht="12" thickBot="1" x14ac:dyDescent="0.2">
      <c r="A59" s="1"/>
      <c r="B59" s="7" t="s">
        <v>25</v>
      </c>
      <c r="C59" s="19">
        <v>911527</v>
      </c>
      <c r="D59" s="19">
        <v>2332</v>
      </c>
      <c r="E59" s="32">
        <f>D59/C59*10000</f>
        <v>25.583444044992632</v>
      </c>
      <c r="F59" s="25"/>
      <c r="G59" s="21"/>
    </row>
    <row r="60" spans="1:7" ht="12" thickBot="1" x14ac:dyDescent="0.2">
      <c r="A60" s="1"/>
      <c r="B60" s="7" t="s">
        <v>26</v>
      </c>
      <c r="C60" s="19">
        <v>1478440</v>
      </c>
      <c r="D60" s="19">
        <v>3743</v>
      </c>
      <c r="E60" s="32">
        <f>D60/C60*10000</f>
        <v>25.317226265523118</v>
      </c>
      <c r="F60" s="25"/>
      <c r="G60" s="21"/>
    </row>
    <row r="61" spans="1:7" ht="12" thickBot="1" x14ac:dyDescent="0.2">
      <c r="A61" s="1"/>
      <c r="B61" s="7" t="s">
        <v>31</v>
      </c>
      <c r="C61" s="19">
        <v>166060</v>
      </c>
      <c r="D61" s="19">
        <v>415</v>
      </c>
      <c r="E61" s="32">
        <f>D61/C61*10000</f>
        <v>24.990967120317958</v>
      </c>
      <c r="F61" s="25"/>
      <c r="G61" s="21"/>
    </row>
    <row r="62" spans="1:7" ht="12" thickBot="1" x14ac:dyDescent="0.2">
      <c r="A62" s="1"/>
      <c r="B62" s="7" t="s">
        <v>33</v>
      </c>
      <c r="C62" s="19">
        <v>1575946</v>
      </c>
      <c r="D62" s="19">
        <v>3895</v>
      </c>
      <c r="E62" s="32">
        <f>D62/C62*10000</f>
        <v>24.715313849586217</v>
      </c>
      <c r="F62" s="25"/>
      <c r="G62" s="21"/>
    </row>
    <row r="63" spans="1:7" ht="12" thickBot="1" x14ac:dyDescent="0.2">
      <c r="A63" s="1"/>
      <c r="B63" s="7" t="s">
        <v>18</v>
      </c>
      <c r="C63" s="19">
        <v>3246687</v>
      </c>
      <c r="D63" s="19">
        <v>7723</v>
      </c>
      <c r="E63" s="32">
        <f>D63/C63*10000</f>
        <v>23.787325356586578</v>
      </c>
      <c r="F63" s="25"/>
      <c r="G63" s="21"/>
    </row>
    <row r="64" spans="1:7" ht="12" thickBot="1" x14ac:dyDescent="0.2">
      <c r="A64" s="1"/>
      <c r="B64" s="7" t="s">
        <v>17</v>
      </c>
      <c r="C64" s="19">
        <v>5761607</v>
      </c>
      <c r="D64" s="19">
        <v>13271</v>
      </c>
      <c r="E64" s="32">
        <f>D64/C64*10000</f>
        <v>23.033504367791831</v>
      </c>
      <c r="F64" s="25"/>
      <c r="G64" s="21"/>
    </row>
    <row r="65" spans="1:8" ht="12" thickBot="1" x14ac:dyDescent="0.2">
      <c r="A65" s="1"/>
      <c r="B65" s="7" t="s">
        <v>23</v>
      </c>
      <c r="C65" s="19">
        <v>2539504</v>
      </c>
      <c r="D65" s="19">
        <v>4248</v>
      </c>
      <c r="E65" s="32">
        <f>D65/C65*10000</f>
        <v>16.727675955619681</v>
      </c>
      <c r="F65" s="25"/>
      <c r="G65" s="21"/>
    </row>
    <row r="66" spans="1:8" ht="12" thickBot="1" x14ac:dyDescent="0.2">
      <c r="A66" s="1"/>
      <c r="B66" s="7" t="s">
        <v>35</v>
      </c>
      <c r="C66" s="19">
        <v>254785</v>
      </c>
      <c r="D66" s="19">
        <v>336</v>
      </c>
      <c r="E66" s="32">
        <f>D66/C66*10000</f>
        <v>13.187589536275684</v>
      </c>
      <c r="F66" s="25"/>
      <c r="G66" s="21"/>
    </row>
    <row r="67" spans="1:8" ht="12" thickBot="1" x14ac:dyDescent="0.2">
      <c r="A67" s="1"/>
      <c r="B67" s="7" t="s">
        <v>34</v>
      </c>
      <c r="C67" s="19">
        <v>378457</v>
      </c>
      <c r="D67" s="19">
        <v>488</v>
      </c>
      <c r="E67" s="32">
        <f>D67/C67*10000</f>
        <v>12.894463571819257</v>
      </c>
      <c r="F67" s="25"/>
      <c r="G67" s="21"/>
    </row>
    <row r="68" spans="1:8" ht="12" thickBot="1" x14ac:dyDescent="0.2">
      <c r="A68" s="1"/>
      <c r="B68" s="7" t="s">
        <v>36</v>
      </c>
      <c r="C68" s="19">
        <v>167432</v>
      </c>
      <c r="D68" s="19">
        <v>171</v>
      </c>
      <c r="E68" s="32">
        <f>D68/C68*10000</f>
        <v>10.213101438195805</v>
      </c>
      <c r="F68" s="25"/>
      <c r="G68" s="21"/>
    </row>
    <row r="69" spans="1:8" ht="12" thickBot="1" x14ac:dyDescent="0.2">
      <c r="A69" s="1"/>
      <c r="B69" s="7" t="s">
        <v>27</v>
      </c>
      <c r="C69" s="19">
        <v>900</v>
      </c>
      <c r="D69" s="19">
        <v>33</v>
      </c>
      <c r="E69" s="32" t="s">
        <v>47</v>
      </c>
      <c r="F69" s="25"/>
      <c r="G69" s="21"/>
    </row>
    <row r="70" spans="1:8" ht="12" thickBot="1" x14ac:dyDescent="0.2">
      <c r="A70" s="1"/>
      <c r="B70" s="7" t="s">
        <v>28</v>
      </c>
      <c r="C70" s="19">
        <v>0</v>
      </c>
      <c r="D70" s="19">
        <v>0</v>
      </c>
      <c r="E70" s="32" t="s">
        <v>47</v>
      </c>
      <c r="F70" s="25"/>
      <c r="G70" s="21"/>
    </row>
    <row r="71" spans="1:8" ht="15" customHeight="1" thickBot="1" x14ac:dyDescent="0.2">
      <c r="A71" s="1"/>
      <c r="B71" s="16" t="s">
        <v>2</v>
      </c>
      <c r="C71" s="17">
        <f>SUM(C50:C70)</f>
        <v>25383686</v>
      </c>
      <c r="D71" s="17">
        <f>SUM(D50:D70)</f>
        <v>67922</v>
      </c>
      <c r="E71" s="17" t="s">
        <v>57</v>
      </c>
      <c r="F71" s="21"/>
      <c r="G71" s="21"/>
      <c r="H71" s="21"/>
    </row>
    <row r="72" spans="1:8" x14ac:dyDescent="0.15">
      <c r="A72" s="1"/>
      <c r="B72" s="26" t="s">
        <v>9</v>
      </c>
      <c r="C72" s="27"/>
      <c r="D72" s="35">
        <f>+D71*10000/C71</f>
        <v>26.758131187093948</v>
      </c>
      <c r="E72" s="27"/>
      <c r="F72" s="23"/>
    </row>
    <row r="73" spans="1:8" ht="28.5" customHeight="1" x14ac:dyDescent="0.15">
      <c r="A73" s="1"/>
      <c r="B73" s="40" t="s">
        <v>7</v>
      </c>
      <c r="C73" s="40"/>
      <c r="D73" s="40"/>
      <c r="E73" s="40"/>
      <c r="F73" s="23"/>
      <c r="H73" s="21"/>
    </row>
    <row r="74" spans="1:8" x14ac:dyDescent="0.15">
      <c r="A74" s="1"/>
      <c r="B74" s="28" t="s">
        <v>13</v>
      </c>
      <c r="C74" s="27"/>
      <c r="D74" s="27"/>
      <c r="E74" s="27"/>
      <c r="F74" s="23"/>
    </row>
    <row r="75" spans="1:8" ht="11.25" customHeight="1" x14ac:dyDescent="0.15">
      <c r="B75" s="26" t="s">
        <v>14</v>
      </c>
      <c r="C75" s="27"/>
      <c r="D75" s="27"/>
      <c r="E75" s="29"/>
    </row>
    <row r="76" spans="1:8" ht="11.25" customHeight="1" x14ac:dyDescent="0.15">
      <c r="B76" s="22"/>
      <c r="C76" s="1"/>
      <c r="D76" s="1"/>
    </row>
    <row r="77" spans="1:8" ht="11.25" customHeight="1" x14ac:dyDescent="0.15">
      <c r="B77" s="22"/>
      <c r="C77" s="1"/>
      <c r="D77" s="1"/>
    </row>
    <row r="79" spans="1:8" ht="15" thickBot="1" x14ac:dyDescent="0.25">
      <c r="B79" s="31" t="s">
        <v>11</v>
      </c>
    </row>
    <row r="80" spans="1:8" ht="23.25" thickBot="1" x14ac:dyDescent="0.2">
      <c r="B80" s="6" t="s">
        <v>8</v>
      </c>
      <c r="C80" s="11" t="s">
        <v>55</v>
      </c>
    </row>
    <row r="81" spans="2:5" ht="12" customHeight="1" thickBot="1" x14ac:dyDescent="0.2">
      <c r="B81" s="7" t="s">
        <v>38</v>
      </c>
      <c r="C81" s="15">
        <v>286</v>
      </c>
      <c r="D81" s="34"/>
    </row>
    <row r="82" spans="2:5" ht="12" customHeight="1" thickBot="1" x14ac:dyDescent="0.2">
      <c r="B82" s="7" t="s">
        <v>39</v>
      </c>
      <c r="C82" s="15">
        <v>206</v>
      </c>
    </row>
    <row r="83" spans="2:5" ht="12" customHeight="1" thickBot="1" x14ac:dyDescent="0.2">
      <c r="B83" s="7" t="s">
        <v>41</v>
      </c>
      <c r="C83" s="15">
        <v>127</v>
      </c>
    </row>
    <row r="84" spans="2:5" ht="12" customHeight="1" thickBot="1" x14ac:dyDescent="0.2">
      <c r="B84" s="7" t="s">
        <v>40</v>
      </c>
      <c r="C84" s="15">
        <v>125</v>
      </c>
    </row>
    <row r="85" spans="2:5" ht="23.25" thickBot="1" x14ac:dyDescent="0.2">
      <c r="B85" s="7" t="s">
        <v>37</v>
      </c>
      <c r="C85" s="15">
        <v>108</v>
      </c>
    </row>
    <row r="86" spans="2:5" ht="12" thickBot="1" x14ac:dyDescent="0.2">
      <c r="B86" s="6" t="s">
        <v>2</v>
      </c>
      <c r="C86" s="33">
        <f>SUM(C81:C85)</f>
        <v>852</v>
      </c>
    </row>
    <row r="89" spans="2:5" ht="15" customHeight="1" x14ac:dyDescent="0.15">
      <c r="B89" s="39" t="s">
        <v>10</v>
      </c>
      <c r="C89" s="39"/>
      <c r="D89" s="39"/>
      <c r="E89" s="39"/>
    </row>
    <row r="90" spans="2:5" ht="9.75" customHeight="1" x14ac:dyDescent="0.15">
      <c r="B90" s="39"/>
      <c r="C90" s="39"/>
      <c r="D90" s="39"/>
      <c r="E90" s="39"/>
    </row>
    <row r="91" spans="2:5" ht="11.25" customHeight="1" x14ac:dyDescent="0.15">
      <c r="B91" s="39"/>
      <c r="C91" s="39"/>
      <c r="D91" s="39"/>
      <c r="E91" s="39"/>
    </row>
  </sheetData>
  <sortState xmlns:xlrd2="http://schemas.microsoft.com/office/spreadsheetml/2017/richdata2" ref="B50:E68">
    <sortCondition descending="1" ref="E50:E68"/>
  </sortState>
  <mergeCells count="8">
    <mergeCell ref="B7:E7"/>
    <mergeCell ref="B8:E8"/>
    <mergeCell ref="B89:E91"/>
    <mergeCell ref="B73:E73"/>
    <mergeCell ref="B27:E27"/>
    <mergeCell ref="B43:F43"/>
    <mergeCell ref="B48:E48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XQAF2AT3N76N-319-145</_dlc_DocId>
    <_dlc_DocIdUrl xmlns="b6565643-c00f-44ce-b5d1-532a85e4382c">
      <Url>https://docs.supersalud.gov.co/PortalWeb/ProteccionUsuario/_layouts/15/DocIdRedir.aspx?ID=XQAF2AT3N76N-319-145</Url>
      <Description>XQAF2AT3N76N-319-145</Description>
    </_dlc_DocIdUrl>
    <Ano_Plantilla xmlns="b6565643-c00f-44ce-b5d1-532a85e4382c">2026</Ano_Plantilla>
    <Descripcion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de mayo de 2026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2026-06-25T05:00:00+00:00</FechaExpedicion>
    <Año_Plantilla xmlns="b6565643-c00f-44ce-b5d1-532a85e4382c" xsi:nil="true"/>
    <FechaPublicacion xmlns="b6565643-c00f-44ce-b5d1-532a85e4382c">2026-06-25T05:00:00+00:00</FechaPublicacion>
    <Tematica xmlns="b6565643-c00f-44ce-b5d1-532a85e4382c">Informe ejecutivo de mayo de 2026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31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Mayo</TermName>
          <TermId xmlns="http://schemas.microsoft.com/office/infopath/2007/PartnerControls">dd3c2977-904f-40d6-bc85-bdcd766aee80</TermId>
        </TermInfo>
      </Terms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ón_x0020_Glosario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7E1B11-F324-49C5-A8F8-DB6126B0A5AC}"/>
</file>

<file path=customXml/itemProps3.xml><?xml version="1.0" encoding="utf-8"?>
<ds:datastoreItem xmlns:ds="http://schemas.openxmlformats.org/officeDocument/2006/customXml" ds:itemID="{270964E5-C6E7-4841-B640-159EDF8F38E5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mayo de 2026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Ivonne Geraldine Benitez Torres</cp:lastModifiedBy>
  <cp:revision/>
  <cp:lastPrinted>2020-01-21T18:04:55Z</cp:lastPrinted>
  <dcterms:created xsi:type="dcterms:W3CDTF">2014-12-30T15:23:39Z</dcterms:created>
  <dcterms:modified xsi:type="dcterms:W3CDTF">2026-06-23T19:47:18Z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ab59e633-a101-4854-bb70-65f4c370ecef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31;#Mayo|dd3c2977-904f-40d6-bc85-bdcd766aee80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