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W:\INFORMES\2025\MATRIZ BD 2025\SEP\Web\"/>
    </mc:Choice>
  </mc:AlternateContent>
  <xr:revisionPtr revIDLastSave="0" documentId="13_ncr:1_{93812047-8791-41C6-9650-4161F5E4F4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2" l="1"/>
  <c r="E62" i="2"/>
  <c r="E67" i="2"/>
  <c r="E65" i="2"/>
  <c r="E57" i="2"/>
  <c r="E54" i="2"/>
  <c r="E69" i="2"/>
  <c r="E64" i="2"/>
  <c r="E53" i="2"/>
  <c r="E50" i="2"/>
  <c r="E63" i="2"/>
  <c r="E51" i="2"/>
  <c r="E61" i="2"/>
  <c r="E66" i="2"/>
  <c r="E68" i="2"/>
  <c r="E56" i="2"/>
  <c r="E55" i="2"/>
  <c r="E58" i="2"/>
  <c r="C23" i="2" l="1"/>
  <c r="C86" i="2" l="1"/>
  <c r="D71" i="2"/>
  <c r="D41" i="2"/>
  <c r="C71" i="2" l="1"/>
  <c r="C41" i="2"/>
  <c r="E60" i="2"/>
  <c r="E59" i="2"/>
  <c r="E33" i="2"/>
  <c r="E35" i="2"/>
  <c r="E29" i="2"/>
  <c r="E39" i="2"/>
  <c r="E31" i="2"/>
  <c r="E34" i="2"/>
  <c r="E30" i="2"/>
  <c r="E38" i="2"/>
  <c r="E37" i="2" l="1"/>
  <c r="E36" i="2"/>
  <c r="E32" i="2"/>
  <c r="E40" i="2"/>
  <c r="C15" i="2"/>
</calcChain>
</file>

<file path=xl/sharedStrings.xml><?xml version="1.0" encoding="utf-8"?>
<sst xmlns="http://schemas.openxmlformats.org/spreadsheetml/2006/main" count="80" uniqueCount="56">
  <si>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</si>
  <si>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</si>
  <si>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</si>
  <si>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</si>
  <si>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</si>
  <si>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</si>
  <si>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</si>
  <si>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</si>
  <si>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</si>
  <si>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INSATISFACCIÓN DEL USUARIO CON EL PROCESO ADMINISTRATIVO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</si>
  <si>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</si>
  <si>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</si>
  <si>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</si>
  <si>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</si>
  <si>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</si>
  <si>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</si>
  <si>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</si>
  <si>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</si>
  <si>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</si>
  <si>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</si>
  <si>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</si>
  <si>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</si>
  <si>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</si>
  <si>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</si>
  <si>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</si>
  <si>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</si>
  <si>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</si>
  <si>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</si>
  <si>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</si>
  <si>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</si>
  <si>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</si>
  <si>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</si>
  <si>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</si>
  <si>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</si>
  <si>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</si>
  <si>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</si>
  <si>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</si>
  <si>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CAJACOPI EPS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</si>
  <si>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</si>
  <si>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</si>
  <si>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</si>
  <si>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</si>
  <si>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</si>
  <si>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</si>
  <si>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</si>
  <si>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</si>
  <si>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</si>
  <si>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2025 (SEPTIEMBRE)</t>
  </si>
  <si>
    <t>RECLAMOS EN SALUD SEPTIEMBRE</t>
  </si>
  <si>
    <t>RECLAMOS EN SALUD 2024 (SEPTIEMBRE)</t>
  </si>
  <si>
    <t>RECLAMOS EN SALUD 2025 (SEPTIEMBRE)</t>
  </si>
  <si>
    <t>RECLAMOS EN SALUD SEPTIEMBRE 2025</t>
  </si>
  <si>
    <t>*TOTAL AFILIADOS SEPTIEMBRE 2025</t>
  </si>
  <si>
    <t>*RECLAMOS EN SALUD SEPTIEMBRE 2025</t>
  </si>
  <si>
    <t>TASA RÉGIMEN= 54,82</t>
  </si>
  <si>
    <t>TASA RÉGIMEN= 30,65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</si>
</sst>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11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7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8" fillId="0" borderId="2" xfId="0" applyFont="1" applyBorder="1" applyAlignment="1">
      <alignment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10" fontId="8" fillId="0" borderId="2" xfId="2" applyNumberFormat="1" applyFont="1" applyBorder="1" applyAlignment="1">
      <alignment horizontal="center" vertical="center" wrapText="1"/>
    </xf>
    <xf numFmtId="0" fontId="8" fillId="3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0" fontId="10" fillId="3" borderId="0" xfId="0" applyFont="1" applyFill="1"/>
    <xf numFmtId="9" fontId="8" fillId="3" borderId="0" xfId="2" applyFont="1" applyFill="1"/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8" fillId="3" borderId="0" xfId="0" applyFont="1" applyFill="1" applyAlignment="1">
      <alignment wrapText="1"/>
    </xf>
    <xf numFmtId="0" fontId="8" fillId="0" borderId="4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2" borderId="2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10" fillId="3" borderId="0" xfId="0" applyNumberFormat="1" applyFont="1" applyFill="1"/>
    <xf numFmtId="0" fontId="12" fillId="3" borderId="0" xfId="0" applyFont="1" applyFill="1" applyAlignment="1">
      <alignment vertical="center"/>
    </xf>
    <xf numFmtId="0" fontId="13" fillId="3" borderId="0" xfId="0" applyFont="1" applyFill="1"/>
    <xf numFmtId="2" fontId="13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/>
    <xf numFmtId="167" fontId="13" fillId="3" borderId="0" xfId="0" applyNumberFormat="1" applyFont="1" applyFill="1"/>
    <xf numFmtId="167" fontId="8" fillId="3" borderId="0" xfId="0" applyNumberFormat="1" applyFont="1" applyFill="1"/>
    <xf numFmtId="2" fontId="8" fillId="3" borderId="5" xfId="0" applyNumberFormat="1" applyFont="1" applyFill="1" applyBorder="1" applyAlignment="1">
      <alignment horizontal="center" vertical="center" wrapText="1"/>
    </xf>
    <xf numFmtId="2" fontId="8" fillId="3" borderId="0" xfId="0" applyNumberFormat="1" applyFont="1" applyFill="1"/>
    <xf numFmtId="0" fontId="14" fillId="3" borderId="0" xfId="0" applyFont="1" applyFill="1"/>
    <xf numFmtId="0" fontId="9" fillId="3" borderId="0" xfId="0" applyFont="1" applyFill="1" applyAlignment="1">
      <alignment vertical="center"/>
    </xf>
    <xf numFmtId="0" fontId="11" fillId="3" borderId="0" xfId="0" applyFont="1" applyFill="1"/>
    <xf numFmtId="0" fontId="10" fillId="0" borderId="0" xfId="0" applyFont="1"/>
    <xf numFmtId="3" fontId="9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zoomScale="90" zoomScaleNormal="90" zoomScaleSheetLayoutView="100" zoomScalePageLayoutView="130" workbookViewId="0">
      <selection activeCell="E68" sqref="E68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6" t="s">
        <v>16</v>
      </c>
      <c r="C7" s="6"/>
      <c r="D7" s="6"/>
      <c r="E7" s="6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7" t="s">
        <v>47</v>
      </c>
      <c r="C8" s="7"/>
      <c r="D8" s="7"/>
      <c r="E8" s="7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s="13" customFormat="1" ht="26.25" customHeight="1" thickBot="1" x14ac:dyDescent="0.3">
      <c r="A12" s="11"/>
      <c r="B12" s="12" t="s">
        <v>0</v>
      </c>
      <c r="C12" s="12" t="s">
        <v>48</v>
      </c>
      <c r="D12" s="11"/>
    </row>
    <row r="13" spans="1:15" s="13" customFormat="1" ht="12" customHeight="1" thickBot="1" x14ac:dyDescent="0.3">
      <c r="A13" s="11"/>
      <c r="B13" s="8" t="s">
        <v>49</v>
      </c>
      <c r="C13" s="9">
        <v>159436</v>
      </c>
      <c r="D13" s="11"/>
    </row>
    <row r="14" spans="1:15" s="13" customFormat="1" ht="12" customHeight="1" thickBot="1" x14ac:dyDescent="0.3">
      <c r="A14" s="11"/>
      <c r="B14" s="8" t="s">
        <v>50</v>
      </c>
      <c r="C14" s="9">
        <v>219416</v>
      </c>
      <c r="D14" s="11"/>
    </row>
    <row r="15" spans="1:15" s="13" customFormat="1" ht="14.25" thickBot="1" x14ac:dyDescent="0.3">
      <c r="A15" s="11"/>
      <c r="B15" s="8" t="s">
        <v>20</v>
      </c>
      <c r="C15" s="10">
        <f>C14/C13-1</f>
        <v>0.3762011089089039</v>
      </c>
      <c r="D15" s="14"/>
    </row>
    <row r="16" spans="1:15" s="13" customFormat="1" ht="13.5" x14ac:dyDescent="0.25">
      <c r="A16" s="11"/>
      <c r="B16" s="11"/>
      <c r="C16" s="11"/>
      <c r="D16" s="11"/>
    </row>
    <row r="17" spans="1:7" s="13" customFormat="1" ht="14.25" thickBot="1" x14ac:dyDescent="0.3">
      <c r="A17" s="11"/>
      <c r="B17" s="11"/>
      <c r="C17" s="11"/>
      <c r="D17" s="11"/>
    </row>
    <row r="18" spans="1:7" s="13" customFormat="1" ht="27.75" thickBot="1" x14ac:dyDescent="0.3">
      <c r="A18" s="11"/>
      <c r="B18" s="15" t="s">
        <v>1</v>
      </c>
      <c r="C18" s="16" t="s">
        <v>51</v>
      </c>
      <c r="D18" s="11"/>
      <c r="E18" s="17"/>
      <c r="F18" s="18"/>
    </row>
    <row r="19" spans="1:7" s="13" customFormat="1" ht="43.5" customHeight="1" thickBot="1" x14ac:dyDescent="0.3">
      <c r="A19" s="11"/>
      <c r="B19" s="19" t="s">
        <v>17</v>
      </c>
      <c r="C19" s="20">
        <v>202509</v>
      </c>
      <c r="D19" s="21"/>
      <c r="E19" s="11"/>
      <c r="F19" s="11"/>
    </row>
    <row r="20" spans="1:7" s="13" customFormat="1" ht="27.75" thickBot="1" x14ac:dyDescent="0.3">
      <c r="A20" s="11"/>
      <c r="B20" s="8" t="s">
        <v>9</v>
      </c>
      <c r="C20" s="20">
        <v>12834</v>
      </c>
      <c r="D20" s="11"/>
      <c r="E20" s="11"/>
      <c r="F20" s="11"/>
    </row>
    <row r="21" spans="1:7" s="13" customFormat="1" ht="14.25" thickBot="1" x14ac:dyDescent="0.3">
      <c r="A21" s="11"/>
      <c r="B21" s="19" t="s">
        <v>18</v>
      </c>
      <c r="C21" s="20">
        <v>3897</v>
      </c>
      <c r="D21" s="11"/>
      <c r="E21" s="11"/>
      <c r="F21" s="11"/>
    </row>
    <row r="22" spans="1:7" s="13" customFormat="1" ht="27.75" thickBot="1" x14ac:dyDescent="0.3">
      <c r="A22" s="11"/>
      <c r="B22" s="19" t="s">
        <v>19</v>
      </c>
      <c r="C22" s="20">
        <v>176</v>
      </c>
      <c r="D22" s="11"/>
      <c r="E22" s="11"/>
      <c r="F22" s="11"/>
    </row>
    <row r="23" spans="1:7" s="13" customFormat="1" ht="14.25" thickBot="1" x14ac:dyDescent="0.3">
      <c r="A23" s="11"/>
      <c r="B23" s="22" t="s">
        <v>2</v>
      </c>
      <c r="C23" s="23">
        <f>SUM(C19:C22)</f>
        <v>219416</v>
      </c>
      <c r="D23" s="11"/>
      <c r="E23" s="11"/>
      <c r="F23" s="11"/>
    </row>
    <row r="24" spans="1:7" s="13" customFormat="1" ht="11.25" customHeight="1" x14ac:dyDescent="0.25">
      <c r="A24" s="11"/>
      <c r="B24" s="24"/>
      <c r="C24" s="24"/>
      <c r="D24" s="11"/>
      <c r="E24" s="11"/>
      <c r="F24" s="11"/>
    </row>
    <row r="25" spans="1:7" s="13" customFormat="1" ht="13.5" x14ac:dyDescent="0.25">
      <c r="A25" s="11"/>
      <c r="B25" s="11"/>
      <c r="C25" s="11"/>
      <c r="D25" s="11"/>
      <c r="E25" s="11"/>
      <c r="F25" s="11"/>
    </row>
    <row r="26" spans="1:7" s="13" customFormat="1" ht="14.25" thickBot="1" x14ac:dyDescent="0.3">
      <c r="A26" s="11"/>
      <c r="B26" s="17" t="s">
        <v>3</v>
      </c>
      <c r="C26" s="11"/>
      <c r="D26" s="11"/>
      <c r="E26" s="11"/>
      <c r="F26" s="11"/>
    </row>
    <row r="27" spans="1:7" s="13" customFormat="1" ht="17.25" thickBot="1" x14ac:dyDescent="0.35">
      <c r="A27" s="11"/>
      <c r="B27" s="25" t="s">
        <v>6</v>
      </c>
      <c r="C27" s="26"/>
      <c r="D27" s="26"/>
      <c r="E27" s="27"/>
      <c r="F27" s="11"/>
    </row>
    <row r="28" spans="1:7" s="13" customFormat="1" ht="27.75" thickBot="1" x14ac:dyDescent="0.3">
      <c r="A28" s="11"/>
      <c r="B28" s="12" t="s">
        <v>4</v>
      </c>
      <c r="C28" s="28" t="s">
        <v>52</v>
      </c>
      <c r="D28" s="16" t="s">
        <v>53</v>
      </c>
      <c r="E28" s="28" t="s">
        <v>13</v>
      </c>
      <c r="F28" s="11"/>
    </row>
    <row r="29" spans="1:7" s="13" customFormat="1" ht="14.25" thickBot="1" x14ac:dyDescent="0.3">
      <c r="A29" s="11"/>
      <c r="B29" s="8" t="s">
        <v>23</v>
      </c>
      <c r="C29" s="29">
        <v>220903</v>
      </c>
      <c r="D29" s="29">
        <v>1619</v>
      </c>
      <c r="E29" s="30">
        <f t="shared" ref="E29:E40" si="0">D29/C29*10000</f>
        <v>73.290086599095531</v>
      </c>
      <c r="F29" s="31"/>
      <c r="G29" s="31"/>
    </row>
    <row r="30" spans="1:7" s="13" customFormat="1" ht="14.25" thickBot="1" x14ac:dyDescent="0.3">
      <c r="A30" s="11"/>
      <c r="B30" s="8" t="s">
        <v>25</v>
      </c>
      <c r="C30" s="29">
        <v>552098</v>
      </c>
      <c r="D30" s="29">
        <v>3973</v>
      </c>
      <c r="E30" s="30">
        <f t="shared" si="0"/>
        <v>71.961861843368382</v>
      </c>
      <c r="F30" s="31"/>
      <c r="G30" s="31"/>
    </row>
    <row r="31" spans="1:7" s="13" customFormat="1" ht="14.25" thickBot="1" x14ac:dyDescent="0.3">
      <c r="A31" s="11"/>
      <c r="B31" s="8" t="s">
        <v>24</v>
      </c>
      <c r="C31" s="29">
        <v>1821128</v>
      </c>
      <c r="D31" s="29">
        <v>12750</v>
      </c>
      <c r="E31" s="30">
        <f t="shared" si="0"/>
        <v>70.011553279066604</v>
      </c>
      <c r="F31" s="31"/>
      <c r="G31" s="31"/>
    </row>
    <row r="32" spans="1:7" s="13" customFormat="1" ht="14.25" thickBot="1" x14ac:dyDescent="0.3">
      <c r="A32" s="11"/>
      <c r="B32" s="8" t="s">
        <v>22</v>
      </c>
      <c r="C32" s="29">
        <v>120060</v>
      </c>
      <c r="D32" s="29">
        <v>757</v>
      </c>
      <c r="E32" s="30">
        <f t="shared" si="0"/>
        <v>63.05180742961852</v>
      </c>
      <c r="F32" s="31"/>
      <c r="G32" s="31"/>
    </row>
    <row r="33" spans="1:9" s="13" customFormat="1" ht="14.25" thickBot="1" x14ac:dyDescent="0.3">
      <c r="A33" s="11"/>
      <c r="B33" s="8" t="s">
        <v>28</v>
      </c>
      <c r="C33" s="29">
        <v>3695723</v>
      </c>
      <c r="D33" s="29">
        <v>21450</v>
      </c>
      <c r="E33" s="30">
        <f t="shared" si="0"/>
        <v>58.040064149829405</v>
      </c>
      <c r="F33" s="31"/>
      <c r="G33" s="31"/>
    </row>
    <row r="34" spans="1:9" s="13" customFormat="1" ht="14.25" thickBot="1" x14ac:dyDescent="0.3">
      <c r="A34" s="11"/>
      <c r="B34" s="8" t="s">
        <v>21</v>
      </c>
      <c r="C34" s="29">
        <v>5977373</v>
      </c>
      <c r="D34" s="29">
        <v>34370</v>
      </c>
      <c r="E34" s="30">
        <f t="shared" si="0"/>
        <v>57.500176080696313</v>
      </c>
      <c r="F34" s="31"/>
      <c r="G34" s="31"/>
    </row>
    <row r="35" spans="1:9" s="13" customFormat="1" ht="14.25" thickBot="1" x14ac:dyDescent="0.3">
      <c r="A35" s="11"/>
      <c r="B35" s="8" t="s">
        <v>29</v>
      </c>
      <c r="C35" s="29">
        <v>4558704</v>
      </c>
      <c r="D35" s="29">
        <v>23104</v>
      </c>
      <c r="E35" s="30">
        <f t="shared" si="0"/>
        <v>50.681070760461743</v>
      </c>
      <c r="F35" s="31"/>
      <c r="G35" s="31"/>
    </row>
    <row r="36" spans="1:9" s="13" customFormat="1" ht="14.25" thickBot="1" x14ac:dyDescent="0.3">
      <c r="A36" s="11"/>
      <c r="B36" s="8" t="s">
        <v>26</v>
      </c>
      <c r="C36" s="29">
        <v>1530282</v>
      </c>
      <c r="D36" s="29">
        <v>7442</v>
      </c>
      <c r="E36" s="30">
        <f t="shared" si="0"/>
        <v>48.63155941192538</v>
      </c>
      <c r="F36" s="31"/>
      <c r="G36" s="31"/>
    </row>
    <row r="37" spans="1:9" s="13" customFormat="1" ht="14.25" thickBot="1" x14ac:dyDescent="0.3">
      <c r="A37" s="11"/>
      <c r="B37" s="8" t="s">
        <v>30</v>
      </c>
      <c r="C37" s="29">
        <v>4482249</v>
      </c>
      <c r="D37" s="29">
        <v>21424</v>
      </c>
      <c r="E37" s="30">
        <f t="shared" si="0"/>
        <v>47.797433832881666</v>
      </c>
      <c r="F37" s="31"/>
      <c r="G37" s="31"/>
    </row>
    <row r="38" spans="1:9" s="13" customFormat="1" ht="14.25" thickBot="1" x14ac:dyDescent="0.3">
      <c r="A38" s="11"/>
      <c r="B38" s="8" t="s">
        <v>27</v>
      </c>
      <c r="C38" s="29">
        <v>150930</v>
      </c>
      <c r="D38" s="29">
        <v>689</v>
      </c>
      <c r="E38" s="30">
        <f t="shared" si="0"/>
        <v>45.650301464254952</v>
      </c>
      <c r="F38" s="31"/>
      <c r="G38" s="31"/>
    </row>
    <row r="39" spans="1:9" s="13" customFormat="1" ht="14.25" thickBot="1" x14ac:dyDescent="0.3">
      <c r="A39" s="11"/>
      <c r="B39" s="8" t="s">
        <v>31</v>
      </c>
      <c r="C39" s="29">
        <v>72769</v>
      </c>
      <c r="D39" s="29">
        <v>218</v>
      </c>
      <c r="E39" s="30">
        <f t="shared" si="0"/>
        <v>29.957811705533949</v>
      </c>
      <c r="F39" s="31"/>
      <c r="G39" s="31"/>
    </row>
    <row r="40" spans="1:9" s="13" customFormat="1" ht="14.25" thickBot="1" x14ac:dyDescent="0.3">
      <c r="A40" s="11"/>
      <c r="B40" s="8" t="s">
        <v>32</v>
      </c>
      <c r="C40" s="29">
        <v>250084</v>
      </c>
      <c r="D40" s="29">
        <v>662</v>
      </c>
      <c r="E40" s="30">
        <f t="shared" si="0"/>
        <v>26.47110570848195</v>
      </c>
      <c r="F40" s="31"/>
      <c r="G40" s="31"/>
    </row>
    <row r="41" spans="1:9" s="13" customFormat="1" ht="12" customHeight="1" thickBot="1" x14ac:dyDescent="0.3">
      <c r="A41" s="11"/>
      <c r="B41" s="22" t="s">
        <v>2</v>
      </c>
      <c r="C41" s="23">
        <f>SUM(C29:C40)</f>
        <v>23432303</v>
      </c>
      <c r="D41" s="23">
        <f>SUM(D29:D40)</f>
        <v>128458</v>
      </c>
      <c r="E41" s="23" t="s">
        <v>54</v>
      </c>
      <c r="F41" s="31"/>
      <c r="G41" s="31"/>
      <c r="H41" s="31"/>
    </row>
    <row r="42" spans="1:9" s="13" customFormat="1" ht="13.5" x14ac:dyDescent="0.25">
      <c r="A42" s="11"/>
      <c r="B42" s="32" t="s">
        <v>10</v>
      </c>
      <c r="C42" s="33"/>
      <c r="D42" s="34"/>
      <c r="E42" s="33"/>
      <c r="F42" s="33"/>
      <c r="G42" s="31"/>
    </row>
    <row r="43" spans="1:9" s="13" customFormat="1" ht="25.5" customHeight="1" x14ac:dyDescent="0.25">
      <c r="A43" s="11"/>
      <c r="B43" s="35" t="s">
        <v>7</v>
      </c>
      <c r="C43" s="35"/>
      <c r="D43" s="35"/>
      <c r="E43" s="35"/>
      <c r="F43" s="35"/>
      <c r="G43" s="17"/>
      <c r="H43" s="17"/>
      <c r="I43" s="17"/>
    </row>
    <row r="44" spans="1:9" s="13" customFormat="1" ht="13.5" customHeight="1" x14ac:dyDescent="0.25">
      <c r="A44" s="11"/>
      <c r="B44" s="36" t="s">
        <v>14</v>
      </c>
      <c r="C44" s="33"/>
      <c r="D44" s="33"/>
      <c r="E44" s="37"/>
      <c r="F44" s="33"/>
    </row>
    <row r="45" spans="1:9" s="13" customFormat="1" ht="13.5" customHeight="1" x14ac:dyDescent="0.25">
      <c r="A45" s="11"/>
      <c r="B45" s="17"/>
      <c r="C45" s="11"/>
      <c r="D45" s="11"/>
      <c r="E45" s="38"/>
      <c r="F45" s="11"/>
    </row>
    <row r="46" spans="1:9" s="13" customFormat="1" ht="13.5" x14ac:dyDescent="0.25">
      <c r="A46" s="11"/>
      <c r="B46" s="17"/>
      <c r="C46" s="11"/>
      <c r="D46" s="11"/>
      <c r="E46" s="38"/>
      <c r="F46" s="11"/>
    </row>
    <row r="47" spans="1:9" s="13" customFormat="1" ht="14.25" thickBot="1" x14ac:dyDescent="0.3">
      <c r="A47" s="11"/>
      <c r="B47" s="17" t="s">
        <v>5</v>
      </c>
      <c r="C47" s="11"/>
      <c r="D47" s="11"/>
      <c r="E47" s="11"/>
      <c r="F47" s="11"/>
    </row>
    <row r="48" spans="1:9" s="13" customFormat="1" ht="17.25" thickBot="1" x14ac:dyDescent="0.35">
      <c r="A48" s="21"/>
      <c r="B48" s="25" t="s">
        <v>6</v>
      </c>
      <c r="C48" s="26"/>
      <c r="D48" s="26"/>
      <c r="E48" s="27"/>
      <c r="F48" s="11"/>
    </row>
    <row r="49" spans="1:7" s="13" customFormat="1" ht="27.75" thickBot="1" x14ac:dyDescent="0.3">
      <c r="A49" s="11"/>
      <c r="B49" s="12" t="s">
        <v>4</v>
      </c>
      <c r="C49" s="28" t="s">
        <v>52</v>
      </c>
      <c r="D49" s="16" t="s">
        <v>53</v>
      </c>
      <c r="E49" s="28" t="s">
        <v>13</v>
      </c>
      <c r="F49" s="11"/>
    </row>
    <row r="50" spans="1:7" s="13" customFormat="1" ht="14.25" thickBot="1" x14ac:dyDescent="0.3">
      <c r="A50" s="11"/>
      <c r="B50" s="8" t="s">
        <v>33</v>
      </c>
      <c r="C50" s="29">
        <v>1117714</v>
      </c>
      <c r="D50" s="29">
        <v>6674</v>
      </c>
      <c r="E50" s="39">
        <f t="shared" ref="E50:E69" si="1">D50/C50*10000</f>
        <v>59.711160457863102</v>
      </c>
      <c r="F50" s="40"/>
      <c r="G50" s="31"/>
    </row>
    <row r="51" spans="1:7" s="13" customFormat="1" ht="14.25" thickBot="1" x14ac:dyDescent="0.3">
      <c r="A51" s="11"/>
      <c r="B51" s="8" t="s">
        <v>34</v>
      </c>
      <c r="C51" s="29">
        <v>1688206</v>
      </c>
      <c r="D51" s="29">
        <v>8222</v>
      </c>
      <c r="E51" s="39">
        <f t="shared" si="1"/>
        <v>48.702587243499906</v>
      </c>
      <c r="F51" s="40"/>
      <c r="G51" s="31"/>
    </row>
    <row r="52" spans="1:7" s="13" customFormat="1" ht="14.25" thickBot="1" x14ac:dyDescent="0.3">
      <c r="A52" s="11"/>
      <c r="B52" s="8" t="s">
        <v>24</v>
      </c>
      <c r="C52" s="29">
        <v>842144</v>
      </c>
      <c r="D52" s="29">
        <v>3735</v>
      </c>
      <c r="E52" s="39">
        <f t="shared" si="1"/>
        <v>44.351084850096896</v>
      </c>
      <c r="F52" s="40"/>
      <c r="G52" s="31"/>
    </row>
    <row r="53" spans="1:7" s="13" customFormat="1" ht="14.25" thickBot="1" x14ac:dyDescent="0.3">
      <c r="A53" s="11"/>
      <c r="B53" s="8" t="s">
        <v>35</v>
      </c>
      <c r="C53" s="29">
        <v>168592</v>
      </c>
      <c r="D53" s="29">
        <v>712</v>
      </c>
      <c r="E53" s="39">
        <f t="shared" si="1"/>
        <v>42.232134383600645</v>
      </c>
      <c r="F53" s="40"/>
      <c r="G53" s="31"/>
    </row>
    <row r="54" spans="1:7" s="13" customFormat="1" ht="14.25" thickBot="1" x14ac:dyDescent="0.3">
      <c r="A54" s="11"/>
      <c r="B54" s="8" t="s">
        <v>40</v>
      </c>
      <c r="C54" s="29">
        <v>252888</v>
      </c>
      <c r="D54" s="29">
        <v>1015</v>
      </c>
      <c r="E54" s="39">
        <f t="shared" si="1"/>
        <v>40.136344943215967</v>
      </c>
      <c r="F54" s="40"/>
      <c r="G54" s="31"/>
    </row>
    <row r="55" spans="1:7" s="13" customFormat="1" ht="14.25" thickBot="1" x14ac:dyDescent="0.3">
      <c r="A55" s="11"/>
      <c r="B55" s="8" t="s">
        <v>32</v>
      </c>
      <c r="C55" s="29">
        <v>7585</v>
      </c>
      <c r="D55" s="29">
        <v>30</v>
      </c>
      <c r="E55" s="39">
        <f t="shared" si="1"/>
        <v>39.55174686882004</v>
      </c>
      <c r="F55" s="40"/>
      <c r="G55" s="31"/>
    </row>
    <row r="56" spans="1:7" s="13" customFormat="1" ht="14.25" thickBot="1" x14ac:dyDescent="0.3">
      <c r="A56" s="11"/>
      <c r="B56" s="8" t="s">
        <v>26</v>
      </c>
      <c r="C56" s="29">
        <v>268519</v>
      </c>
      <c r="D56" s="29">
        <v>1050</v>
      </c>
      <c r="E56" s="39">
        <f t="shared" si="1"/>
        <v>39.103378159459851</v>
      </c>
      <c r="F56" s="40"/>
      <c r="G56" s="31"/>
    </row>
    <row r="57" spans="1:7" s="13" customFormat="1" ht="14.25" thickBot="1" x14ac:dyDescent="0.3">
      <c r="A57" s="11"/>
      <c r="B57" s="8" t="s">
        <v>28</v>
      </c>
      <c r="C57" s="29">
        <v>1576537</v>
      </c>
      <c r="D57" s="29">
        <v>5119</v>
      </c>
      <c r="E57" s="39">
        <f t="shared" si="1"/>
        <v>32.469900801566979</v>
      </c>
      <c r="F57" s="40"/>
      <c r="G57" s="31"/>
    </row>
    <row r="58" spans="1:7" s="13" customFormat="1" ht="14.25" thickBot="1" x14ac:dyDescent="0.3">
      <c r="A58" s="11"/>
      <c r="B58" s="8" t="s">
        <v>23</v>
      </c>
      <c r="C58" s="29">
        <v>74012</v>
      </c>
      <c r="D58" s="29">
        <v>234</v>
      </c>
      <c r="E58" s="39">
        <f t="shared" si="1"/>
        <v>31.616494622493651</v>
      </c>
      <c r="F58" s="40"/>
      <c r="G58" s="31"/>
    </row>
    <row r="59" spans="1:7" s="13" customFormat="1" ht="14.25" thickBot="1" x14ac:dyDescent="0.3">
      <c r="A59" s="11"/>
      <c r="B59" s="8" t="s">
        <v>37</v>
      </c>
      <c r="C59" s="29">
        <v>1377129</v>
      </c>
      <c r="D59" s="29">
        <v>4342</v>
      </c>
      <c r="E59" s="39">
        <f t="shared" si="1"/>
        <v>31.529362899191</v>
      </c>
      <c r="F59" s="40"/>
      <c r="G59" s="31"/>
    </row>
    <row r="60" spans="1:7" s="13" customFormat="1" ht="14.25" thickBot="1" x14ac:dyDescent="0.3">
      <c r="A60" s="11"/>
      <c r="B60" s="8" t="s">
        <v>29</v>
      </c>
      <c r="C60" s="29">
        <v>888943</v>
      </c>
      <c r="D60" s="29">
        <v>2778</v>
      </c>
      <c r="E60" s="39">
        <f t="shared" si="1"/>
        <v>31.25059761986989</v>
      </c>
      <c r="F60" s="40"/>
      <c r="G60" s="31"/>
    </row>
    <row r="61" spans="1:7" s="13" customFormat="1" ht="14.25" thickBot="1" x14ac:dyDescent="0.3">
      <c r="A61" s="11"/>
      <c r="B61" s="8" t="s">
        <v>30</v>
      </c>
      <c r="C61" s="29">
        <v>1460577</v>
      </c>
      <c r="D61" s="29">
        <v>4553</v>
      </c>
      <c r="E61" s="39">
        <f t="shared" si="1"/>
        <v>31.172611919809771</v>
      </c>
      <c r="F61" s="40"/>
      <c r="G61" s="31"/>
    </row>
    <row r="62" spans="1:7" s="13" customFormat="1" ht="14.25" thickBot="1" x14ac:dyDescent="0.3">
      <c r="A62" s="11"/>
      <c r="B62" s="8" t="s">
        <v>25</v>
      </c>
      <c r="C62" s="29">
        <v>196114</v>
      </c>
      <c r="D62" s="29">
        <v>586</v>
      </c>
      <c r="E62" s="39">
        <f t="shared" si="1"/>
        <v>29.880579662849158</v>
      </c>
      <c r="F62" s="40"/>
      <c r="G62" s="31"/>
    </row>
    <row r="63" spans="1:7" s="13" customFormat="1" ht="14.25" thickBot="1" x14ac:dyDescent="0.3">
      <c r="A63" s="11"/>
      <c r="B63" s="8" t="s">
        <v>21</v>
      </c>
      <c r="C63" s="29">
        <v>5763580</v>
      </c>
      <c r="D63" s="29">
        <v>16780</v>
      </c>
      <c r="E63" s="39">
        <f t="shared" si="1"/>
        <v>29.113849378337768</v>
      </c>
      <c r="F63" s="40"/>
      <c r="G63" s="31"/>
    </row>
    <row r="64" spans="1:7" s="13" customFormat="1" ht="14.25" thickBot="1" x14ac:dyDescent="0.3">
      <c r="A64" s="11"/>
      <c r="B64" s="8" t="s">
        <v>36</v>
      </c>
      <c r="C64" s="29">
        <v>1681985</v>
      </c>
      <c r="D64" s="29">
        <v>4874</v>
      </c>
      <c r="E64" s="39">
        <f t="shared" si="1"/>
        <v>28.977666269318693</v>
      </c>
      <c r="F64" s="40"/>
      <c r="G64" s="31"/>
    </row>
    <row r="65" spans="1:8" s="13" customFormat="1" ht="14.25" thickBot="1" x14ac:dyDescent="0.3">
      <c r="A65" s="11"/>
      <c r="B65" s="8" t="s">
        <v>22</v>
      </c>
      <c r="C65" s="29">
        <v>3239227</v>
      </c>
      <c r="D65" s="29">
        <v>7805</v>
      </c>
      <c r="E65" s="39">
        <f t="shared" si="1"/>
        <v>24.095254824685028</v>
      </c>
      <c r="F65" s="40"/>
      <c r="G65" s="31"/>
    </row>
    <row r="66" spans="1:8" s="13" customFormat="1" ht="14.25" thickBot="1" x14ac:dyDescent="0.3">
      <c r="A66" s="11"/>
      <c r="B66" s="8" t="s">
        <v>38</v>
      </c>
      <c r="C66" s="29">
        <v>1581707</v>
      </c>
      <c r="D66" s="29">
        <v>3496</v>
      </c>
      <c r="E66" s="39">
        <f t="shared" si="1"/>
        <v>22.10270296584639</v>
      </c>
      <c r="F66" s="40"/>
      <c r="G66" s="31"/>
    </row>
    <row r="67" spans="1:8" s="13" customFormat="1" ht="14.25" thickBot="1" x14ac:dyDescent="0.3">
      <c r="A67" s="11"/>
      <c r="B67" s="8" t="s">
        <v>27</v>
      </c>
      <c r="C67" s="29">
        <v>2531767</v>
      </c>
      <c r="D67" s="29">
        <v>4635</v>
      </c>
      <c r="E67" s="39">
        <f t="shared" si="1"/>
        <v>18.307371886907443</v>
      </c>
      <c r="F67" s="40"/>
      <c r="G67" s="31"/>
    </row>
    <row r="68" spans="1:8" s="13" customFormat="1" ht="14.25" thickBot="1" x14ac:dyDescent="0.3">
      <c r="A68" s="11"/>
      <c r="B68" s="8" t="s">
        <v>39</v>
      </c>
      <c r="C68" s="29">
        <v>361927</v>
      </c>
      <c r="D68" s="29">
        <v>567</v>
      </c>
      <c r="E68" s="39">
        <f t="shared" si="1"/>
        <v>15.666142619920592</v>
      </c>
      <c r="F68" s="40"/>
      <c r="G68" s="31"/>
    </row>
    <row r="69" spans="1:8" s="13" customFormat="1" ht="14.25" thickBot="1" x14ac:dyDescent="0.3">
      <c r="A69" s="11"/>
      <c r="B69" s="8" t="s">
        <v>41</v>
      </c>
      <c r="C69" s="29">
        <v>168689</v>
      </c>
      <c r="D69" s="29">
        <v>148</v>
      </c>
      <c r="E69" s="39">
        <f t="shared" si="1"/>
        <v>8.7735418432737156</v>
      </c>
      <c r="F69" s="40"/>
      <c r="G69" s="31"/>
    </row>
    <row r="70" spans="1:8" s="13" customFormat="1" ht="14.25" thickBot="1" x14ac:dyDescent="0.3">
      <c r="A70" s="11"/>
      <c r="B70" s="8" t="s">
        <v>31</v>
      </c>
      <c r="C70" s="29">
        <v>100</v>
      </c>
      <c r="D70" s="29">
        <v>29</v>
      </c>
      <c r="E70" s="30">
        <v>0</v>
      </c>
      <c r="F70" s="40"/>
      <c r="G70" s="31"/>
    </row>
    <row r="71" spans="1:8" s="13" customFormat="1" ht="15" customHeight="1" thickBot="1" x14ac:dyDescent="0.3">
      <c r="A71" s="11"/>
      <c r="B71" s="22" t="s">
        <v>2</v>
      </c>
      <c r="C71" s="23">
        <f>SUM(C50:C70)</f>
        <v>25247942</v>
      </c>
      <c r="D71" s="23">
        <f>SUM(D50:D70)</f>
        <v>77384</v>
      </c>
      <c r="E71" s="23" t="s">
        <v>55</v>
      </c>
      <c r="F71" s="31"/>
      <c r="G71" s="31"/>
      <c r="H71" s="31"/>
    </row>
    <row r="72" spans="1:8" s="13" customFormat="1" ht="13.5" x14ac:dyDescent="0.25">
      <c r="A72" s="11"/>
      <c r="B72" s="32" t="s">
        <v>10</v>
      </c>
      <c r="C72" s="33"/>
      <c r="D72" s="34"/>
      <c r="E72" s="33"/>
      <c r="F72" s="38"/>
    </row>
    <row r="73" spans="1:8" s="13" customFormat="1" ht="28.5" customHeight="1" x14ac:dyDescent="0.25">
      <c r="A73" s="11"/>
      <c r="B73" s="35" t="s">
        <v>7</v>
      </c>
      <c r="C73" s="35"/>
      <c r="D73" s="35"/>
      <c r="E73" s="35"/>
      <c r="F73" s="38"/>
      <c r="H73" s="31"/>
    </row>
    <row r="74" spans="1:8" s="13" customFormat="1" ht="13.5" x14ac:dyDescent="0.25">
      <c r="A74" s="11"/>
      <c r="B74" s="36" t="s">
        <v>14</v>
      </c>
      <c r="C74" s="33"/>
      <c r="D74" s="33"/>
      <c r="E74" s="33"/>
      <c r="F74" s="38"/>
    </row>
    <row r="75" spans="1:8" s="13" customFormat="1" ht="11.25" customHeight="1" x14ac:dyDescent="0.25">
      <c r="B75" s="32" t="s">
        <v>15</v>
      </c>
      <c r="C75" s="33"/>
      <c r="D75" s="33"/>
      <c r="E75" s="41"/>
    </row>
    <row r="76" spans="1:8" s="13" customFormat="1" ht="11.25" customHeight="1" x14ac:dyDescent="0.25">
      <c r="B76" s="42"/>
      <c r="C76" s="11"/>
      <c r="D76" s="11"/>
    </row>
    <row r="77" spans="1:8" s="13" customFormat="1" ht="11.25" customHeight="1" x14ac:dyDescent="0.25">
      <c r="B77" s="42"/>
      <c r="C77" s="11"/>
      <c r="D77" s="11"/>
    </row>
    <row r="78" spans="1:8" s="13" customFormat="1" ht="13.5" x14ac:dyDescent="0.25"/>
    <row r="79" spans="1:8" s="13" customFormat="1" ht="17.25" thickBot="1" x14ac:dyDescent="0.35">
      <c r="B79" s="43" t="s">
        <v>12</v>
      </c>
    </row>
    <row r="80" spans="1:8" s="13" customFormat="1" ht="27.75" thickBot="1" x14ac:dyDescent="0.3">
      <c r="B80" s="12" t="s">
        <v>8</v>
      </c>
      <c r="C80" s="16" t="s">
        <v>51</v>
      </c>
    </row>
    <row r="81" spans="2:5" s="13" customFormat="1" ht="12" customHeight="1" thickBot="1" x14ac:dyDescent="0.3">
      <c r="B81" s="8" t="s">
        <v>44</v>
      </c>
      <c r="C81" s="20">
        <v>283</v>
      </c>
      <c r="D81" s="44"/>
    </row>
    <row r="82" spans="2:5" s="13" customFormat="1" ht="12" customHeight="1" thickBot="1" x14ac:dyDescent="0.3">
      <c r="B82" s="8" t="s">
        <v>43</v>
      </c>
      <c r="C82" s="20">
        <v>268</v>
      </c>
    </row>
    <row r="83" spans="2:5" s="13" customFormat="1" ht="12" customHeight="1" thickBot="1" x14ac:dyDescent="0.3">
      <c r="B83" s="8" t="s">
        <v>42</v>
      </c>
      <c r="C83" s="20">
        <v>157</v>
      </c>
    </row>
    <row r="84" spans="2:5" s="13" customFormat="1" ht="14.25" thickBot="1" x14ac:dyDescent="0.3">
      <c r="B84" s="8" t="s">
        <v>45</v>
      </c>
      <c r="C84" s="20">
        <v>129</v>
      </c>
    </row>
    <row r="85" spans="2:5" s="13" customFormat="1" ht="14.25" thickBot="1" x14ac:dyDescent="0.3">
      <c r="B85" s="8" t="s">
        <v>46</v>
      </c>
      <c r="C85" s="20">
        <v>87</v>
      </c>
    </row>
    <row r="86" spans="2:5" s="13" customFormat="1" ht="14.25" thickBot="1" x14ac:dyDescent="0.3">
      <c r="B86" s="12" t="s">
        <v>2</v>
      </c>
      <c r="C86" s="45">
        <f>SUM(C81:C85)</f>
        <v>924</v>
      </c>
    </row>
    <row r="87" spans="2:5" s="13" customFormat="1" ht="13.5" x14ac:dyDescent="0.25"/>
    <row r="88" spans="2:5" s="13" customFormat="1" ht="13.5" x14ac:dyDescent="0.25"/>
    <row r="89" spans="2:5" s="13" customFormat="1" ht="15" customHeight="1" x14ac:dyDescent="0.25">
      <c r="B89" s="46" t="s">
        <v>11</v>
      </c>
      <c r="C89" s="46"/>
      <c r="D89" s="46"/>
      <c r="E89" s="46"/>
    </row>
    <row r="90" spans="2:5" s="13" customFormat="1" ht="9.75" customHeight="1" x14ac:dyDescent="0.25">
      <c r="B90" s="46"/>
      <c r="C90" s="46"/>
      <c r="D90" s="46"/>
      <c r="E90" s="46"/>
    </row>
    <row r="91" spans="2:5" s="13" customFormat="1" ht="11.25" customHeight="1" x14ac:dyDescent="0.25">
      <c r="B91" s="46"/>
      <c r="C91" s="46"/>
      <c r="D91" s="46"/>
      <c r="E91" s="46"/>
    </row>
  </sheetData>
  <sortState xmlns:xlrd2="http://schemas.microsoft.com/office/spreadsheetml/2017/richdata2" ref="B50:E70">
    <sortCondition descending="1" ref="E50:E70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XQAF2AT3N76N-319-135</_dlc_DocId>
    <_dlc_DocIdUrl xmlns="b6565643-c00f-44ce-b5d1-532a85e4382c">
      <Url>https://docs.supersalud.gov.co/PortalWeb/ProteccionUsuario/_layouts/15/DocIdRedir.aspx?ID=XQAF2AT3N76N-319-135</Url>
      <Description>XQAF2AT3N76N-319-135</Description>
    </_dlc_DocIdUrl>
    <Ano_Plantilla xmlns="b6565643-c00f-44ce-b5d1-532a85e4382c">2025</Ano_Plantilla>
    <Descripcion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septiembre 2025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2025-11-24T05:00:00+00:00</FechaExpedicion>
    <Año_Plantilla xmlns="b6565643-c00f-44ce-b5d1-532a85e4382c" xsi:nil="true"/>
    <FechaPublicacion xmlns="b6565643-c00f-44ce-b5d1-532a85e4382c">2025-11-24T05:00:00+00:00</FechaPublicacion>
    <Tematica xmlns="b6565643-c00f-44ce-b5d1-532a85e4382c">Informe ejecutivo septiembre 2025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57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Septiembre</TermName>
          <TermId xmlns="http://schemas.microsoft.com/office/infopath/2007/PartnerControls">115a9da4-3d67-4485-b7c5-e0871acb94c3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macromotivo.</Descripción_x0020_Glosario>
  </documentManagement>
</p:properti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453EC655-459A-48CB-BE6F-635F5BCD8CE7}"/>
</file>

<file path=customXml/itemProps4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septiembre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Eliana Plazas</cp:lastModifiedBy>
  <cp:revision/>
  <cp:lastPrinted>2020-01-21T18:04:55Z</cp:lastPrinted>
  <dcterms:created xsi:type="dcterms:W3CDTF">2014-12-30T15:23:39Z</dcterms:created>
  <dcterms:modified xsi:type="dcterms:W3CDTF">2025-11-21T17:16:12Z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f5d9f564-5ac0-477e-91f3-fa5e28cb51c7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57;#Septiembre|115a9da4-3d67-4485-b7c5-e0871acb94c3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