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5.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marcela.garcia\Downloads\publicaciones\"/>
    </mc:Choice>
  </mc:AlternateContent>
  <xr:revisionPtr revIDLastSave="0" documentId="13_ncr:1_{914B3D1C-63E7-4089-B076-155A40CE05EE}" xr6:coauthVersionLast="47" xr6:coauthVersionMax="47" xr10:uidLastSave="{00000000-0000-0000-0000-000000000000}"/>
  <bookViews>
    <workbookView xWindow="28680" yWindow="-120" windowWidth="29040" windowHeight="15720" xr2:uid="{617DFD48-33F7-4CD7-9EEA-998EF983490C}"/>
  </bookViews>
  <sheets>
    <sheet name="MATRIZ AIA" sheetId="1" r:id="rId1"/>
    <sheet name="METADATOS AIA" sheetId="2" r:id="rId2"/>
    <sheet name="Listas"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 i="1" l="1"/>
  <c r="L10" i="1"/>
  <c r="L11" i="1"/>
  <c r="T11" i="1" s="1"/>
  <c r="U11" i="1" s="1"/>
  <c r="L12" i="1"/>
  <c r="L13" i="1"/>
  <c r="L14" i="1"/>
  <c r="T14" i="1" s="1"/>
  <c r="U14" i="1" s="1"/>
  <c r="L15" i="1"/>
  <c r="T15" i="1" s="1"/>
  <c r="U15" i="1" s="1"/>
  <c r="L16" i="1"/>
  <c r="L17" i="1"/>
  <c r="P17" i="1"/>
  <c r="P9" i="1"/>
  <c r="P10" i="1"/>
  <c r="T10" i="1" s="1"/>
  <c r="U10" i="1" s="1"/>
  <c r="P11" i="1"/>
  <c r="P12" i="1"/>
  <c r="P13" i="1"/>
  <c r="P14" i="1"/>
  <c r="P15" i="1"/>
  <c r="P16" i="1"/>
  <c r="S17" i="1"/>
  <c r="S9" i="1"/>
  <c r="T9" i="1"/>
  <c r="U9" i="1" s="1"/>
  <c r="S10" i="1"/>
  <c r="S11" i="1"/>
  <c r="S12" i="1"/>
  <c r="S13" i="1"/>
  <c r="S14" i="1"/>
  <c r="S15" i="1"/>
  <c r="S16" i="1"/>
  <c r="AI9" i="1"/>
  <c r="AI10" i="1"/>
  <c r="AJ10" i="1" s="1"/>
  <c r="AI11" i="1"/>
  <c r="AI12" i="1"/>
  <c r="AI13" i="1"/>
  <c r="AI14" i="1"/>
  <c r="AJ14" i="1"/>
  <c r="AI15" i="1"/>
  <c r="AJ15" i="1"/>
  <c r="AI16" i="1"/>
  <c r="AJ16" i="1" s="1"/>
  <c r="AI17" i="1"/>
  <c r="AJ17" i="1" s="1"/>
  <c r="AE9" i="1"/>
  <c r="AE10" i="1"/>
  <c r="AE11" i="1"/>
  <c r="AE12" i="1"/>
  <c r="AE13" i="1"/>
  <c r="AE14" i="1"/>
  <c r="AE15" i="1"/>
  <c r="AE16" i="1"/>
  <c r="AE17" i="1"/>
  <c r="AE8" i="1"/>
  <c r="AA9" i="1"/>
  <c r="AA10" i="1"/>
  <c r="AA11" i="1"/>
  <c r="AJ11" i="1" s="1"/>
  <c r="AA12" i="1"/>
  <c r="AA13" i="1"/>
  <c r="AJ13" i="1" s="1"/>
  <c r="AA14" i="1"/>
  <c r="AA15" i="1"/>
  <c r="AA16" i="1"/>
  <c r="AA17" i="1"/>
  <c r="P8" i="1"/>
  <c r="S8" i="1"/>
  <c r="AI8" i="1"/>
  <c r="AA8" i="1"/>
  <c r="L8" i="1"/>
  <c r="AJ12" i="1" l="1"/>
  <c r="T17" i="1"/>
  <c r="U17" i="1" s="1"/>
  <c r="AJ9" i="1"/>
  <c r="T16" i="1"/>
  <c r="U16" i="1" s="1"/>
  <c r="AJ8" i="1"/>
  <c r="T8" i="1"/>
  <c r="U8" i="1" s="1"/>
  <c r="T13" i="1"/>
  <c r="AK17" i="1"/>
  <c r="AL17" i="1" s="1"/>
  <c r="AK13" i="1"/>
  <c r="AM13" i="1" s="1"/>
  <c r="U13" i="1"/>
  <c r="AK15" i="1"/>
  <c r="AM15" i="1" s="1"/>
  <c r="T12" i="1"/>
  <c r="U12" i="1" s="1"/>
  <c r="AK14" i="1"/>
  <c r="AM14" i="1" s="1"/>
  <c r="AK10" i="1"/>
  <c r="AM10" i="1" s="1"/>
  <c r="AK11" i="1"/>
  <c r="AL11" i="1" s="1"/>
  <c r="AK16" i="1"/>
  <c r="AM16" i="1" s="1"/>
  <c r="AK9" i="1"/>
  <c r="AL9" i="1" s="1"/>
  <c r="AL14" i="1"/>
  <c r="AM17" i="1"/>
  <c r="AL13" i="1"/>
  <c r="AL15" i="1" l="1"/>
  <c r="AM11" i="1"/>
  <c r="AL10" i="1"/>
  <c r="AM9" i="1"/>
  <c r="AK12" i="1"/>
  <c r="AL16" i="1"/>
  <c r="AK8" i="1"/>
  <c r="AL8" i="1" s="1"/>
  <c r="AL12" i="1" l="1"/>
  <c r="AM12" i="1"/>
  <c r="AM8" i="1"/>
</calcChain>
</file>

<file path=xl/sharedStrings.xml><?xml version="1.0" encoding="utf-8"?>
<sst xmlns="http://schemas.openxmlformats.org/spreadsheetml/2006/main" count="362" uniqueCount="220">
  <si>
    <t>PERSPECTIVA DE CICLO DE VIDA</t>
  </si>
  <si>
    <t>1. IDENTIFICACIÓN DE ASPECTOS, MIPACTOS Y RIESGOS</t>
  </si>
  <si>
    <t>2. CRITERIOS DE EVALUACIÓN</t>
  </si>
  <si>
    <t xml:space="preserve">NIVEL SIGNIFICACIÓN
</t>
  </si>
  <si>
    <t>3. CONTROLES OPERACIONALES</t>
  </si>
  <si>
    <t>CONTEXTO</t>
  </si>
  <si>
    <t>LEGAL</t>
  </si>
  <si>
    <t>IMPACTO AMBIENTAL</t>
  </si>
  <si>
    <t>PARTES INTERESADAS</t>
  </si>
  <si>
    <t>TOTAL SIGNIFICACIÓN</t>
  </si>
  <si>
    <t>CONTROL ADMINISTRATIVO</t>
  </si>
  <si>
    <t>SUB TOTAL</t>
  </si>
  <si>
    <t>CONTROL MECANICO</t>
  </si>
  <si>
    <t>CONTROL AUTOMATICO</t>
  </si>
  <si>
    <t>TOTAL CONTROL</t>
  </si>
  <si>
    <t>VALOR IMPORTANCIA DE LA SIGNIFICANCIA FINAL</t>
  </si>
  <si>
    <t>PRIORIZACIÓN SEGÚN SIGNIFICANCIA
(Bajo - Medio - Significativo)</t>
  </si>
  <si>
    <t>SIGNIFICANCIA</t>
  </si>
  <si>
    <t>PROCESO/AREA</t>
  </si>
  <si>
    <t>ACTIVIDAD O SERVICIO
DESCRIPCIÓN</t>
  </si>
  <si>
    <t>RESPONSABLE</t>
  </si>
  <si>
    <t>COMPONENTE</t>
  </si>
  <si>
    <t>Existencia</t>
  </si>
  <si>
    <t>Cumplimiento</t>
  </si>
  <si>
    <t>TOTAL CRITERIO LEGAL</t>
  </si>
  <si>
    <t>Frecuencia</t>
  </si>
  <si>
    <t>Severidad/Intensidad</t>
  </si>
  <si>
    <t>Alcance o Extensión</t>
  </si>
  <si>
    <t>TOTAL CRITERIO IMPACTO AMBIENTAL</t>
  </si>
  <si>
    <t>Exigencia</t>
  </si>
  <si>
    <t>Gestión</t>
  </si>
  <si>
    <t>TOTAL PI</t>
  </si>
  <si>
    <t>Procedimiento - Manual</t>
  </si>
  <si>
    <t>Lista de chequeo</t>
  </si>
  <si>
    <t>Personal entrenado</t>
  </si>
  <si>
    <t>Clausulas en contratos con terceros</t>
  </si>
  <si>
    <t>Orden de trabajo</t>
  </si>
  <si>
    <t>Equipo especial</t>
  </si>
  <si>
    <t>Mantenimiento preventivo</t>
  </si>
  <si>
    <t>Otro</t>
  </si>
  <si>
    <t>Sensores</t>
  </si>
  <si>
    <t>Programador</t>
  </si>
  <si>
    <t>Ahorrador</t>
  </si>
  <si>
    <t>ANTES</t>
  </si>
  <si>
    <t>AIRE</t>
  </si>
  <si>
    <t>AGUA</t>
  </si>
  <si>
    <t>SUELO</t>
  </si>
  <si>
    <t>EXTERNA</t>
  </si>
  <si>
    <t>CONSUMO DE AGUA</t>
  </si>
  <si>
    <t>"El registro de datos personales, autoriza a la entidad para la recolección, almacenamiento y uso de los mismos conforme a las disposiciones contenidas en la Ley 1581 de 2012 y las que modifique, adiciones o complementen. Conozca la Política de Privacidad y Tratamiento de Datos Personales a través de http://www.reincorporacion.gov.co/es/atencion/Paginas/Aviso-de-privacidad.aspx"</t>
  </si>
  <si>
    <t>PROCESO GESTIÓN DE BIENES Y SERVICIOS</t>
  </si>
  <si>
    <t>CÓDIGO</t>
  </si>
  <si>
    <t>VERSIÓN</t>
  </si>
  <si>
    <t xml:space="preserve">FECHA </t>
  </si>
  <si>
    <t xml:space="preserve">SEDE A EVALUAR </t>
  </si>
  <si>
    <r>
      <rPr>
        <b/>
        <sz val="10"/>
        <color theme="0"/>
        <rFont val="Calibri"/>
        <family val="2"/>
      </rPr>
      <t>CONDICION DE OPERACIÓN</t>
    </r>
    <r>
      <rPr>
        <sz val="10"/>
        <color theme="0"/>
        <rFont val="Calibri"/>
        <family val="2"/>
      </rPr>
      <t xml:space="preserve">
(Anormal - Normal - Emergencia))</t>
    </r>
  </si>
  <si>
    <r>
      <rPr>
        <b/>
        <sz val="10"/>
        <color theme="0"/>
        <rFont val="Calibri"/>
        <family val="2"/>
      </rPr>
      <t>ACCIONES</t>
    </r>
    <r>
      <rPr>
        <sz val="10"/>
        <color theme="0"/>
        <rFont val="Calibri"/>
        <family val="2"/>
      </rPr>
      <t xml:space="preserve">
(Programa, plan, mantenimiento, proyecto)</t>
    </r>
  </si>
  <si>
    <r>
      <rPr>
        <b/>
        <sz val="10"/>
        <color theme="0"/>
        <rFont val="Calibri"/>
        <family val="2"/>
      </rPr>
      <t>FASE DE LA ACTIVIDAD O SERVICIO</t>
    </r>
    <r>
      <rPr>
        <sz val="10"/>
        <color theme="0"/>
        <rFont val="Calibri"/>
        <family val="2"/>
      </rPr>
      <t xml:space="preserve">
(Antes - Durante - Después)</t>
    </r>
  </si>
  <si>
    <r>
      <rPr>
        <b/>
        <sz val="10"/>
        <color theme="0"/>
        <rFont val="Calibri"/>
        <family val="2"/>
      </rPr>
      <t>ASPECTO</t>
    </r>
    <r>
      <rPr>
        <sz val="10"/>
        <color theme="0"/>
        <rFont val="Calibri"/>
        <family val="2"/>
      </rPr>
      <t xml:space="preserve">
(Causa)</t>
    </r>
  </si>
  <si>
    <r>
      <rPr>
        <b/>
        <sz val="10"/>
        <color theme="0"/>
        <rFont val="Calibri"/>
        <family val="2"/>
      </rPr>
      <t>IMPACTO</t>
    </r>
    <r>
      <rPr>
        <sz val="10"/>
        <color theme="0"/>
        <rFont val="Calibri"/>
        <family val="2"/>
      </rPr>
      <t xml:space="preserve">
(Efecto)</t>
    </r>
  </si>
  <si>
    <t>Atributo</t>
  </si>
  <si>
    <t>Descripción del atributo</t>
  </si>
  <si>
    <t>Tipo de Atributo</t>
  </si>
  <si>
    <t xml:space="preserve">Ejemplo de Registro </t>
  </si>
  <si>
    <t>Calidad de dato</t>
  </si>
  <si>
    <t>Se debe colocar el nombre de la Regional y/o sede a evaluar</t>
  </si>
  <si>
    <t>Atributo de selección</t>
  </si>
  <si>
    <t>Sede Central  - Principal Plaza Claro</t>
  </si>
  <si>
    <t>Poner en  Mayúscula cada palabra</t>
  </si>
  <si>
    <t>Todo el texto va en mayúscula</t>
  </si>
  <si>
    <t>INTERNO</t>
  </si>
  <si>
    <t>Atributo de texto</t>
  </si>
  <si>
    <t>CONDICIONES DE OPERACIÓN</t>
  </si>
  <si>
    <t xml:space="preserve">Describe si la actividad-entrada que originaron el aspecto ambiental se desarrollan en: 
1.Condiciones Normales: es decir son rutinarias.
2.Condiciones Anormales: son imprevistas como; suspensión del servicio de agua, suspensión del servicio de energía, entre otras. 
3.Situaciones de Emergencia según alguno de los siguientes dos escenarios: 
a) Que no afectan la operación normal de  la entidad como; derrames de sustancias químicas. 
b) Que afectan la normal operación de la entidad como;  Incendios, inundaciones, sismos, entre otros. </t>
  </si>
  <si>
    <t>CARÁCTER (+ / -)</t>
  </si>
  <si>
    <t>SEVERIDAD</t>
  </si>
  <si>
    <t xml:space="preserve">Se debe poner solo el numero del rango seleccionado sin el paréntesis </t>
  </si>
  <si>
    <t>Automático</t>
  </si>
  <si>
    <t>Se debe poner el numero del resultado de la multiplicación</t>
  </si>
  <si>
    <t>FRECUENCIA</t>
  </si>
  <si>
    <t>Describe el resultado de sumar la Valoración Procedimiento- Manual, Lista de chequeo, Personal entrenado, Clausulaseb contratos con terceros y orden de trabajo.</t>
  </si>
  <si>
    <t>Todo el texto va en minúscula</t>
  </si>
  <si>
    <t>CONTROL MECÁNICO</t>
  </si>
  <si>
    <t>Describe el resultado de sumar la Valoración de equipo especial, Mantenimiento preventivo y otro.</t>
  </si>
  <si>
    <t>CONTROL AUTOMÁTICO</t>
  </si>
  <si>
    <t xml:space="preserve">Describe el resultado de sumar la Valoración de Sensores, programador y ahorrador </t>
  </si>
  <si>
    <t xml:space="preserve">Describe el resultado de sumar los sub totales de control administrativo, control mecánico y control automático. </t>
  </si>
  <si>
    <t xml:space="preserve">PRIORIZACIÓN SEGÚN SIGNIFICANCIA
</t>
  </si>
  <si>
    <t>DATOS DEL RESPONSABLE</t>
  </si>
  <si>
    <t xml:space="preserve">Última Fecha de Actualización del registro: </t>
  </si>
  <si>
    <t>Colocar la fecha del levantamiento del análisis de riesgos y oportunidades</t>
  </si>
  <si>
    <t>Formato de fecha</t>
  </si>
  <si>
    <t xml:space="preserve">Nombre de la persona que realizó la ultima actualización del registro: </t>
  </si>
  <si>
    <t>Relacionar el nombre completo de la persona que efectuó el diligenciamiento</t>
  </si>
  <si>
    <t xml:space="preserve">Angie Cantor </t>
  </si>
  <si>
    <t xml:space="preserve">Cargo la última actualización del registro: </t>
  </si>
  <si>
    <t>Contratista Grupo de Recurso Físicos</t>
  </si>
  <si>
    <t xml:space="preserve">Descripción general de los últimos cambios realizados al registro: </t>
  </si>
  <si>
    <t>Relacionar el cargo de la persona que efectuó el diligenciamiento</t>
  </si>
  <si>
    <t>Se incluyó un aspecto ambiental al proceso de innovación relacionada con el consumo de energía</t>
  </si>
  <si>
    <t xml:space="preserve">Tipo oración, en minúsculas </t>
  </si>
  <si>
    <t xml:space="preserve">PERSPECTIVA DEL CICLO DE VIDA </t>
  </si>
  <si>
    <t>FASE DE LA ACTIVIDAD O SERVICIO</t>
  </si>
  <si>
    <t>Mantenimiento de infraestructura, Actividad (obra blanca, negra y gris).</t>
  </si>
  <si>
    <t xml:space="preserve">Describe el conjunto de operaciones o tareas que se enmarcan en un proceso o área. </t>
  </si>
  <si>
    <t>Coordinador de Grupo de gestión Administrativa</t>
  </si>
  <si>
    <t>Describe el cargo de la persona que lidera la actividad.</t>
  </si>
  <si>
    <t>Gestión Jurídica</t>
  </si>
  <si>
    <t>CONDICION DE OPERACIÓN</t>
  </si>
  <si>
    <t>ORIGEN DE LA ACTIVIDAD</t>
  </si>
  <si>
    <t>ASPECTO</t>
  </si>
  <si>
    <t>IMPACTO</t>
  </si>
  <si>
    <t>CONTAMINACIÓN DEL AUA</t>
  </si>
  <si>
    <t>EXISTENCIA</t>
  </si>
  <si>
    <t>CUMPLIMIENTO</t>
  </si>
  <si>
    <t>Describe el resultado de multiplicar la existencia y el cumplimiento.</t>
  </si>
  <si>
    <t>Se debe poner solo el numero del rango seleccionado</t>
  </si>
  <si>
    <t>SEVERIDAD/INTENSIDAD</t>
  </si>
  <si>
    <t>ALCANCE O EXTENSIÓN</t>
  </si>
  <si>
    <t>Se debe poner el numero del resultado de la operación</t>
  </si>
  <si>
    <t>EXIGENCIA</t>
  </si>
  <si>
    <t xml:space="preserve">GESTIÓN </t>
  </si>
  <si>
    <t xml:space="preserve">TOTAL SIGNIFICACIÓN </t>
  </si>
  <si>
    <t>NIVEL SIGNIFICACIÓN</t>
  </si>
  <si>
    <t>Describe el resultado de multiplicar la exigencia y la gestión.</t>
  </si>
  <si>
    <t>Describe el resultado de la suma de las siguientes multiplicaciones: el total del criterio legal por 0.45,total criterio impacto ambiental por 0.45 y Total PI por 0.1</t>
  </si>
  <si>
    <t>MEDIO ALTO</t>
  </si>
  <si>
    <t>Describe el proceso / actividad que se indica desde la perspectiva de ciclo de vida Se debe seleccionar una de las siguientes etapas:
1. Desde la adquisición de materias primas o servicios (antes); 
2. la prestación de servicios incluyendo el transporte/entrega, uso (durante), 
3. El tratamiento al finalizar la vida y la disposición final (después).</t>
  </si>
  <si>
    <t>Describe el resultado de restar el total de significación del criterio de evaluación y el total control del criterio de control multiplicado por 2</t>
  </si>
  <si>
    <t>MODERADO</t>
  </si>
  <si>
    <t>NO SIGNIFICATIVO</t>
  </si>
  <si>
    <t>Programa Uso Eficiente del Agua</t>
  </si>
  <si>
    <t xml:space="preserve">Describe las acciones a implementar </t>
  </si>
  <si>
    <t xml:space="preserve">Sedes </t>
  </si>
  <si>
    <t>CONDICIONES NORMALES</t>
  </si>
  <si>
    <t>+</t>
  </si>
  <si>
    <t>Sede Central  - Archivo central</t>
  </si>
  <si>
    <t>INTERNA</t>
  </si>
  <si>
    <t>CONDICIONES ANORMALES</t>
  </si>
  <si>
    <t>-</t>
  </si>
  <si>
    <t>Sede Central  - Centro de Atención al Ciudadano</t>
  </si>
  <si>
    <t>AMBAS</t>
  </si>
  <si>
    <t>SITUACIONES DE EMERGENCIA</t>
  </si>
  <si>
    <t>Sede  Central adscrita San Andrés</t>
  </si>
  <si>
    <t>Regional Andina - Medellín</t>
  </si>
  <si>
    <t>Regional Caribe - Riohacha</t>
  </si>
  <si>
    <t>Regional Norte - Barranquilla</t>
  </si>
  <si>
    <t>Regional Pacífico - Quibdó</t>
  </si>
  <si>
    <t>Regional Sur - Neiva</t>
  </si>
  <si>
    <t>Regional Nororiental - Bucaramanga</t>
  </si>
  <si>
    <t>Regional Occidental - Principal Cali</t>
  </si>
  <si>
    <t>Regional Occidental - Pasto</t>
  </si>
  <si>
    <t>Regional Orinoquia - Villavicencio</t>
  </si>
  <si>
    <t>FASE DE LA ACTIVIDAD</t>
  </si>
  <si>
    <t xml:space="preserve">ANTES </t>
  </si>
  <si>
    <t xml:space="preserve">DURANTE </t>
  </si>
  <si>
    <t>DESPÚES</t>
  </si>
  <si>
    <t xml:space="preserve"> Direccionamiento Estratégico</t>
  </si>
  <si>
    <t>Control</t>
  </si>
  <si>
    <t>Gestión Financiera</t>
  </si>
  <si>
    <t>Evaluación Independiente</t>
  </si>
  <si>
    <t>ALCANCE</t>
  </si>
  <si>
    <t>GESTIÓN</t>
  </si>
  <si>
    <t>PROCEDIMIENTO</t>
  </si>
  <si>
    <t>LISTA DE CHEQUEO</t>
  </si>
  <si>
    <t>PERSONAL ENTRENADO</t>
  </si>
  <si>
    <t>CLAUSULAS</t>
  </si>
  <si>
    <t>ORDEN DE TRABAJO</t>
  </si>
  <si>
    <t xml:space="preserve">EQUIPO ESPECIAL </t>
  </si>
  <si>
    <t>MANTENIMIENTO PREVENTIVO</t>
  </si>
  <si>
    <t>OTRO</t>
  </si>
  <si>
    <t>SENSORES</t>
  </si>
  <si>
    <t>PROGRAMADOR</t>
  </si>
  <si>
    <t>AHORRADOR</t>
  </si>
  <si>
    <r>
      <rPr>
        <b/>
        <sz val="10"/>
        <color theme="0"/>
        <rFont val="Calibri"/>
        <family val="2"/>
      </rPr>
      <t>ORIGEN DE LA ACTIVIDAD</t>
    </r>
    <r>
      <rPr>
        <sz val="10"/>
        <color theme="0"/>
        <rFont val="Calibri"/>
        <family val="2"/>
      </rPr>
      <t xml:space="preserve">
</t>
    </r>
  </si>
  <si>
    <t>Todas</t>
  </si>
  <si>
    <t>FLORA</t>
  </si>
  <si>
    <t>FAUNA</t>
  </si>
  <si>
    <t>AIRE-SUELO</t>
  </si>
  <si>
    <t>AIRE-AGUA</t>
  </si>
  <si>
    <t>SUELO-AGUA</t>
  </si>
  <si>
    <t>SUELO-FLORA-FAUNA</t>
  </si>
  <si>
    <t xml:space="preserve">Hace referencia a la existencia de normatividad ambiental vigente y aplicable relacionada al impacto. </t>
  </si>
  <si>
    <t>Hace referencia al cumplimiento de la normativa ambiental que aplica.</t>
  </si>
  <si>
    <t xml:space="preserve">Describe la cantidad de veces con la que se puede generar el aspecto ambiental. Se debe seleccionar alguno de los siguientes rangos de calificación según el criterio de la cantidad de veces que se pueda generar:
</t>
  </si>
  <si>
    <t xml:space="preserve">Describe la severidad o intensidad con la que se puede generar el aspecto ambiental. Se debe seleccionar alguno de los siguientes rangos de calificación según el criterio de la intensidad que se pueda generar:
</t>
  </si>
  <si>
    <t xml:space="preserve">Describe el alcance o extensión del aspecto ambiental. Se debe seleccionar alguno de los siguientes rangos de calificación segúnel alcance o extensión:
</t>
  </si>
  <si>
    <t>Describe el resultado de la suma de las siguientes multiplicaciones: la frecuencia multiplicada por el factor 3.5, más la severidad/ intensidad multiplicada por el factor 3.5 y se suma el alcance o extensión multiplicado por el factor 3</t>
  </si>
  <si>
    <t xml:space="preserve"> El criterio partes interesadas hace referencia a comunidad, clientes, proveedores, contratistas y entidades financieras.</t>
  </si>
  <si>
    <t>Conforme las exigencias de las partes interesadas la Entidad ha adelantado gestiones para llegar a acuerdos y cumplirlos satisfactoriamente a fin de evitar implicaciones legales</t>
  </si>
  <si>
    <t xml:space="preserve"> Describe si el resultado del Índice de importancia ambiental (total significación) esta en un intervalo bajo, moderado, medio alto o alto según los siguientes rangos: 
</t>
  </si>
  <si>
    <t>Conforme la implementación de controles operacionales se evalúa nuevamente la 
significancia total en la matriz conforme los siguientes criterios:
*Si la Entidad ha implementado controles operacionales que aplica de manera 
continua en su operación, se debe seleccionar (2).
*Si la Entidad tiene controles operacionales que aplica ocasionalmente, se debe seleccionar (1).
*Si no ha implementado controles, se debe seleccioner (0).</t>
  </si>
  <si>
    <t>ACCIONES</t>
  </si>
  <si>
    <t>De acuerdo al valor de importancia de la significancia final indique el tipo de priorizacion si es Bajo, Moderado, Medio alto, Significativo teniendo en cuenta el valor:</t>
  </si>
  <si>
    <r>
      <t xml:space="preserve">Describe si el valor de importancia de la significancia final es significativo o no, con base en el rango de interpretación en un intervalo de Bajo a Alto de la siguiente manera: 
</t>
    </r>
    <r>
      <rPr>
        <b/>
        <sz val="11"/>
        <color rgb="FF000000"/>
        <rFont val="Arial"/>
        <family val="2"/>
      </rPr>
      <t>No Significativo</t>
    </r>
    <r>
      <rPr>
        <sz val="11"/>
        <color rgb="FF000000"/>
        <rFont val="Arial"/>
        <family val="2"/>
      </rPr>
      <t xml:space="preserve">: De 1 a 50 es bajo la celda debe rellenarse en color verde
</t>
    </r>
    <r>
      <rPr>
        <b/>
        <sz val="11"/>
        <color rgb="FF000000"/>
        <rFont val="Arial"/>
        <family val="2"/>
      </rPr>
      <t>Significativo:</t>
    </r>
    <r>
      <rPr>
        <sz val="11"/>
        <color rgb="FF000000"/>
        <rFont val="Arial"/>
        <family val="2"/>
      </rPr>
      <t xml:space="preserve"> Mayor a 50 es alto debe rellanarse en color rojo
</t>
    </r>
  </si>
  <si>
    <t>Relacionar el cargo y área a la que pertenece el responsable de la actividad</t>
  </si>
  <si>
    <t>Describe el origen de la actividad-entrada para el análisis, puede ser externo, interno o ambos. 
Indiqué en la casilla una de las opciones:
1. Interno: Es aquella actividad que ejecuta la empresa de manera directa.
2. Externo: Es la actividad que se desarrolla por un tercero que puede ser un proveedor, contratista dentro del predio o en zonas de control de la empresa.
3.Ambas: Combina acciones ejecutadas por la entidad y por terceros dentro del área de control</t>
  </si>
  <si>
    <t>IDENTIFICACIÓN  DE ASPECTOS E IMPACTOS AMBIENTALES</t>
  </si>
  <si>
    <t xml:space="preserve">Se refiere al recurso natural que se utiliza, por cada Actividad pueden ser varios pero se califica individual:
- AIRE
- AGUA
- SUELO
- FLORA
- FAUNA
- AIRE-SUELO
- AIRE-AGUA
- SUELO-AGUA
- SUELO-FLORA-FAUNA
</t>
  </si>
  <si>
    <t>1. IDENTIFICACIÓN DE ASPECTOS E IMPACTOS AMBIENTALES</t>
  </si>
  <si>
    <t>Comunicación Estratégica</t>
  </si>
  <si>
    <t>Gestión de Tecnologías y la Información</t>
  </si>
  <si>
    <t>Gestión de Lineamientos, Metodologías e Instrumentos para IVC</t>
  </si>
  <si>
    <t>Relacionamiento con la Ciudadanía y Grupos de Valor</t>
  </si>
  <si>
    <t>Gobernanza y Gestión de Datos e Información</t>
  </si>
  <si>
    <t>Gestión de Reclamos en Salud</t>
  </si>
  <si>
    <t>Vigilancia</t>
  </si>
  <si>
    <t>Inspección</t>
  </si>
  <si>
    <t>Gestión de Trámites</t>
  </si>
  <si>
    <t>Gestión de la Función Juridiccional y Conciliación</t>
  </si>
  <si>
    <t>Gestión y Administración del Talento Humano</t>
  </si>
  <si>
    <t>Administración de Bienes y Servicios</t>
  </si>
  <si>
    <t>Gestión Contractual</t>
  </si>
  <si>
    <t>Gestión Documental y Administración de Archivos</t>
  </si>
  <si>
    <t>Gestión de la Actuación Disciplinaria</t>
  </si>
  <si>
    <t>Describe el proceso que agrupa el conjunto de actividades conforme al Mapa de procesos de la Entidad y las dependencias o grupos más representativos, se debe seleccionar el proceso al que pertenece:
1. Direccionamiento Estratégico
2. Gobernanza y Gestión de Datos e Información
3. Comunicación Estratégica
4. Gestión de Tecnologías y la Información
5.Gestión de Lineamientos, Metodologías e Instrumentos para IVC
6. Relacionamiento con la Ciudadanía y Grupos de Valor
7. Gestión de Reclamos en Salud
8. Vigilancia
9. Inspección
10. Control
11. Gestión de Trámites
12.Gestión de la Función Juridiccional y Conciliación
13. Gestión y Administración del Talento Humano
14. Administración de Bienes y Servicios
15. Gestión Contractual 
16. Gestión Financiera
17. Gestión Jurídica
18. Gestión Documental y Administración de Archivos
19. Evaluación Independiente
20. Gestión de la Actuación Disciplinaria
21. Todas</t>
  </si>
  <si>
    <t>Describe el elemento de una actividad, producto o servicio que puede interactuar con el ambiente. Es la parte del proceso que genera o puede generar un impacto ambiental. Un aspecto ambiental puede generar varios impactos</t>
  </si>
  <si>
    <t>Describe el cambio positivo o negativo que se produce en el ambiente como resultado del aspecto ambiental identificado. Estos cambios pueden afectar al aire, agua, suelo, flora, fauna, ya sea de manera directa o indirecta.</t>
  </si>
  <si>
    <t>BSFT54</t>
  </si>
  <si>
    <t>MATRIZ DE ASPECTOS E IMPACTOS AMBIENTALES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</si>
</sst>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font>
      <sz val="11"/>
      <color theme="1"/>
      <name val="Aptos Narrow"/>
      <family val="2"/>
      <scheme val="minor"/>
    </font>
    <font>
      <sz val="10"/>
      <name val="Arial"/>
      <family val="2"/>
    </font>
    <font>
      <sz val="10"/>
      <color rgb="FFFF0000"/>
      <name val="Arial"/>
      <family val="2"/>
    </font>
    <font>
      <sz val="12"/>
      <name val="Arial"/>
      <family val="2"/>
    </font>
    <font>
      <sz val="14"/>
      <name val="Arial"/>
      <family val="2"/>
    </font>
    <font>
      <b/>
      <sz val="14"/>
      <color theme="0"/>
      <name val="Calibri"/>
      <family val="2"/>
    </font>
    <font>
      <b/>
      <sz val="12"/>
      <color theme="0"/>
      <name val="Aptos Narrow"/>
      <family val="2"/>
      <scheme val="minor"/>
    </font>
    <font>
      <sz val="10"/>
      <color theme="1"/>
      <name val="Calibri"/>
      <family val="2"/>
    </font>
    <font>
      <b/>
      <sz val="11"/>
      <color theme="1"/>
      <name val="Calibri"/>
      <family val="2"/>
    </font>
    <font>
      <sz val="12"/>
      <color theme="1"/>
      <name val="Arial"/>
      <family val="2"/>
    </font>
    <font>
      <sz val="9"/>
      <name val="Arial"/>
      <family val="2"/>
    </font>
    <font>
      <u/>
      <sz val="10"/>
      <color indexed="12"/>
      <name val="Arial"/>
      <family val="2"/>
    </font>
    <font>
      <sz val="11"/>
      <color theme="1"/>
      <name val="Arial"/>
      <family val="2"/>
    </font>
    <font>
      <sz val="14"/>
      <color theme="1"/>
      <name val="Arial"/>
      <family val="2"/>
    </font>
    <font>
      <b/>
      <sz val="14"/>
      <color theme="1"/>
      <name val="Arial"/>
      <family val="2"/>
    </font>
    <font>
      <b/>
      <sz val="14"/>
      <color theme="0"/>
      <name val="Arial"/>
      <family val="2"/>
    </font>
    <font>
      <b/>
      <sz val="10"/>
      <color theme="0"/>
      <name val="Calibri"/>
      <family val="2"/>
    </font>
    <font>
      <sz val="10"/>
      <color theme="0"/>
      <name val="Calibri"/>
      <family val="2"/>
    </font>
    <font>
      <sz val="11"/>
      <color theme="0"/>
      <name val="Arial"/>
      <family val="2"/>
    </font>
    <font>
      <b/>
      <sz val="11"/>
      <color theme="0"/>
      <name val="Calibri"/>
      <family val="2"/>
    </font>
    <font>
      <b/>
      <sz val="12"/>
      <color theme="0"/>
      <name val="Arial"/>
      <family val="2"/>
    </font>
    <font>
      <sz val="12"/>
      <color theme="0"/>
      <name val="Calibri"/>
      <family val="2"/>
    </font>
    <font>
      <b/>
      <sz val="12"/>
      <color theme="1"/>
      <name val="Arial"/>
      <family val="2"/>
    </font>
    <font>
      <sz val="11"/>
      <color rgb="FF000000"/>
      <name val="Arial"/>
      <family val="2"/>
    </font>
    <font>
      <sz val="10"/>
      <color rgb="FF000000"/>
      <name val="Arial"/>
      <family val="2"/>
    </font>
    <font>
      <b/>
      <sz val="11"/>
      <color rgb="FF000000"/>
      <name val="Arial"/>
      <family val="2"/>
    </font>
    <font>
      <sz val="10"/>
      <color rgb="FF000000"/>
      <name val="Arial N"/>
    </font>
    <font>
      <b/>
      <sz val="10"/>
      <color theme="1"/>
      <name val="Arial N"/>
    </font>
    <font>
      <sz val="10"/>
      <color theme="1"/>
      <name val="Arial N"/>
    </font>
    <font>
      <b/>
      <sz val="14"/>
      <name val="Arial"/>
      <family val="2"/>
    </font>
    <font>
      <sz val="11"/>
      <color theme="1"/>
      <name val="Calibri"/>
      <family val="2"/>
    </font>
  </fonts>
  <fills count="23">
    <fill>
      <patternFill patternType="none"/>
    </fill>
    <fill>
      <patternFill patternType="gray125"/>
    </fill>
    <fill>
      <patternFill patternType="solid">
        <fgColor rgb="FFFFC000"/>
        <bgColor rgb="FF000000"/>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rgb="FF1BA19E"/>
        <bgColor indexed="64"/>
      </patternFill>
    </fill>
    <fill>
      <patternFill patternType="solid">
        <fgColor rgb="FF1BA19E"/>
        <bgColor rgb="FF2F5496"/>
      </patternFill>
    </fill>
    <fill>
      <patternFill patternType="solid">
        <fgColor rgb="FF1BA19E"/>
        <bgColor rgb="FFB3B3FF"/>
      </patternFill>
    </fill>
    <fill>
      <patternFill patternType="solid">
        <fgColor rgb="FF1BA19E"/>
        <bgColor rgb="FFFFFF99"/>
      </patternFill>
    </fill>
    <fill>
      <patternFill patternType="solid">
        <fgColor rgb="FF1BA19E"/>
        <bgColor rgb="FFA7C4FF"/>
      </patternFill>
    </fill>
    <fill>
      <patternFill patternType="solid">
        <fgColor rgb="FF1BA19E"/>
        <bgColor rgb="FFE1FF8B"/>
      </patternFill>
    </fill>
    <fill>
      <patternFill patternType="solid">
        <fgColor rgb="FF1BA19E"/>
        <bgColor rgb="FF97FFFF"/>
      </patternFill>
    </fill>
    <fill>
      <patternFill patternType="solid">
        <fgColor rgb="FF1BA19E"/>
        <bgColor rgb="FFBFBFBF"/>
      </patternFill>
    </fill>
    <fill>
      <patternFill patternType="solid">
        <fgColor rgb="FF1BA19E"/>
        <bgColor rgb="FFBDBDFF"/>
      </patternFill>
    </fill>
    <fill>
      <patternFill patternType="solid">
        <fgColor rgb="FF1BA19E"/>
        <bgColor rgb="FFB2B2B2"/>
      </patternFill>
    </fill>
    <fill>
      <patternFill patternType="solid">
        <fgColor rgb="FF1BA19E"/>
        <bgColor rgb="FFFFC000"/>
      </patternFill>
    </fill>
    <fill>
      <patternFill patternType="solid">
        <fgColor theme="0"/>
        <bgColor rgb="FFBFBFBF"/>
      </patternFill>
    </fill>
    <fill>
      <patternFill patternType="solid">
        <fgColor theme="0"/>
        <bgColor rgb="FFBDBDFF"/>
      </patternFill>
    </fill>
    <fill>
      <patternFill patternType="solid">
        <fgColor theme="9"/>
        <bgColor indexed="64"/>
      </patternFill>
    </fill>
    <fill>
      <patternFill patternType="solid">
        <fgColor theme="0"/>
        <bgColor rgb="FF000000"/>
      </patternFill>
    </fill>
    <fill>
      <patternFill patternType="solid">
        <fgColor rgb="FF548135"/>
        <bgColor rgb="FF548135"/>
      </patternFill>
    </fill>
    <fill>
      <patternFill patternType="solid">
        <fgColor theme="2" tint="-0.249977111117893"/>
        <bgColor rgb="FFFFC000"/>
      </patternFill>
    </fill>
  </fills>
  <borders count="39">
    <border>
      <left/>
      <right/>
      <top/>
      <bottom/>
      <diagonal/>
    </border>
    <border>
      <left style="medium">
        <color indexed="64"/>
      </left>
      <right/>
      <top/>
      <bottom style="medium">
        <color indexed="64"/>
      </bottom>
      <diagonal/>
    </border>
    <border>
      <left/>
      <right/>
      <top/>
      <bottom style="medium">
        <color indexed="64"/>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right style="medium">
        <color indexed="64"/>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bottom/>
      <diagonal/>
    </border>
    <border>
      <left/>
      <right style="thin">
        <color auto="1"/>
      </right>
      <top/>
      <bottom style="thin">
        <color auto="1"/>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thin">
        <color rgb="FF000000"/>
      </left>
      <right style="medium">
        <color indexed="64"/>
      </right>
      <top style="medium">
        <color indexed="64"/>
      </top>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indexed="64"/>
      </right>
      <top/>
      <bottom style="medium">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medium">
        <color rgb="FF000000"/>
      </bottom>
      <diagonal/>
    </border>
  </borders>
  <cellStyleXfs count="3">
    <xf numFmtId="0" fontId="0" fillId="0" borderId="0"/>
    <xf numFmtId="0" fontId="1" fillId="0" borderId="0"/>
    <xf numFmtId="0" fontId="11" fillId="0" borderId="0" applyNumberFormat="0" applyFill="0" applyBorder="0" applyAlignment="0" applyProtection="0">
      <alignment vertical="top"/>
      <protection locked="0"/>
    </xf>
  </cellStyleXfs>
  <cellXfs count="181">
    <xf numFmtId="0" fontId="0" fillId="0" borderId="0" xfId="0"/>
    <xf numFmtId="0" fontId="0" fillId="0" borderId="0" xfId="0" applyAlignment="1" applyProtection="1">
      <alignment vertical="center"/>
      <protection locked="0"/>
    </xf>
    <xf numFmtId="0" fontId="1" fillId="0" borderId="0" xfId="0" applyFont="1" applyAlignment="1" applyProtection="1">
      <alignment vertical="center"/>
      <protection locked="0"/>
    </xf>
    <xf numFmtId="0" fontId="2"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left" vertical="center"/>
      <protection locked="0"/>
    </xf>
    <xf numFmtId="0" fontId="0" fillId="0" borderId="0" xfId="0" applyAlignment="1" applyProtection="1">
      <alignment horizontal="center" vertical="center"/>
      <protection locked="0"/>
    </xf>
    <xf numFmtId="0" fontId="3" fillId="0" borderId="11" xfId="0" applyFont="1" applyBorder="1" applyAlignment="1" applyProtection="1">
      <alignment horizontal="center" vertical="center" wrapText="1"/>
      <protection locked="0"/>
    </xf>
    <xf numFmtId="0" fontId="3" fillId="0" borderId="11" xfId="0" applyFont="1" applyBorder="1" applyAlignment="1" applyProtection="1">
      <alignment vertical="center" wrapText="1"/>
      <protection locked="0"/>
    </xf>
    <xf numFmtId="0" fontId="9"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10" fillId="0" borderId="0" xfId="0" applyFont="1" applyAlignment="1" applyProtection="1">
      <alignment vertical="center" wrapText="1"/>
      <protection locked="0"/>
    </xf>
    <xf numFmtId="0" fontId="0" fillId="0" borderId="6" xfId="0" applyBorder="1" applyAlignment="1" applyProtection="1">
      <alignment vertical="center"/>
      <protection locked="0"/>
    </xf>
    <xf numFmtId="0" fontId="1" fillId="0" borderId="2" xfId="0" applyFont="1" applyBorder="1" applyAlignment="1" applyProtection="1">
      <alignment vertical="center"/>
      <protection locked="0"/>
    </xf>
    <xf numFmtId="0" fontId="2" fillId="0" borderId="2"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0" fillId="0" borderId="2" xfId="0" applyBorder="1" applyAlignment="1" applyProtection="1">
      <alignment vertical="center"/>
      <protection locked="0"/>
    </xf>
    <xf numFmtId="0" fontId="1" fillId="0" borderId="22" xfId="0" applyFont="1" applyBorder="1" applyAlignment="1" applyProtection="1">
      <alignment horizontal="left" vertical="center"/>
      <protection locked="0"/>
    </xf>
    <xf numFmtId="0" fontId="0" fillId="0" borderId="22" xfId="0" applyBorder="1" applyAlignment="1" applyProtection="1">
      <alignment vertical="center"/>
      <protection locked="0"/>
    </xf>
    <xf numFmtId="0" fontId="10" fillId="0" borderId="0" xfId="0" applyFont="1" applyAlignment="1" applyProtection="1">
      <alignment horizontal="center" vertical="center"/>
      <protection locked="0"/>
    </xf>
    <xf numFmtId="0" fontId="1" fillId="0" borderId="0" xfId="0" applyFont="1" applyAlignment="1" applyProtection="1">
      <alignment horizontal="center" vertical="center" wrapText="1"/>
      <protection locked="0"/>
    </xf>
    <xf numFmtId="0" fontId="1" fillId="0" borderId="0" xfId="2" applyFont="1" applyFill="1" applyBorder="1" applyAlignment="1" applyProtection="1">
      <alignment horizontal="justify" vertical="center" wrapText="1"/>
      <protection locked="0"/>
    </xf>
    <xf numFmtId="0" fontId="1" fillId="0" borderId="0" xfId="0" applyFont="1" applyAlignment="1" applyProtection="1">
      <alignment horizontal="left" vertical="center" wrapText="1"/>
      <protection locked="0"/>
    </xf>
    <xf numFmtId="0" fontId="13" fillId="3" borderId="11" xfId="0" applyFont="1" applyFill="1" applyBorder="1" applyAlignment="1">
      <alignment horizontal="center" vertical="center" wrapText="1"/>
    </xf>
    <xf numFmtId="0" fontId="13" fillId="3" borderId="0" xfId="0" applyFont="1" applyFill="1" applyAlignment="1">
      <alignment horizontal="center" vertical="center" wrapText="1"/>
    </xf>
    <xf numFmtId="0" fontId="4" fillId="3" borderId="11" xfId="0" applyFont="1" applyFill="1" applyBorder="1" applyAlignment="1" applyProtection="1">
      <alignment horizontal="center" vertical="center" wrapText="1"/>
      <protection locked="0"/>
    </xf>
    <xf numFmtId="14" fontId="4" fillId="3" borderId="11" xfId="0" applyNumberFormat="1" applyFont="1" applyFill="1" applyBorder="1" applyAlignment="1" applyProtection="1">
      <alignment horizontal="center" vertical="center" wrapText="1"/>
      <protection locked="0"/>
    </xf>
    <xf numFmtId="0" fontId="3" fillId="0" borderId="11" xfId="0" applyFont="1" applyBorder="1" applyAlignment="1" applyProtection="1">
      <alignment horizontal="left" vertical="center" wrapText="1"/>
      <protection locked="0"/>
    </xf>
    <xf numFmtId="0" fontId="22" fillId="3" borderId="11" xfId="0" applyFont="1" applyFill="1" applyBorder="1" applyAlignment="1">
      <alignment vertical="center" wrapText="1"/>
    </xf>
    <xf numFmtId="0" fontId="23" fillId="0" borderId="11" xfId="0" applyFont="1" applyBorder="1" applyAlignment="1">
      <alignment vertical="center" wrapText="1"/>
    </xf>
    <xf numFmtId="0" fontId="12" fillId="0" borderId="11" xfId="0" applyFont="1" applyBorder="1" applyAlignment="1">
      <alignment vertical="center" wrapText="1"/>
    </xf>
    <xf numFmtId="0" fontId="24" fillId="0" borderId="6" xfId="0" applyFont="1" applyBorder="1" applyAlignment="1">
      <alignment vertical="center" wrapText="1"/>
    </xf>
    <xf numFmtId="0" fontId="22" fillId="0" borderId="11" xfId="0" applyFont="1" applyBorder="1" applyAlignment="1">
      <alignment vertical="center" wrapText="1"/>
    </xf>
    <xf numFmtId="0" fontId="22" fillId="0" borderId="18" xfId="0" applyFont="1" applyBorder="1" applyAlignment="1">
      <alignment vertical="center" wrapText="1"/>
    </xf>
    <xf numFmtId="0" fontId="23" fillId="0" borderId="18" xfId="0" applyFont="1" applyBorder="1" applyAlignment="1">
      <alignment vertical="center" wrapText="1"/>
    </xf>
    <xf numFmtId="0" fontId="12" fillId="0" borderId="18" xfId="0" applyFont="1" applyBorder="1" applyAlignment="1">
      <alignment vertical="center" wrapText="1"/>
    </xf>
    <xf numFmtId="0" fontId="12" fillId="0" borderId="11" xfId="0" applyFont="1" applyBorder="1" applyAlignment="1">
      <alignment horizontal="center" vertical="center" wrapText="1"/>
    </xf>
    <xf numFmtId="0" fontId="12" fillId="5" borderId="11" xfId="0" applyFont="1" applyFill="1" applyBorder="1" applyAlignment="1">
      <alignment horizontal="center" vertical="center" wrapText="1"/>
    </xf>
    <xf numFmtId="0" fontId="0" fillId="0" borderId="11" xfId="0" applyBorder="1"/>
    <xf numFmtId="0" fontId="27" fillId="0" borderId="11" xfId="0" applyFont="1" applyBorder="1" applyAlignment="1">
      <alignment horizontal="center" vertical="center" wrapText="1"/>
    </xf>
    <xf numFmtId="0" fontId="28" fillId="0" borderId="11" xfId="0" applyFont="1" applyBorder="1" applyAlignment="1">
      <alignment vertical="center" wrapText="1"/>
    </xf>
    <xf numFmtId="14" fontId="12" fillId="0" borderId="11" xfId="0" applyNumberFormat="1" applyFont="1" applyBorder="1" applyAlignment="1">
      <alignment horizontal="center" vertical="center" wrapText="1"/>
    </xf>
    <xf numFmtId="0" fontId="0" fillId="0" borderId="0" xfId="0" applyAlignment="1">
      <alignment vertical="center"/>
    </xf>
    <xf numFmtId="0" fontId="15" fillId="16" borderId="11" xfId="0" applyFont="1" applyFill="1" applyBorder="1" applyAlignment="1">
      <alignment horizontal="center" vertical="center" wrapText="1"/>
    </xf>
    <xf numFmtId="0" fontId="13" fillId="0" borderId="11" xfId="0" applyFont="1" applyBorder="1" applyAlignment="1" applyProtection="1">
      <alignment vertical="center" wrapText="1"/>
      <protection locked="0"/>
    </xf>
    <xf numFmtId="0" fontId="13" fillId="0" borderId="11" xfId="0" applyFont="1" applyBorder="1" applyAlignment="1" applyProtection="1">
      <alignment horizontal="justify" vertical="center" wrapText="1"/>
      <protection locked="0"/>
    </xf>
    <xf numFmtId="0" fontId="13" fillId="3" borderId="0" xfId="0" applyFont="1" applyFill="1" applyAlignment="1">
      <alignment horizontal="justify" vertical="center" wrapText="1"/>
    </xf>
    <xf numFmtId="0" fontId="15" fillId="6" borderId="12" xfId="0" applyFont="1" applyFill="1" applyBorder="1" applyAlignment="1">
      <alignment horizontal="center" vertical="center" wrapText="1"/>
    </xf>
    <xf numFmtId="0" fontId="13" fillId="0" borderId="0" xfId="0" applyFont="1" applyAlignment="1" applyProtection="1">
      <alignment vertical="center" wrapText="1"/>
      <protection locked="0"/>
    </xf>
    <xf numFmtId="0" fontId="13" fillId="0" borderId="0" xfId="0" applyFont="1" applyAlignment="1" applyProtection="1">
      <alignment horizontal="justify" vertical="center" wrapText="1"/>
      <protection locked="0"/>
    </xf>
    <xf numFmtId="0" fontId="13" fillId="0" borderId="0" xfId="0" applyFont="1" applyAlignment="1" applyProtection="1">
      <alignment horizontal="left" vertical="center" wrapText="1"/>
      <protection locked="0"/>
    </xf>
    <xf numFmtId="0" fontId="13" fillId="0" borderId="0" xfId="0" applyFont="1" applyAlignment="1">
      <alignment horizontal="justify" vertical="center" wrapText="1"/>
    </xf>
    <xf numFmtId="164" fontId="4" fillId="0" borderId="0" xfId="0" applyNumberFormat="1" applyFont="1" applyAlignment="1">
      <alignment horizontal="justify" vertical="center" wrapText="1"/>
    </xf>
    <xf numFmtId="0" fontId="4" fillId="0" borderId="0" xfId="0" applyFont="1" applyAlignment="1">
      <alignment horizontal="justify" vertical="center" wrapText="1"/>
    </xf>
    <xf numFmtId="0" fontId="15" fillId="6" borderId="11" xfId="0" applyFont="1" applyFill="1" applyBorder="1" applyAlignment="1">
      <alignment horizontal="center" vertical="center" wrapText="1"/>
    </xf>
    <xf numFmtId="0" fontId="13" fillId="3" borderId="0" xfId="0" applyFont="1" applyFill="1" applyAlignment="1" applyProtection="1">
      <alignment horizontal="center" vertical="center" wrapText="1"/>
      <protection locked="0"/>
    </xf>
    <xf numFmtId="0" fontId="13" fillId="3" borderId="11" xfId="0" applyFont="1" applyFill="1" applyBorder="1" applyAlignment="1">
      <alignment horizontal="justify"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12" fillId="0" borderId="4" xfId="0" applyFont="1" applyBorder="1" applyAlignment="1">
      <alignment vertical="center" wrapText="1"/>
    </xf>
    <xf numFmtId="0" fontId="12" fillId="0" borderId="14" xfId="0" applyFont="1" applyBorder="1" applyAlignment="1">
      <alignment vertical="center" wrapText="1"/>
    </xf>
    <xf numFmtId="0" fontId="23" fillId="0" borderId="19" xfId="0" applyFont="1" applyBorder="1" applyAlignment="1">
      <alignment vertical="center" wrapText="1"/>
    </xf>
    <xf numFmtId="0" fontId="12" fillId="0" borderId="15" xfId="0" applyFont="1" applyBorder="1" applyAlignment="1">
      <alignment horizontal="center" vertical="center" wrapText="1"/>
    </xf>
    <xf numFmtId="0" fontId="12" fillId="0" borderId="15" xfId="0" applyFont="1" applyBorder="1" applyAlignment="1">
      <alignment vertical="center" wrapText="1"/>
    </xf>
    <xf numFmtId="0" fontId="22" fillId="0" borderId="16" xfId="0" applyFont="1" applyBorder="1" applyAlignment="1">
      <alignment vertical="center" wrapText="1"/>
    </xf>
    <xf numFmtId="0" fontId="12" fillId="4" borderId="11" xfId="0" applyFont="1" applyFill="1" applyBorder="1" applyAlignment="1">
      <alignment horizontal="center" vertical="center" wrapText="1"/>
    </xf>
    <xf numFmtId="0" fontId="12" fillId="19" borderId="11" xfId="0" applyFont="1" applyFill="1" applyBorder="1" applyAlignment="1">
      <alignment horizontal="center" vertical="center" wrapText="1"/>
    </xf>
    <xf numFmtId="0" fontId="16" fillId="21" borderId="30" xfId="0" applyFont="1" applyFill="1" applyBorder="1" applyAlignment="1">
      <alignment horizontal="center" vertical="center" wrapText="1"/>
    </xf>
    <xf numFmtId="0" fontId="16" fillId="21" borderId="31" xfId="0" applyFont="1" applyFill="1" applyBorder="1" applyAlignment="1">
      <alignment horizontal="center" vertical="center" wrapText="1"/>
    </xf>
    <xf numFmtId="0" fontId="16" fillId="21" borderId="32" xfId="0" applyFont="1" applyFill="1" applyBorder="1" applyAlignment="1">
      <alignment horizontal="center" vertical="center" wrapText="1"/>
    </xf>
    <xf numFmtId="0" fontId="16" fillId="21" borderId="7"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16" fillId="21" borderId="5" xfId="0" applyFont="1" applyFill="1" applyBorder="1" applyAlignment="1">
      <alignment horizontal="center" vertical="center" wrapText="1"/>
    </xf>
    <xf numFmtId="0" fontId="7" fillId="0" borderId="34" xfId="0" applyFont="1" applyBorder="1" applyAlignment="1">
      <alignment wrapText="1"/>
    </xf>
    <xf numFmtId="0" fontId="7" fillId="0" borderId="11" xfId="0" applyFont="1" applyBorder="1" applyAlignment="1">
      <alignment wrapText="1"/>
    </xf>
    <xf numFmtId="0" fontId="7" fillId="0" borderId="35" xfId="0" applyFont="1" applyBorder="1" applyAlignment="1">
      <alignment wrapText="1"/>
    </xf>
    <xf numFmtId="0" fontId="7" fillId="0" borderId="35" xfId="0" applyFont="1" applyBorder="1" applyAlignment="1">
      <alignment horizontal="center" wrapText="1"/>
    </xf>
    <xf numFmtId="0" fontId="7" fillId="0" borderId="36" xfId="0" applyFont="1" applyBorder="1" applyAlignment="1">
      <alignment horizontal="left" vertical="center" wrapText="1"/>
    </xf>
    <xf numFmtId="0" fontId="24" fillId="0" borderId="22" xfId="0" applyFont="1" applyBorder="1" applyAlignment="1">
      <alignment vertical="center" wrapText="1"/>
    </xf>
    <xf numFmtId="0" fontId="7" fillId="0" borderId="0" xfId="0" applyFont="1" applyAlignment="1">
      <alignment horizontal="center" wrapText="1"/>
    </xf>
    <xf numFmtId="0" fontId="7" fillId="0" borderId="36" xfId="0" applyFont="1" applyBorder="1" applyAlignment="1">
      <alignment horizontal="left" wrapText="1"/>
    </xf>
    <xf numFmtId="9" fontId="7" fillId="0" borderId="35" xfId="0" applyNumberFormat="1" applyFont="1" applyBorder="1" applyAlignment="1">
      <alignment wrapText="1"/>
    </xf>
    <xf numFmtId="9" fontId="7" fillId="0" borderId="36" xfId="0" applyNumberFormat="1" applyFont="1" applyBorder="1" applyAlignment="1">
      <alignment horizontal="center" wrapText="1"/>
    </xf>
    <xf numFmtId="0" fontId="24" fillId="0" borderId="11" xfId="0" applyFont="1" applyBorder="1" applyAlignment="1">
      <alignment vertical="center" wrapText="1"/>
    </xf>
    <xf numFmtId="0" fontId="7" fillId="0" borderId="9" xfId="0" applyFont="1" applyBorder="1" applyAlignment="1">
      <alignment wrapText="1"/>
    </xf>
    <xf numFmtId="0" fontId="7" fillId="0" borderId="7" xfId="0" applyFont="1" applyBorder="1" applyAlignment="1">
      <alignment wrapText="1"/>
    </xf>
    <xf numFmtId="0" fontId="7" fillId="0" borderId="8" xfId="0" applyFont="1" applyBorder="1" applyAlignment="1">
      <alignment wrapText="1"/>
    </xf>
    <xf numFmtId="0" fontId="7" fillId="0" borderId="36" xfId="0" applyFont="1" applyBorder="1" applyAlignment="1">
      <alignment wrapText="1"/>
    </xf>
    <xf numFmtId="0" fontId="16" fillId="21" borderId="0" xfId="0" applyFont="1" applyFill="1" applyAlignment="1">
      <alignment horizontal="center" vertical="center" wrapText="1"/>
    </xf>
    <xf numFmtId="0" fontId="15" fillId="6" borderId="20" xfId="0" applyFont="1" applyFill="1" applyBorder="1" applyAlignment="1">
      <alignment horizontal="center" vertical="center" wrapText="1"/>
    </xf>
    <xf numFmtId="0" fontId="17" fillId="9" borderId="11" xfId="0" applyFont="1" applyFill="1" applyBorder="1" applyAlignment="1">
      <alignment horizontal="center" vertical="center" wrapText="1"/>
    </xf>
    <xf numFmtId="0" fontId="16" fillId="10" borderId="11" xfId="0" applyFont="1" applyFill="1" applyBorder="1" applyAlignment="1">
      <alignment horizontal="center" vertical="center" wrapText="1"/>
    </xf>
    <xf numFmtId="0" fontId="17" fillId="15" borderId="11"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7" fillId="10" borderId="11" xfId="0" applyFont="1" applyFill="1" applyBorder="1" applyAlignment="1">
      <alignment horizontal="center" vertical="center" wrapText="1"/>
    </xf>
    <xf numFmtId="0" fontId="19" fillId="11" borderId="11" xfId="0" applyFont="1" applyFill="1" applyBorder="1" applyAlignment="1">
      <alignment horizontal="center" vertical="center" textRotation="90"/>
    </xf>
    <xf numFmtId="0" fontId="17" fillId="11" borderId="11" xfId="0" applyFont="1" applyFill="1" applyBorder="1" applyAlignment="1">
      <alignment horizontal="center" vertical="center" wrapText="1"/>
    </xf>
    <xf numFmtId="0" fontId="21" fillId="12" borderId="11" xfId="0" applyFont="1" applyFill="1" applyBorder="1" applyAlignment="1">
      <alignment horizontal="center" vertical="center" textRotation="90"/>
    </xf>
    <xf numFmtId="0" fontId="17" fillId="12" borderId="11" xfId="0" applyFont="1" applyFill="1" applyBorder="1" applyAlignment="1">
      <alignment horizontal="center" vertical="center" wrapText="1"/>
    </xf>
    <xf numFmtId="0" fontId="21" fillId="9" borderId="11" xfId="0" applyFont="1" applyFill="1" applyBorder="1" applyAlignment="1">
      <alignment horizontal="center" vertical="center" textRotation="90"/>
    </xf>
    <xf numFmtId="0" fontId="17" fillId="10" borderId="11" xfId="0" applyFont="1" applyFill="1" applyBorder="1" applyAlignment="1">
      <alignment horizontal="center" vertical="center" textRotation="90" wrapText="1"/>
    </xf>
    <xf numFmtId="0" fontId="3" fillId="20" borderId="11" xfId="0" applyFont="1" applyFill="1" applyBorder="1" applyAlignment="1">
      <alignment horizontal="center" vertical="center" wrapText="1"/>
    </xf>
    <xf numFmtId="164" fontId="3" fillId="0" borderId="11" xfId="0" applyNumberFormat="1" applyFont="1" applyBorder="1" applyAlignment="1">
      <alignment horizontal="center" vertical="center" wrapText="1"/>
    </xf>
    <xf numFmtId="0" fontId="3" fillId="2" borderId="11" xfId="0" applyFont="1" applyFill="1" applyBorder="1" applyAlignment="1">
      <alignment horizontal="center" vertical="center" wrapText="1"/>
    </xf>
    <xf numFmtId="0" fontId="9" fillId="17" borderId="11" xfId="0" applyFont="1" applyFill="1" applyBorder="1" applyAlignment="1">
      <alignment horizontal="center" vertical="center" wrapText="1"/>
    </xf>
    <xf numFmtId="164" fontId="9" fillId="18" borderId="11" xfId="0" applyNumberFormat="1" applyFont="1" applyFill="1" applyBorder="1" applyAlignment="1">
      <alignment horizontal="center" vertical="center" wrapText="1"/>
    </xf>
    <xf numFmtId="0" fontId="3" fillId="0" borderId="11" xfId="0" applyFont="1" applyBorder="1" applyAlignment="1">
      <alignment vertical="center" wrapText="1"/>
    </xf>
    <xf numFmtId="0" fontId="7" fillId="0" borderId="37" xfId="0" applyFont="1" applyBorder="1" applyAlignment="1">
      <alignment wrapText="1"/>
    </xf>
    <xf numFmtId="0" fontId="0" fillId="0" borderId="12" xfId="0" applyBorder="1"/>
    <xf numFmtId="0" fontId="30" fillId="0" borderId="3" xfId="0" applyFont="1" applyBorder="1" applyAlignment="1">
      <alignment horizontal="center" vertical="center" wrapText="1"/>
    </xf>
    <xf numFmtId="0" fontId="8" fillId="0" borderId="34" xfId="0" applyFont="1" applyBorder="1" applyAlignment="1">
      <alignment horizontal="center" vertical="center" wrapText="1"/>
    </xf>
    <xf numFmtId="0" fontId="30" fillId="0" borderId="34" xfId="0" applyFont="1" applyBorder="1" applyAlignment="1">
      <alignment horizontal="center" vertical="center" wrapText="1"/>
    </xf>
    <xf numFmtId="0" fontId="7" fillId="0" borderId="11" xfId="0" applyFont="1" applyBorder="1" applyAlignment="1">
      <alignment horizontal="left" vertical="center" wrapText="1"/>
    </xf>
    <xf numFmtId="0" fontId="7" fillId="0" borderId="11" xfId="0" applyFont="1" applyBorder="1" applyAlignment="1">
      <alignment horizontal="left" wrapText="1"/>
    </xf>
    <xf numFmtId="0" fontId="16" fillId="21" borderId="38" xfId="0" applyFont="1" applyFill="1" applyBorder="1" applyAlignment="1">
      <alignment horizontal="center" vertical="center" wrapText="1"/>
    </xf>
    <xf numFmtId="0" fontId="7" fillId="0" borderId="3" xfId="0" applyFont="1" applyBorder="1" applyAlignment="1">
      <alignment wrapText="1"/>
    </xf>
    <xf numFmtId="0" fontId="23" fillId="0" borderId="18" xfId="0" applyFont="1" applyBorder="1" applyAlignment="1">
      <alignment vertical="top" wrapText="1"/>
    </xf>
    <xf numFmtId="0" fontId="23" fillId="3" borderId="11" xfId="0" applyFont="1" applyFill="1" applyBorder="1" applyAlignment="1">
      <alignment vertical="top" wrapText="1"/>
    </xf>
    <xf numFmtId="0" fontId="23" fillId="0" borderId="11" xfId="0" applyFont="1" applyBorder="1" applyAlignment="1">
      <alignment vertical="top" wrapText="1"/>
    </xf>
    <xf numFmtId="0" fontId="22" fillId="0" borderId="18" xfId="0" applyFont="1" applyBorder="1" applyAlignment="1">
      <alignment horizontal="left" vertical="center" wrapText="1"/>
    </xf>
    <xf numFmtId="0" fontId="26" fillId="0" borderId="18" xfId="0" applyFont="1" applyBorder="1" applyAlignment="1">
      <alignment vertical="top" wrapText="1"/>
    </xf>
    <xf numFmtId="0" fontId="0" fillId="0" borderId="11" xfId="0" applyBorder="1" applyAlignment="1">
      <alignment vertical="center" wrapText="1"/>
    </xf>
    <xf numFmtId="0" fontId="5" fillId="7" borderId="11" xfId="0" applyFont="1" applyFill="1" applyBorder="1" applyAlignment="1">
      <alignment horizontal="center" vertical="center" wrapText="1"/>
    </xf>
    <xf numFmtId="0" fontId="5" fillId="7" borderId="11" xfId="0" applyFont="1" applyFill="1" applyBorder="1" applyAlignment="1">
      <alignment horizontal="center" vertical="center"/>
    </xf>
    <xf numFmtId="0" fontId="6" fillId="6" borderId="11" xfId="0" applyFont="1" applyFill="1" applyBorder="1" applyAlignment="1">
      <alignment horizontal="center" vertical="center" wrapText="1"/>
    </xf>
    <xf numFmtId="0" fontId="16" fillId="8" borderId="11" xfId="0" applyFont="1" applyFill="1" applyBorder="1" applyAlignment="1">
      <alignment horizontal="center" vertical="center"/>
    </xf>
    <xf numFmtId="0" fontId="17" fillId="9" borderId="11" xfId="0" applyFont="1" applyFill="1" applyBorder="1" applyAlignment="1">
      <alignment horizontal="center" vertical="center" wrapText="1"/>
    </xf>
    <xf numFmtId="0" fontId="16" fillId="10" borderId="11" xfId="0" applyFont="1" applyFill="1" applyBorder="1" applyAlignment="1">
      <alignment horizontal="center" vertical="center" wrapText="1"/>
    </xf>
    <xf numFmtId="0" fontId="16" fillId="11" borderId="11" xfId="0" applyFont="1" applyFill="1" applyBorder="1" applyAlignment="1">
      <alignment horizontal="center" vertical="center"/>
    </xf>
    <xf numFmtId="0" fontId="18" fillId="6" borderId="11" xfId="0" applyFont="1" applyFill="1" applyBorder="1"/>
    <xf numFmtId="0" fontId="13" fillId="0" borderId="14"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15" xfId="0" applyFont="1" applyBorder="1" applyAlignment="1">
      <alignment horizontal="center" vertical="center" wrapText="1"/>
    </xf>
    <xf numFmtId="0" fontId="14" fillId="3" borderId="11" xfId="0" applyFont="1" applyFill="1" applyBorder="1" applyAlignment="1">
      <alignment horizontal="center" vertical="center" wrapText="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29" fillId="0" borderId="12"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0" xfId="0" applyFont="1" applyBorder="1" applyAlignment="1">
      <alignment horizontal="center" vertical="center" wrapText="1"/>
    </xf>
    <xf numFmtId="0" fontId="16" fillId="13" borderId="11" xfId="0" applyFont="1" applyFill="1" applyBorder="1" applyAlignment="1">
      <alignment horizontal="center" vertical="center" textRotation="90" wrapText="1"/>
    </xf>
    <xf numFmtId="0" fontId="19" fillId="10" borderId="11" xfId="0" applyFont="1" applyFill="1" applyBorder="1" applyAlignment="1">
      <alignment horizontal="center" vertical="center" wrapText="1"/>
    </xf>
    <xf numFmtId="0" fontId="16" fillId="13" borderId="11" xfId="0" applyFont="1" applyFill="1" applyBorder="1" applyAlignment="1">
      <alignment horizontal="center" vertical="center" wrapText="1"/>
    </xf>
    <xf numFmtId="0" fontId="19" fillId="14" borderId="11" xfId="0" applyFont="1" applyFill="1" applyBorder="1" applyAlignment="1">
      <alignment horizontal="center" vertical="center" wrapText="1"/>
    </xf>
    <xf numFmtId="0" fontId="16" fillId="12" borderId="11" xfId="0" applyFont="1" applyFill="1" applyBorder="1" applyAlignment="1">
      <alignment horizontal="center" vertical="center"/>
    </xf>
    <xf numFmtId="0" fontId="19" fillId="9" borderId="11" xfId="0" applyFont="1" applyFill="1" applyBorder="1" applyAlignment="1">
      <alignment horizontal="center" vertical="center" wrapText="1"/>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1" xfId="0" applyFont="1" applyBorder="1" applyAlignment="1">
      <alignment horizontal="center" vertical="center" wrapText="1"/>
    </xf>
    <xf numFmtId="14" fontId="29" fillId="0" borderId="12" xfId="0" applyNumberFormat="1" applyFont="1" applyBorder="1" applyAlignment="1">
      <alignment horizontal="center" vertical="center" wrapText="1"/>
    </xf>
    <xf numFmtId="0" fontId="15" fillId="6" borderId="12"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13" fillId="0" borderId="16"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wrapText="1"/>
      <protection locked="0"/>
    </xf>
    <xf numFmtId="0" fontId="14" fillId="0" borderId="12"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0" xfId="0" applyFont="1" applyBorder="1" applyAlignment="1">
      <alignment horizontal="center" vertical="center" wrapText="1"/>
    </xf>
    <xf numFmtId="0" fontId="20" fillId="6" borderId="11" xfId="1" applyFont="1" applyFill="1" applyBorder="1" applyAlignment="1">
      <alignment horizontal="center" vertical="center" textRotation="90" wrapText="1"/>
    </xf>
    <xf numFmtId="0" fontId="15" fillId="16" borderId="11" xfId="0" applyFont="1" applyFill="1" applyBorder="1" applyAlignment="1">
      <alignment horizontal="center" vertical="center" wrapText="1"/>
    </xf>
    <xf numFmtId="0" fontId="15" fillId="16" borderId="0" xfId="0" applyFont="1" applyFill="1" applyAlignment="1">
      <alignment horizontal="center" vertical="center" wrapText="1"/>
    </xf>
    <xf numFmtId="0" fontId="15" fillId="16" borderId="12" xfId="0" applyFont="1" applyFill="1" applyBorder="1" applyAlignment="1">
      <alignment horizontal="center" vertical="center" wrapText="1"/>
    </xf>
    <xf numFmtId="0" fontId="15" fillId="16" borderId="17" xfId="0" applyFont="1" applyFill="1" applyBorder="1" applyAlignment="1">
      <alignment horizontal="center" vertical="center" wrapText="1"/>
    </xf>
    <xf numFmtId="0" fontId="15" fillId="16" borderId="10" xfId="0" applyFont="1" applyFill="1" applyBorder="1" applyAlignment="1">
      <alignment horizontal="center" vertical="center" wrapText="1"/>
    </xf>
    <xf numFmtId="0" fontId="15" fillId="16" borderId="23" xfId="0" applyFont="1" applyFill="1" applyBorder="1" applyAlignment="1">
      <alignment horizontal="center" vertical="center" wrapText="1"/>
    </xf>
    <xf numFmtId="0" fontId="15" fillId="16" borderId="24" xfId="0" applyFont="1" applyFill="1" applyBorder="1" applyAlignment="1">
      <alignment horizontal="center" vertical="center" wrapText="1"/>
    </xf>
    <xf numFmtId="0" fontId="15" fillId="16" borderId="13" xfId="0" applyFont="1" applyFill="1" applyBorder="1" applyAlignment="1">
      <alignment horizontal="center" vertical="center" wrapText="1"/>
    </xf>
    <xf numFmtId="0" fontId="15" fillId="16" borderId="16" xfId="0" applyFont="1" applyFill="1" applyBorder="1" applyAlignment="1">
      <alignment horizontal="center" vertical="center" wrapText="1"/>
    </xf>
    <xf numFmtId="0" fontId="15" fillId="16" borderId="26" xfId="0" applyFont="1" applyFill="1" applyBorder="1" applyAlignment="1">
      <alignment horizontal="center" vertical="center" wrapText="1"/>
    </xf>
    <xf numFmtId="0" fontId="15" fillId="16" borderId="21" xfId="0" applyFont="1" applyFill="1" applyBorder="1" applyAlignment="1">
      <alignment horizontal="center" vertical="center" wrapText="1"/>
    </xf>
    <xf numFmtId="0" fontId="15" fillId="22" borderId="16" xfId="0" applyFont="1" applyFill="1" applyBorder="1" applyAlignment="1">
      <alignment horizontal="center" vertical="center" wrapText="1"/>
    </xf>
    <xf numFmtId="0" fontId="15" fillId="22" borderId="26"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16" borderId="25" xfId="0" applyFont="1" applyFill="1" applyBorder="1" applyAlignment="1">
      <alignment horizontal="center" vertical="center" wrapText="1"/>
    </xf>
    <xf numFmtId="0" fontId="16" fillId="21" borderId="29" xfId="0" applyFont="1" applyFill="1" applyBorder="1" applyAlignment="1">
      <alignment horizontal="center" vertical="center" wrapText="1"/>
    </xf>
    <xf numFmtId="0" fontId="16" fillId="21" borderId="33" xfId="0" applyFont="1" applyFill="1" applyBorder="1" applyAlignment="1">
      <alignment horizontal="center" vertical="center" wrapText="1"/>
    </xf>
    <xf numFmtId="0" fontId="16" fillId="21" borderId="27" xfId="0" applyFont="1" applyFill="1" applyBorder="1" applyAlignment="1">
      <alignment horizontal="center" vertical="center"/>
    </xf>
    <xf numFmtId="0" fontId="16" fillId="21" borderId="28" xfId="0" applyFont="1" applyFill="1" applyBorder="1" applyAlignment="1">
      <alignment horizontal="center" vertical="center"/>
    </xf>
    <xf numFmtId="0" fontId="16" fillId="21" borderId="11" xfId="0" applyFont="1" applyFill="1" applyBorder="1" applyAlignment="1">
      <alignment horizontal="center" vertical="center"/>
    </xf>
    <xf numFmtId="0" fontId="16" fillId="21" borderId="0" xfId="0" applyFont="1" applyFill="1" applyAlignment="1">
      <alignment horizontal="center" vertical="center"/>
    </xf>
  </cellXfs>
  <cellStyles count="3">
    <cellStyle name="Hipervínculo" xfId="2" builtinId="8"/>
    <cellStyle name="Normal" xfId="0" builtinId="0"/>
    <cellStyle name="Normal 2" xfId="1" xr:uid="{4317C279-A37E-496D-A521-39758BA98C50}"/>
  </cellStyles>
  <dxfs count="9">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0000"/>
        </patternFill>
      </fill>
    </dxf>
  </dxfs>
  <tableStyles count="0" defaultTableStyle="TableStyleMedium2" defaultPivotStyle="PivotStyleLight16"/>
  <colors>
    <mruColors>
      <color rgb="FF1BA1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 Id="rId9"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xdr:from>
      <xdr:col>0</xdr:col>
      <xdr:colOff>81722</xdr:colOff>
      <xdr:row>0</xdr:row>
      <xdr:rowOff>162458</xdr:rowOff>
    </xdr:from>
    <xdr:to>
      <xdr:col>0</xdr:col>
      <xdr:colOff>1981497</xdr:colOff>
      <xdr:row>2</xdr:row>
      <xdr:rowOff>247650</xdr:rowOff>
    </xdr:to>
    <xdr:pic>
      <xdr:nvPicPr>
        <xdr:cNvPr id="4" name="1 Imagen">
          <a:extLst>
            <a:ext uri="{FF2B5EF4-FFF2-40B4-BE49-F238E27FC236}">
              <a16:creationId xmlns:a16="http://schemas.microsoft.com/office/drawing/2014/main" id="{B3F8176E-EB12-4216-8875-DC6FF9D1A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81722" y="162458"/>
          <a:ext cx="1899775" cy="8852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568854</xdr:colOff>
      <xdr:row>18</xdr:row>
      <xdr:rowOff>396875</xdr:rowOff>
    </xdr:from>
    <xdr:to>
      <xdr:col>1</xdr:col>
      <xdr:colOff>6275125</xdr:colOff>
      <xdr:row>18</xdr:row>
      <xdr:rowOff>1863930</xdr:rowOff>
    </xdr:to>
    <xdr:pic>
      <xdr:nvPicPr>
        <xdr:cNvPr id="2" name="Imagen 1">
          <a:extLst>
            <a:ext uri="{FF2B5EF4-FFF2-40B4-BE49-F238E27FC236}">
              <a16:creationId xmlns:a16="http://schemas.microsoft.com/office/drawing/2014/main" id="{07FD292F-5DBE-5110-3DFF-C04EE0C42E2E}"/>
            </a:ext>
          </a:extLst>
        </xdr:cNvPr>
        <xdr:cNvPicPr>
          <a:picLocks noChangeAspect="1"/>
        </xdr:cNvPicPr>
      </xdr:nvPicPr>
      <xdr:blipFill>
        <a:blip xmlns:r="http://schemas.openxmlformats.org/officeDocument/2006/relationships" r:embed="rId1"/>
        <a:stretch>
          <a:fillRect/>
        </a:stretch>
      </xdr:blipFill>
      <xdr:spPr>
        <a:xfrm>
          <a:off x="3188229" y="20042188"/>
          <a:ext cx="5706271" cy="1467055"/>
        </a:xfrm>
        <a:prstGeom prst="rect">
          <a:avLst/>
        </a:prstGeom>
      </xdr:spPr>
    </xdr:pic>
    <xdr:clientData/>
  </xdr:twoCellAnchor>
  <xdr:twoCellAnchor editAs="oneCell">
    <xdr:from>
      <xdr:col>1</xdr:col>
      <xdr:colOff>568854</xdr:colOff>
      <xdr:row>19</xdr:row>
      <xdr:rowOff>264584</xdr:rowOff>
    </xdr:from>
    <xdr:to>
      <xdr:col>1</xdr:col>
      <xdr:colOff>6275125</xdr:colOff>
      <xdr:row>19</xdr:row>
      <xdr:rowOff>1112427</xdr:rowOff>
    </xdr:to>
    <xdr:pic>
      <xdr:nvPicPr>
        <xdr:cNvPr id="3" name="Imagen 2">
          <a:extLst>
            <a:ext uri="{FF2B5EF4-FFF2-40B4-BE49-F238E27FC236}">
              <a16:creationId xmlns:a16="http://schemas.microsoft.com/office/drawing/2014/main" id="{EFDDF3A0-A462-26C6-247D-C3EA1FA5A9CE}"/>
            </a:ext>
          </a:extLst>
        </xdr:cNvPr>
        <xdr:cNvPicPr>
          <a:picLocks noChangeAspect="1"/>
        </xdr:cNvPicPr>
      </xdr:nvPicPr>
      <xdr:blipFill>
        <a:blip xmlns:r="http://schemas.openxmlformats.org/officeDocument/2006/relationships" r:embed="rId2"/>
        <a:stretch>
          <a:fillRect/>
        </a:stretch>
      </xdr:blipFill>
      <xdr:spPr>
        <a:xfrm>
          <a:off x="3188229" y="21907501"/>
          <a:ext cx="5706271" cy="847843"/>
        </a:xfrm>
        <a:prstGeom prst="rect">
          <a:avLst/>
        </a:prstGeom>
      </xdr:spPr>
    </xdr:pic>
    <xdr:clientData/>
  </xdr:twoCellAnchor>
  <xdr:twoCellAnchor editAs="oneCell">
    <xdr:from>
      <xdr:col>1</xdr:col>
      <xdr:colOff>568854</xdr:colOff>
      <xdr:row>22</xdr:row>
      <xdr:rowOff>568854</xdr:rowOff>
    </xdr:from>
    <xdr:to>
      <xdr:col>1</xdr:col>
      <xdr:colOff>6256073</xdr:colOff>
      <xdr:row>22</xdr:row>
      <xdr:rowOff>2026382</xdr:rowOff>
    </xdr:to>
    <xdr:pic>
      <xdr:nvPicPr>
        <xdr:cNvPr id="4" name="Imagen 3">
          <a:extLst>
            <a:ext uri="{FF2B5EF4-FFF2-40B4-BE49-F238E27FC236}">
              <a16:creationId xmlns:a16="http://schemas.microsoft.com/office/drawing/2014/main" id="{2119418A-28BA-462C-42D3-ADBFB62FADE4}"/>
            </a:ext>
          </a:extLst>
        </xdr:cNvPr>
        <xdr:cNvPicPr>
          <a:picLocks noChangeAspect="1"/>
        </xdr:cNvPicPr>
      </xdr:nvPicPr>
      <xdr:blipFill>
        <a:blip xmlns:r="http://schemas.openxmlformats.org/officeDocument/2006/relationships" r:embed="rId3"/>
        <a:stretch>
          <a:fillRect/>
        </a:stretch>
      </xdr:blipFill>
      <xdr:spPr>
        <a:xfrm>
          <a:off x="3188229" y="24196146"/>
          <a:ext cx="5687219" cy="1457528"/>
        </a:xfrm>
        <a:prstGeom prst="rect">
          <a:avLst/>
        </a:prstGeom>
      </xdr:spPr>
    </xdr:pic>
    <xdr:clientData/>
  </xdr:twoCellAnchor>
  <xdr:twoCellAnchor editAs="oneCell">
    <xdr:from>
      <xdr:col>1</xdr:col>
      <xdr:colOff>542396</xdr:colOff>
      <xdr:row>23</xdr:row>
      <xdr:rowOff>595313</xdr:rowOff>
    </xdr:from>
    <xdr:to>
      <xdr:col>1</xdr:col>
      <xdr:colOff>6229615</xdr:colOff>
      <xdr:row>23</xdr:row>
      <xdr:rowOff>2948316</xdr:rowOff>
    </xdr:to>
    <xdr:pic>
      <xdr:nvPicPr>
        <xdr:cNvPr id="5" name="Imagen 4">
          <a:extLst>
            <a:ext uri="{FF2B5EF4-FFF2-40B4-BE49-F238E27FC236}">
              <a16:creationId xmlns:a16="http://schemas.microsoft.com/office/drawing/2014/main" id="{930FB08C-4F4A-1A97-3DB9-203C6B4ACE27}"/>
            </a:ext>
          </a:extLst>
        </xdr:cNvPr>
        <xdr:cNvPicPr>
          <a:picLocks noChangeAspect="1"/>
        </xdr:cNvPicPr>
      </xdr:nvPicPr>
      <xdr:blipFill>
        <a:blip xmlns:r="http://schemas.openxmlformats.org/officeDocument/2006/relationships" r:embed="rId4"/>
        <a:stretch>
          <a:fillRect/>
        </a:stretch>
      </xdr:blipFill>
      <xdr:spPr>
        <a:xfrm>
          <a:off x="3161771" y="26378959"/>
          <a:ext cx="5687219" cy="2353003"/>
        </a:xfrm>
        <a:prstGeom prst="rect">
          <a:avLst/>
        </a:prstGeom>
      </xdr:spPr>
    </xdr:pic>
    <xdr:clientData/>
  </xdr:twoCellAnchor>
  <xdr:twoCellAnchor editAs="oneCell">
    <xdr:from>
      <xdr:col>1</xdr:col>
      <xdr:colOff>515937</xdr:colOff>
      <xdr:row>24</xdr:row>
      <xdr:rowOff>396875</xdr:rowOff>
    </xdr:from>
    <xdr:to>
      <xdr:col>1</xdr:col>
      <xdr:colOff>6203156</xdr:colOff>
      <xdr:row>24</xdr:row>
      <xdr:rowOff>2083035</xdr:rowOff>
    </xdr:to>
    <xdr:pic>
      <xdr:nvPicPr>
        <xdr:cNvPr id="6" name="Imagen 5">
          <a:extLst>
            <a:ext uri="{FF2B5EF4-FFF2-40B4-BE49-F238E27FC236}">
              <a16:creationId xmlns:a16="http://schemas.microsoft.com/office/drawing/2014/main" id="{3D912B4A-D11F-E9C2-ABF0-FFEB56E46DB9}"/>
            </a:ext>
          </a:extLst>
        </xdr:cNvPr>
        <xdr:cNvPicPr>
          <a:picLocks noChangeAspect="1"/>
        </xdr:cNvPicPr>
      </xdr:nvPicPr>
      <xdr:blipFill>
        <a:blip xmlns:r="http://schemas.openxmlformats.org/officeDocument/2006/relationships" r:embed="rId5"/>
        <a:stretch>
          <a:fillRect/>
        </a:stretch>
      </xdr:blipFill>
      <xdr:spPr>
        <a:xfrm>
          <a:off x="3135312" y="29262917"/>
          <a:ext cx="5687219" cy="1686160"/>
        </a:xfrm>
        <a:prstGeom prst="rect">
          <a:avLst/>
        </a:prstGeom>
      </xdr:spPr>
    </xdr:pic>
    <xdr:clientData/>
  </xdr:twoCellAnchor>
  <xdr:twoCellAnchor editAs="oneCell">
    <xdr:from>
      <xdr:col>1</xdr:col>
      <xdr:colOff>489480</xdr:colOff>
      <xdr:row>27</xdr:row>
      <xdr:rowOff>396875</xdr:rowOff>
    </xdr:from>
    <xdr:to>
      <xdr:col>1</xdr:col>
      <xdr:colOff>6186225</xdr:colOff>
      <xdr:row>27</xdr:row>
      <xdr:rowOff>3140458</xdr:rowOff>
    </xdr:to>
    <xdr:pic>
      <xdr:nvPicPr>
        <xdr:cNvPr id="7" name="Imagen 6">
          <a:extLst>
            <a:ext uri="{FF2B5EF4-FFF2-40B4-BE49-F238E27FC236}">
              <a16:creationId xmlns:a16="http://schemas.microsoft.com/office/drawing/2014/main" id="{3D878370-8EB6-67A3-B5A6-589D5B806B59}"/>
            </a:ext>
          </a:extLst>
        </xdr:cNvPr>
        <xdr:cNvPicPr>
          <a:picLocks noChangeAspect="1"/>
        </xdr:cNvPicPr>
      </xdr:nvPicPr>
      <xdr:blipFill>
        <a:blip xmlns:r="http://schemas.openxmlformats.org/officeDocument/2006/relationships" r:embed="rId6"/>
        <a:stretch>
          <a:fillRect/>
        </a:stretch>
      </xdr:blipFill>
      <xdr:spPr>
        <a:xfrm>
          <a:off x="3108855" y="32715729"/>
          <a:ext cx="5696745" cy="2743583"/>
        </a:xfrm>
        <a:prstGeom prst="rect">
          <a:avLst/>
        </a:prstGeom>
      </xdr:spPr>
    </xdr:pic>
    <xdr:clientData/>
  </xdr:twoCellAnchor>
  <xdr:twoCellAnchor editAs="oneCell">
    <xdr:from>
      <xdr:col>1</xdr:col>
      <xdr:colOff>529166</xdr:colOff>
      <xdr:row>28</xdr:row>
      <xdr:rowOff>396875</xdr:rowOff>
    </xdr:from>
    <xdr:to>
      <xdr:col>1</xdr:col>
      <xdr:colOff>6197332</xdr:colOff>
      <xdr:row>28</xdr:row>
      <xdr:rowOff>2511720</xdr:rowOff>
    </xdr:to>
    <xdr:pic>
      <xdr:nvPicPr>
        <xdr:cNvPr id="8" name="Imagen 7">
          <a:extLst>
            <a:ext uri="{FF2B5EF4-FFF2-40B4-BE49-F238E27FC236}">
              <a16:creationId xmlns:a16="http://schemas.microsoft.com/office/drawing/2014/main" id="{85E4FD13-DCCB-AAD5-896C-EA94F9FCE586}"/>
            </a:ext>
          </a:extLst>
        </xdr:cNvPr>
        <xdr:cNvPicPr>
          <a:picLocks noChangeAspect="1"/>
        </xdr:cNvPicPr>
      </xdr:nvPicPr>
      <xdr:blipFill>
        <a:blip xmlns:r="http://schemas.openxmlformats.org/officeDocument/2006/relationships" r:embed="rId7"/>
        <a:stretch>
          <a:fillRect/>
        </a:stretch>
      </xdr:blipFill>
      <xdr:spPr>
        <a:xfrm>
          <a:off x="3148541" y="35970104"/>
          <a:ext cx="5668166" cy="2114845"/>
        </a:xfrm>
        <a:prstGeom prst="rect">
          <a:avLst/>
        </a:prstGeom>
      </xdr:spPr>
    </xdr:pic>
    <xdr:clientData/>
  </xdr:twoCellAnchor>
  <xdr:twoCellAnchor editAs="oneCell">
    <xdr:from>
      <xdr:col>1</xdr:col>
      <xdr:colOff>542396</xdr:colOff>
      <xdr:row>31</xdr:row>
      <xdr:rowOff>410104</xdr:rowOff>
    </xdr:from>
    <xdr:to>
      <xdr:col>1</xdr:col>
      <xdr:colOff>6132771</xdr:colOff>
      <xdr:row>31</xdr:row>
      <xdr:rowOff>1680104</xdr:rowOff>
    </xdr:to>
    <xdr:pic>
      <xdr:nvPicPr>
        <xdr:cNvPr id="9" name="Imagen 8">
          <a:extLst>
            <a:ext uri="{FF2B5EF4-FFF2-40B4-BE49-F238E27FC236}">
              <a16:creationId xmlns:a16="http://schemas.microsoft.com/office/drawing/2014/main" id="{6A799876-165C-01B1-553E-2114D1F1C596}"/>
            </a:ext>
          </a:extLst>
        </xdr:cNvPr>
        <xdr:cNvPicPr>
          <a:picLocks noChangeAspect="1"/>
        </xdr:cNvPicPr>
      </xdr:nvPicPr>
      <xdr:blipFill>
        <a:blip xmlns:r="http://schemas.openxmlformats.org/officeDocument/2006/relationships" r:embed="rId8"/>
        <a:stretch>
          <a:fillRect/>
        </a:stretch>
      </xdr:blipFill>
      <xdr:spPr>
        <a:xfrm>
          <a:off x="3161771" y="40785521"/>
          <a:ext cx="5590375" cy="1270000"/>
        </a:xfrm>
        <a:prstGeom prst="rect">
          <a:avLst/>
        </a:prstGeom>
      </xdr:spPr>
    </xdr:pic>
    <xdr:clientData/>
  </xdr:twoCellAnchor>
  <xdr:twoCellAnchor editAs="oneCell">
    <xdr:from>
      <xdr:col>1</xdr:col>
      <xdr:colOff>515936</xdr:colOff>
      <xdr:row>52</xdr:row>
      <xdr:rowOff>357188</xdr:rowOff>
    </xdr:from>
    <xdr:to>
      <xdr:col>1</xdr:col>
      <xdr:colOff>5640525</xdr:colOff>
      <xdr:row>52</xdr:row>
      <xdr:rowOff>1613958</xdr:rowOff>
    </xdr:to>
    <xdr:pic>
      <xdr:nvPicPr>
        <xdr:cNvPr id="10" name="Imagen 9">
          <a:extLst>
            <a:ext uri="{FF2B5EF4-FFF2-40B4-BE49-F238E27FC236}">
              <a16:creationId xmlns:a16="http://schemas.microsoft.com/office/drawing/2014/main" id="{95847345-B8BF-95C5-3961-17FFA6D589D9}"/>
            </a:ext>
          </a:extLst>
        </xdr:cNvPr>
        <xdr:cNvPicPr>
          <a:picLocks noChangeAspect="1"/>
        </xdr:cNvPicPr>
      </xdr:nvPicPr>
      <xdr:blipFill>
        <a:blip xmlns:r="http://schemas.openxmlformats.org/officeDocument/2006/relationships" r:embed="rId9"/>
        <a:stretch>
          <a:fillRect/>
        </a:stretch>
      </xdr:blipFill>
      <xdr:spPr>
        <a:xfrm>
          <a:off x="3135311" y="61449480"/>
          <a:ext cx="5124589" cy="125677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20535-1CEC-4E40-A4C2-9CBDC6B33EB3}">
  <dimension ref="A1:AQ66"/>
  <sheetViews>
    <sheetView tabSelected="1" zoomScale="55" workbookViewId="0">
      <selection activeCell="B4" sqref="B4:R4"/>
    </sheetView>
  </sheetViews>
  <sheetFormatPr baseColWidth="10" defaultColWidth="11.44140625" defaultRowHeight="12.75" customHeight="1"/>
  <cols>
    <col min="1" max="1" width="32.44140625" style="2" customWidth="1"/>
    <col min="2" max="2" width="19.6640625" style="3" customWidth="1"/>
    <col min="3" max="3" width="54.109375" style="2" customWidth="1"/>
    <col min="4" max="4" width="20.6640625" style="2" customWidth="1"/>
    <col min="5" max="5" width="16.6640625" style="2" customWidth="1"/>
    <col min="6" max="6" width="15.5546875" style="4" customWidth="1"/>
    <col min="7" max="7" width="19.109375" style="4" customWidth="1"/>
    <col min="8" max="8" width="31" style="2" customWidth="1"/>
    <col min="9" max="9" width="18.44140625" style="2" customWidth="1"/>
    <col min="10" max="10" width="16.5546875" style="2" customWidth="1"/>
    <col min="11" max="20" width="11.88671875" style="2" customWidth="1"/>
    <col min="21" max="21" width="16" style="2" customWidth="1"/>
    <col min="22" max="35" width="11.88671875" style="2" customWidth="1"/>
    <col min="36" max="36" width="16" style="2" customWidth="1"/>
    <col min="37" max="37" width="17.6640625" style="1" customWidth="1"/>
    <col min="38" max="39" width="19.88671875" style="2" customWidth="1"/>
    <col min="40" max="40" width="58.5546875" style="5" customWidth="1"/>
    <col min="41" max="41" width="13.109375" style="1" customWidth="1"/>
    <col min="42" max="42" width="15.33203125" style="1" customWidth="1"/>
    <col min="43" max="43" width="10.6640625" style="1" customWidth="1"/>
    <col min="44" max="16384" width="11.44140625" style="1"/>
  </cols>
  <sheetData>
    <row r="1" spans="1:40" s="24" customFormat="1" ht="31.5" customHeight="1">
      <c r="A1" s="130"/>
      <c r="B1" s="149" t="s">
        <v>50</v>
      </c>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33" t="s">
        <v>51</v>
      </c>
      <c r="AL1" s="133"/>
      <c r="AM1" s="133"/>
      <c r="AN1" s="23" t="s">
        <v>218</v>
      </c>
    </row>
    <row r="2" spans="1:40" s="24" customFormat="1" ht="31.5" customHeight="1">
      <c r="A2" s="131"/>
      <c r="B2" s="149" t="s">
        <v>219</v>
      </c>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33" t="s">
        <v>52</v>
      </c>
      <c r="AL2" s="133"/>
      <c r="AM2" s="133"/>
      <c r="AN2" s="25">
        <v>2</v>
      </c>
    </row>
    <row r="3" spans="1:40" s="24" customFormat="1" ht="31.5" customHeight="1">
      <c r="A3" s="132"/>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33" t="s">
        <v>53</v>
      </c>
      <c r="AL3" s="133"/>
      <c r="AM3" s="133"/>
      <c r="AN3" s="26">
        <v>45994</v>
      </c>
    </row>
    <row r="4" spans="1:40" s="24" customFormat="1" ht="31.5" customHeight="1">
      <c r="A4" s="89" t="s">
        <v>54</v>
      </c>
      <c r="B4" s="146"/>
      <c r="C4" s="147"/>
      <c r="D4" s="147"/>
      <c r="E4" s="147"/>
      <c r="F4" s="147"/>
      <c r="G4" s="147"/>
      <c r="H4" s="147"/>
      <c r="I4" s="147"/>
      <c r="J4" s="147"/>
      <c r="K4" s="147"/>
      <c r="L4" s="147"/>
      <c r="M4" s="147"/>
      <c r="N4" s="147"/>
      <c r="O4" s="147"/>
      <c r="P4" s="147"/>
      <c r="Q4" s="147"/>
      <c r="R4" s="148"/>
      <c r="S4" s="156"/>
      <c r="T4" s="157"/>
      <c r="U4" s="157"/>
      <c r="V4" s="157"/>
      <c r="W4" s="157"/>
      <c r="X4" s="157"/>
      <c r="Y4" s="157"/>
      <c r="Z4" s="157"/>
      <c r="AA4" s="157"/>
      <c r="AB4" s="157"/>
      <c r="AC4" s="157"/>
      <c r="AD4" s="157"/>
      <c r="AE4" s="157"/>
      <c r="AF4" s="157"/>
      <c r="AG4" s="157"/>
      <c r="AH4" s="157"/>
      <c r="AI4" s="157"/>
      <c r="AJ4" s="157"/>
      <c r="AK4" s="157"/>
      <c r="AL4" s="157"/>
      <c r="AM4" s="157"/>
      <c r="AN4" s="158"/>
    </row>
    <row r="5" spans="1:40" ht="23.25" customHeight="1">
      <c r="A5" s="122" t="s">
        <v>0</v>
      </c>
      <c r="B5" s="123" t="s">
        <v>199</v>
      </c>
      <c r="C5" s="123"/>
      <c r="D5" s="123"/>
      <c r="E5" s="123"/>
      <c r="F5" s="123"/>
      <c r="G5" s="123"/>
      <c r="H5" s="123"/>
      <c r="I5" s="123"/>
      <c r="J5" s="123" t="s">
        <v>2</v>
      </c>
      <c r="K5" s="123"/>
      <c r="L5" s="123"/>
      <c r="M5" s="123"/>
      <c r="N5" s="123"/>
      <c r="O5" s="123"/>
      <c r="P5" s="123"/>
      <c r="Q5" s="123"/>
      <c r="R5" s="123"/>
      <c r="S5" s="123"/>
      <c r="T5" s="123"/>
      <c r="U5" s="124" t="s">
        <v>3</v>
      </c>
      <c r="V5" s="123" t="s">
        <v>4</v>
      </c>
      <c r="W5" s="123"/>
      <c r="X5" s="123"/>
      <c r="Y5" s="123"/>
      <c r="Z5" s="123"/>
      <c r="AA5" s="123"/>
      <c r="AB5" s="123"/>
      <c r="AC5" s="123"/>
      <c r="AD5" s="123"/>
      <c r="AE5" s="123"/>
      <c r="AF5" s="123"/>
      <c r="AG5" s="123"/>
      <c r="AH5" s="123"/>
      <c r="AI5" s="123"/>
      <c r="AJ5" s="123"/>
      <c r="AK5" s="123"/>
      <c r="AL5" s="123"/>
      <c r="AM5" s="123"/>
      <c r="AN5" s="123"/>
    </row>
    <row r="6" spans="1:40" s="6" customFormat="1" ht="48.75" customHeight="1">
      <c r="A6" s="122"/>
      <c r="B6" s="125" t="s">
        <v>5</v>
      </c>
      <c r="C6" s="125"/>
      <c r="D6" s="125"/>
      <c r="E6" s="126" t="s">
        <v>55</v>
      </c>
      <c r="F6" s="126" t="s">
        <v>174</v>
      </c>
      <c r="G6" s="127" t="s">
        <v>197</v>
      </c>
      <c r="H6" s="127"/>
      <c r="I6" s="127"/>
      <c r="J6" s="128" t="s">
        <v>6</v>
      </c>
      <c r="K6" s="129"/>
      <c r="L6" s="129"/>
      <c r="M6" s="144" t="s">
        <v>7</v>
      </c>
      <c r="N6" s="129"/>
      <c r="O6" s="129"/>
      <c r="P6" s="129"/>
      <c r="Q6" s="145" t="s">
        <v>8</v>
      </c>
      <c r="R6" s="129"/>
      <c r="S6" s="129"/>
      <c r="T6" s="159" t="s">
        <v>9</v>
      </c>
      <c r="U6" s="124"/>
      <c r="V6" s="141" t="s">
        <v>10</v>
      </c>
      <c r="W6" s="129"/>
      <c r="X6" s="129"/>
      <c r="Y6" s="129"/>
      <c r="Z6" s="129"/>
      <c r="AA6" s="140" t="s">
        <v>11</v>
      </c>
      <c r="AB6" s="141" t="s">
        <v>12</v>
      </c>
      <c r="AC6" s="129"/>
      <c r="AD6" s="129"/>
      <c r="AE6" s="140" t="s">
        <v>11</v>
      </c>
      <c r="AF6" s="141" t="s">
        <v>13</v>
      </c>
      <c r="AG6" s="129"/>
      <c r="AH6" s="129"/>
      <c r="AI6" s="140" t="s">
        <v>11</v>
      </c>
      <c r="AJ6" s="142" t="s">
        <v>14</v>
      </c>
      <c r="AK6" s="143" t="s">
        <v>15</v>
      </c>
      <c r="AL6" s="124" t="s">
        <v>16</v>
      </c>
      <c r="AM6" s="124" t="s">
        <v>17</v>
      </c>
      <c r="AN6" s="126" t="s">
        <v>56</v>
      </c>
    </row>
    <row r="7" spans="1:40" s="6" customFormat="1" ht="66.75" customHeight="1">
      <c r="A7" s="92" t="s">
        <v>57</v>
      </c>
      <c r="B7" s="93" t="s">
        <v>18</v>
      </c>
      <c r="C7" s="93" t="s">
        <v>19</v>
      </c>
      <c r="D7" s="93" t="s">
        <v>20</v>
      </c>
      <c r="E7" s="126"/>
      <c r="F7" s="126"/>
      <c r="G7" s="91" t="s">
        <v>21</v>
      </c>
      <c r="H7" s="94" t="s">
        <v>58</v>
      </c>
      <c r="I7" s="94" t="s">
        <v>59</v>
      </c>
      <c r="J7" s="95" t="s">
        <v>22</v>
      </c>
      <c r="K7" s="95" t="s">
        <v>23</v>
      </c>
      <c r="L7" s="96" t="s">
        <v>24</v>
      </c>
      <c r="M7" s="97" t="s">
        <v>25</v>
      </c>
      <c r="N7" s="97" t="s">
        <v>26</v>
      </c>
      <c r="O7" s="97" t="s">
        <v>27</v>
      </c>
      <c r="P7" s="98" t="s">
        <v>28</v>
      </c>
      <c r="Q7" s="99" t="s">
        <v>29</v>
      </c>
      <c r="R7" s="99" t="s">
        <v>30</v>
      </c>
      <c r="S7" s="90" t="s">
        <v>31</v>
      </c>
      <c r="T7" s="159"/>
      <c r="U7" s="124"/>
      <c r="V7" s="100" t="s">
        <v>32</v>
      </c>
      <c r="W7" s="100" t="s">
        <v>33</v>
      </c>
      <c r="X7" s="100" t="s">
        <v>34</v>
      </c>
      <c r="Y7" s="100" t="s">
        <v>35</v>
      </c>
      <c r="Z7" s="100" t="s">
        <v>36</v>
      </c>
      <c r="AA7" s="129"/>
      <c r="AB7" s="100" t="s">
        <v>37</v>
      </c>
      <c r="AC7" s="100" t="s">
        <v>38</v>
      </c>
      <c r="AD7" s="100" t="s">
        <v>39</v>
      </c>
      <c r="AE7" s="129"/>
      <c r="AF7" s="100" t="s">
        <v>40</v>
      </c>
      <c r="AG7" s="100" t="s">
        <v>41</v>
      </c>
      <c r="AH7" s="100" t="s">
        <v>42</v>
      </c>
      <c r="AI7" s="129"/>
      <c r="AJ7" s="129"/>
      <c r="AK7" s="129"/>
      <c r="AL7" s="124"/>
      <c r="AM7" s="124"/>
      <c r="AN7" s="129"/>
    </row>
    <row r="8" spans="1:40" ht="43.5" customHeight="1">
      <c r="A8" s="7"/>
      <c r="B8" s="7"/>
      <c r="C8" s="27"/>
      <c r="D8" s="7"/>
      <c r="E8" s="7"/>
      <c r="F8" s="7"/>
      <c r="G8" s="7"/>
      <c r="H8" s="8"/>
      <c r="I8" s="8"/>
      <c r="J8" s="9"/>
      <c r="K8" s="9"/>
      <c r="L8" s="101">
        <f>J8*K8</f>
        <v>0</v>
      </c>
      <c r="M8" s="9"/>
      <c r="N8" s="9"/>
      <c r="O8" s="9"/>
      <c r="P8" s="10">
        <f>((M8*3.5)+(N8*3.5)+(O8*3))</f>
        <v>0</v>
      </c>
      <c r="Q8" s="9"/>
      <c r="R8" s="9"/>
      <c r="S8" s="10">
        <f>Q8*R8</f>
        <v>0</v>
      </c>
      <c r="T8" s="102">
        <f>(L8*0.45)+(P8*0.45)+(S8*0.1)</f>
        <v>0</v>
      </c>
      <c r="U8" s="103" t="str">
        <f>IF(T8&gt;69,"ALTO",IF(T8&gt;50,"MEDIO ALTO",IF(T8&gt;30,"MODERADO","BAJO")))</f>
        <v>BAJO</v>
      </c>
      <c r="V8" s="9"/>
      <c r="W8" s="9"/>
      <c r="X8" s="9"/>
      <c r="Y8" s="9"/>
      <c r="Z8" s="9"/>
      <c r="AA8" s="104">
        <f>SUM(V8:Z8)</f>
        <v>0</v>
      </c>
      <c r="AB8" s="9"/>
      <c r="AC8" s="9"/>
      <c r="AD8" s="9"/>
      <c r="AE8" s="104">
        <f>SUM(AB8:AD8)</f>
        <v>0</v>
      </c>
      <c r="AF8" s="9"/>
      <c r="AG8" s="9"/>
      <c r="AH8" s="9"/>
      <c r="AI8" s="9">
        <f>SUM(AF8:AH8)</f>
        <v>0</v>
      </c>
      <c r="AJ8" s="9">
        <f>AA8+AE8+AI8</f>
        <v>0</v>
      </c>
      <c r="AK8" s="105">
        <f>T8-(AJ8*2)</f>
        <v>0</v>
      </c>
      <c r="AL8" s="103" t="str">
        <f>IF(AK8&gt;60,"SIGNIFICATIVO",IF(AK8&gt;50,"MEDIO ALTO",IF(AK8&gt;30,"MODERADO","BAJO")))</f>
        <v>BAJO</v>
      </c>
      <c r="AM8" s="10" t="b">
        <f>IF(AK8&gt;50,"SIGNIFICATIVO",IF(AK8&gt;1,"NO SIGNIFICATIVO"))</f>
        <v>0</v>
      </c>
      <c r="AN8" s="106"/>
    </row>
    <row r="9" spans="1:40" s="46" customFormat="1" ht="43.5" customHeight="1">
      <c r="A9" s="7"/>
      <c r="B9" s="7"/>
      <c r="C9" s="44"/>
      <c r="D9" s="44"/>
      <c r="E9" s="7"/>
      <c r="F9" s="7"/>
      <c r="G9" s="7"/>
      <c r="H9" s="45"/>
      <c r="I9" s="45"/>
      <c r="J9" s="9"/>
      <c r="K9" s="9"/>
      <c r="L9" s="101">
        <f t="shared" ref="L9:L17" si="0">J9*K9</f>
        <v>0</v>
      </c>
      <c r="M9" s="9"/>
      <c r="N9" s="9"/>
      <c r="O9" s="9"/>
      <c r="P9" s="10">
        <f t="shared" ref="P9:P16" si="1">((M9*3.5)+(N9*3.5)+(O9*3))</f>
        <v>0</v>
      </c>
      <c r="Q9" s="9"/>
      <c r="R9" s="9"/>
      <c r="S9" s="10">
        <f t="shared" ref="S9:S16" si="2">Q9*R9</f>
        <v>0</v>
      </c>
      <c r="T9" s="102">
        <f t="shared" ref="T9:T16" si="3">(L9*0.45)+(P9*0.45)+(S9*0.1)</f>
        <v>0</v>
      </c>
      <c r="U9" s="103" t="str">
        <f t="shared" ref="U9:U16" si="4">IF(T9&gt;69,"ALTO",IF(T9&gt;50,"MEDIO ALTO",IF(T9&gt;30,"MODERADO","BAJO")))</f>
        <v>BAJO</v>
      </c>
      <c r="V9" s="9"/>
      <c r="W9" s="9"/>
      <c r="X9" s="9"/>
      <c r="Y9" s="9"/>
      <c r="Z9" s="9"/>
      <c r="AA9" s="104">
        <f t="shared" ref="AA9:AA17" si="5">SUM(V9:Z9)</f>
        <v>0</v>
      </c>
      <c r="AB9" s="9"/>
      <c r="AC9" s="9"/>
      <c r="AD9" s="9"/>
      <c r="AE9" s="104">
        <f t="shared" ref="AE9:AE17" si="6">SUM(AB9:AD9)</f>
        <v>0</v>
      </c>
      <c r="AF9" s="9"/>
      <c r="AG9" s="9"/>
      <c r="AH9" s="9"/>
      <c r="AI9" s="9">
        <f t="shared" ref="AI9:AI17" si="7">SUM(AF9:AH9)</f>
        <v>0</v>
      </c>
      <c r="AJ9" s="9">
        <f t="shared" ref="AJ9:AJ17" si="8">AA9+AE9+AI9</f>
        <v>0</v>
      </c>
      <c r="AK9" s="105">
        <f t="shared" ref="AK9:AK17" si="9">T9-(AJ9*2)</f>
        <v>0</v>
      </c>
      <c r="AL9" s="103" t="str">
        <f t="shared" ref="AL9:AL17" si="10">IF(AK9&gt;60,"SIGNIFICATIVO",IF(AK9&gt;50,"MEDIO ALTO",IF(AK9&gt;30,"MODERADO","BAJO")))</f>
        <v>BAJO</v>
      </c>
      <c r="AM9" s="10" t="b">
        <f t="shared" ref="AM9:AM17" si="11">IF(AK9&gt;50,"SIGNIFICATIVO",IF(AK9&gt;1,"NO SIGNIFICATIVO"))</f>
        <v>0</v>
      </c>
      <c r="AN9" s="56"/>
    </row>
    <row r="10" spans="1:40" s="46" customFormat="1" ht="43.5" customHeight="1">
      <c r="A10" s="7"/>
      <c r="B10" s="7"/>
      <c r="C10" s="44"/>
      <c r="D10" s="44"/>
      <c r="E10" s="7"/>
      <c r="F10" s="7"/>
      <c r="G10" s="7"/>
      <c r="H10" s="45"/>
      <c r="I10" s="45"/>
      <c r="J10" s="9"/>
      <c r="K10" s="9"/>
      <c r="L10" s="101">
        <f t="shared" si="0"/>
        <v>0</v>
      </c>
      <c r="M10" s="9"/>
      <c r="N10" s="9"/>
      <c r="O10" s="9"/>
      <c r="P10" s="10">
        <f t="shared" si="1"/>
        <v>0</v>
      </c>
      <c r="Q10" s="9"/>
      <c r="R10" s="9"/>
      <c r="S10" s="10">
        <f t="shared" si="2"/>
        <v>0</v>
      </c>
      <c r="T10" s="102">
        <f t="shared" si="3"/>
        <v>0</v>
      </c>
      <c r="U10" s="103" t="str">
        <f t="shared" si="4"/>
        <v>BAJO</v>
      </c>
      <c r="V10" s="9"/>
      <c r="W10" s="9"/>
      <c r="X10" s="9"/>
      <c r="Y10" s="9"/>
      <c r="Z10" s="9"/>
      <c r="AA10" s="104">
        <f t="shared" si="5"/>
        <v>0</v>
      </c>
      <c r="AB10" s="9"/>
      <c r="AC10" s="9"/>
      <c r="AD10" s="9"/>
      <c r="AE10" s="104">
        <f t="shared" si="6"/>
        <v>0</v>
      </c>
      <c r="AF10" s="9"/>
      <c r="AG10" s="9"/>
      <c r="AH10" s="9"/>
      <c r="AI10" s="9">
        <f t="shared" si="7"/>
        <v>0</v>
      </c>
      <c r="AJ10" s="9">
        <f t="shared" si="8"/>
        <v>0</v>
      </c>
      <c r="AK10" s="105">
        <f t="shared" si="9"/>
        <v>0</v>
      </c>
      <c r="AL10" s="103" t="str">
        <f t="shared" si="10"/>
        <v>BAJO</v>
      </c>
      <c r="AM10" s="10" t="b">
        <f t="shared" si="11"/>
        <v>0</v>
      </c>
      <c r="AN10" s="56"/>
    </row>
    <row r="11" spans="1:40" s="46" customFormat="1" ht="43.5" customHeight="1">
      <c r="A11" s="7"/>
      <c r="B11" s="7"/>
      <c r="C11" s="44"/>
      <c r="D11" s="44"/>
      <c r="E11" s="7"/>
      <c r="F11" s="7"/>
      <c r="G11" s="7"/>
      <c r="H11" s="45"/>
      <c r="I11" s="45"/>
      <c r="J11" s="9"/>
      <c r="K11" s="9"/>
      <c r="L11" s="101">
        <f t="shared" si="0"/>
        <v>0</v>
      </c>
      <c r="M11" s="9"/>
      <c r="N11" s="9"/>
      <c r="O11" s="9"/>
      <c r="P11" s="10">
        <f t="shared" si="1"/>
        <v>0</v>
      </c>
      <c r="Q11" s="9"/>
      <c r="R11" s="9"/>
      <c r="S11" s="10">
        <f t="shared" si="2"/>
        <v>0</v>
      </c>
      <c r="T11" s="102">
        <f t="shared" si="3"/>
        <v>0</v>
      </c>
      <c r="U11" s="103" t="str">
        <f t="shared" si="4"/>
        <v>BAJO</v>
      </c>
      <c r="V11" s="9"/>
      <c r="W11" s="9"/>
      <c r="X11" s="9"/>
      <c r="Y11" s="9"/>
      <c r="Z11" s="9"/>
      <c r="AA11" s="104">
        <f t="shared" si="5"/>
        <v>0</v>
      </c>
      <c r="AB11" s="9"/>
      <c r="AC11" s="9"/>
      <c r="AD11" s="9"/>
      <c r="AE11" s="104">
        <f t="shared" si="6"/>
        <v>0</v>
      </c>
      <c r="AF11" s="9"/>
      <c r="AG11" s="9"/>
      <c r="AH11" s="9"/>
      <c r="AI11" s="9">
        <f t="shared" si="7"/>
        <v>0</v>
      </c>
      <c r="AJ11" s="9">
        <f t="shared" si="8"/>
        <v>0</v>
      </c>
      <c r="AK11" s="105">
        <f t="shared" si="9"/>
        <v>0</v>
      </c>
      <c r="AL11" s="103" t="str">
        <f t="shared" si="10"/>
        <v>BAJO</v>
      </c>
      <c r="AM11" s="10" t="b">
        <f t="shared" si="11"/>
        <v>0</v>
      </c>
      <c r="AN11" s="56"/>
    </row>
    <row r="12" spans="1:40" s="46" customFormat="1" ht="43.5" customHeight="1">
      <c r="A12" s="7"/>
      <c r="B12" s="7"/>
      <c r="C12" s="44"/>
      <c r="D12" s="44"/>
      <c r="E12" s="7"/>
      <c r="F12" s="7"/>
      <c r="G12" s="7"/>
      <c r="H12" s="45"/>
      <c r="I12" s="45"/>
      <c r="J12" s="9"/>
      <c r="K12" s="9"/>
      <c r="L12" s="101">
        <f t="shared" si="0"/>
        <v>0</v>
      </c>
      <c r="M12" s="9"/>
      <c r="N12" s="9"/>
      <c r="O12" s="9"/>
      <c r="P12" s="10">
        <f t="shared" si="1"/>
        <v>0</v>
      </c>
      <c r="Q12" s="9"/>
      <c r="R12" s="9"/>
      <c r="S12" s="10">
        <f t="shared" si="2"/>
        <v>0</v>
      </c>
      <c r="T12" s="102">
        <f t="shared" si="3"/>
        <v>0</v>
      </c>
      <c r="U12" s="103" t="str">
        <f t="shared" si="4"/>
        <v>BAJO</v>
      </c>
      <c r="V12" s="9"/>
      <c r="W12" s="9"/>
      <c r="X12" s="9"/>
      <c r="Y12" s="9"/>
      <c r="Z12" s="9"/>
      <c r="AA12" s="104">
        <f t="shared" si="5"/>
        <v>0</v>
      </c>
      <c r="AB12" s="9"/>
      <c r="AC12" s="9"/>
      <c r="AD12" s="9"/>
      <c r="AE12" s="104">
        <f t="shared" si="6"/>
        <v>0</v>
      </c>
      <c r="AF12" s="9"/>
      <c r="AG12" s="9"/>
      <c r="AH12" s="9"/>
      <c r="AI12" s="9">
        <f t="shared" si="7"/>
        <v>0</v>
      </c>
      <c r="AJ12" s="9">
        <f t="shared" si="8"/>
        <v>0</v>
      </c>
      <c r="AK12" s="105">
        <f t="shared" si="9"/>
        <v>0</v>
      </c>
      <c r="AL12" s="103" t="str">
        <f t="shared" si="10"/>
        <v>BAJO</v>
      </c>
      <c r="AM12" s="10" t="b">
        <f t="shared" si="11"/>
        <v>0</v>
      </c>
      <c r="AN12" s="56"/>
    </row>
    <row r="13" spans="1:40" s="46" customFormat="1" ht="43.5" customHeight="1">
      <c r="A13" s="7"/>
      <c r="B13" s="7"/>
      <c r="C13" s="44"/>
      <c r="D13" s="44"/>
      <c r="E13" s="7"/>
      <c r="F13" s="7"/>
      <c r="G13" s="7"/>
      <c r="H13" s="45"/>
      <c r="I13" s="45"/>
      <c r="J13" s="9"/>
      <c r="K13" s="9"/>
      <c r="L13" s="101">
        <f t="shared" si="0"/>
        <v>0</v>
      </c>
      <c r="M13" s="9"/>
      <c r="N13" s="9"/>
      <c r="O13" s="9"/>
      <c r="P13" s="10">
        <f t="shared" si="1"/>
        <v>0</v>
      </c>
      <c r="Q13" s="9"/>
      <c r="R13" s="9"/>
      <c r="S13" s="10">
        <f t="shared" si="2"/>
        <v>0</v>
      </c>
      <c r="T13" s="102">
        <f t="shared" si="3"/>
        <v>0</v>
      </c>
      <c r="U13" s="103" t="str">
        <f t="shared" si="4"/>
        <v>BAJO</v>
      </c>
      <c r="V13" s="9"/>
      <c r="W13" s="9"/>
      <c r="X13" s="9"/>
      <c r="Y13" s="9"/>
      <c r="Z13" s="9"/>
      <c r="AA13" s="104">
        <f t="shared" si="5"/>
        <v>0</v>
      </c>
      <c r="AB13" s="9"/>
      <c r="AC13" s="9"/>
      <c r="AD13" s="9"/>
      <c r="AE13" s="104">
        <f t="shared" si="6"/>
        <v>0</v>
      </c>
      <c r="AF13" s="9"/>
      <c r="AG13" s="9"/>
      <c r="AH13" s="9"/>
      <c r="AI13" s="9">
        <f t="shared" si="7"/>
        <v>0</v>
      </c>
      <c r="AJ13" s="9">
        <f t="shared" si="8"/>
        <v>0</v>
      </c>
      <c r="AK13" s="105">
        <f t="shared" si="9"/>
        <v>0</v>
      </c>
      <c r="AL13" s="103" t="str">
        <f t="shared" si="10"/>
        <v>BAJO</v>
      </c>
      <c r="AM13" s="10" t="b">
        <f t="shared" si="11"/>
        <v>0</v>
      </c>
      <c r="AN13" s="56"/>
    </row>
    <row r="14" spans="1:40" s="46" customFormat="1" ht="43.5" customHeight="1">
      <c r="A14" s="7"/>
      <c r="B14" s="7"/>
      <c r="C14" s="44"/>
      <c r="D14" s="44"/>
      <c r="E14" s="7"/>
      <c r="F14" s="7"/>
      <c r="G14" s="7"/>
      <c r="H14" s="45"/>
      <c r="I14" s="45"/>
      <c r="J14" s="9"/>
      <c r="K14" s="9"/>
      <c r="L14" s="101">
        <f t="shared" si="0"/>
        <v>0</v>
      </c>
      <c r="M14" s="9"/>
      <c r="N14" s="9"/>
      <c r="O14" s="9"/>
      <c r="P14" s="10">
        <f t="shared" si="1"/>
        <v>0</v>
      </c>
      <c r="Q14" s="9"/>
      <c r="R14" s="9"/>
      <c r="S14" s="10">
        <f t="shared" si="2"/>
        <v>0</v>
      </c>
      <c r="T14" s="102">
        <f t="shared" si="3"/>
        <v>0</v>
      </c>
      <c r="U14" s="103" t="str">
        <f t="shared" si="4"/>
        <v>BAJO</v>
      </c>
      <c r="V14" s="9"/>
      <c r="W14" s="9"/>
      <c r="X14" s="9"/>
      <c r="Y14" s="9"/>
      <c r="Z14" s="9"/>
      <c r="AA14" s="104">
        <f t="shared" si="5"/>
        <v>0</v>
      </c>
      <c r="AB14" s="9"/>
      <c r="AC14" s="9"/>
      <c r="AD14" s="9"/>
      <c r="AE14" s="104">
        <f t="shared" si="6"/>
        <v>0</v>
      </c>
      <c r="AF14" s="9"/>
      <c r="AG14" s="9"/>
      <c r="AH14" s="9"/>
      <c r="AI14" s="9">
        <f t="shared" si="7"/>
        <v>0</v>
      </c>
      <c r="AJ14" s="9">
        <f t="shared" si="8"/>
        <v>0</v>
      </c>
      <c r="AK14" s="105">
        <f t="shared" si="9"/>
        <v>0</v>
      </c>
      <c r="AL14" s="103" t="str">
        <f t="shared" si="10"/>
        <v>BAJO</v>
      </c>
      <c r="AM14" s="10" t="b">
        <f t="shared" si="11"/>
        <v>0</v>
      </c>
      <c r="AN14" s="56"/>
    </row>
    <row r="15" spans="1:40" s="46" customFormat="1" ht="43.5" customHeight="1">
      <c r="A15" s="7"/>
      <c r="B15" s="7"/>
      <c r="C15" s="44"/>
      <c r="D15" s="44"/>
      <c r="E15" s="7"/>
      <c r="F15" s="7"/>
      <c r="G15" s="7"/>
      <c r="H15" s="45"/>
      <c r="I15" s="45"/>
      <c r="J15" s="9"/>
      <c r="K15" s="9"/>
      <c r="L15" s="101">
        <f t="shared" si="0"/>
        <v>0</v>
      </c>
      <c r="M15" s="9"/>
      <c r="N15" s="9"/>
      <c r="O15" s="9"/>
      <c r="P15" s="10">
        <f t="shared" si="1"/>
        <v>0</v>
      </c>
      <c r="Q15" s="9"/>
      <c r="R15" s="9"/>
      <c r="S15" s="10">
        <f t="shared" si="2"/>
        <v>0</v>
      </c>
      <c r="T15" s="102">
        <f t="shared" si="3"/>
        <v>0</v>
      </c>
      <c r="U15" s="103" t="str">
        <f t="shared" si="4"/>
        <v>BAJO</v>
      </c>
      <c r="V15" s="9"/>
      <c r="W15" s="9"/>
      <c r="X15" s="9"/>
      <c r="Y15" s="9"/>
      <c r="Z15" s="9"/>
      <c r="AA15" s="104">
        <f t="shared" si="5"/>
        <v>0</v>
      </c>
      <c r="AB15" s="9"/>
      <c r="AC15" s="9"/>
      <c r="AD15" s="9"/>
      <c r="AE15" s="104">
        <f t="shared" si="6"/>
        <v>0</v>
      </c>
      <c r="AF15" s="9"/>
      <c r="AG15" s="9"/>
      <c r="AH15" s="9"/>
      <c r="AI15" s="9">
        <f t="shared" si="7"/>
        <v>0</v>
      </c>
      <c r="AJ15" s="9">
        <f t="shared" si="8"/>
        <v>0</v>
      </c>
      <c r="AK15" s="105">
        <f t="shared" si="9"/>
        <v>0</v>
      </c>
      <c r="AL15" s="103" t="str">
        <f t="shared" si="10"/>
        <v>BAJO</v>
      </c>
      <c r="AM15" s="10" t="b">
        <f t="shared" si="11"/>
        <v>0</v>
      </c>
      <c r="AN15" s="56"/>
    </row>
    <row r="16" spans="1:40" s="46" customFormat="1" ht="43.5" customHeight="1">
      <c r="A16" s="7"/>
      <c r="B16" s="7"/>
      <c r="C16" s="44"/>
      <c r="D16" s="44"/>
      <c r="E16" s="7"/>
      <c r="F16" s="7"/>
      <c r="G16" s="7"/>
      <c r="H16" s="45"/>
      <c r="I16" s="45"/>
      <c r="J16" s="9"/>
      <c r="K16" s="9"/>
      <c r="L16" s="101">
        <f t="shared" si="0"/>
        <v>0</v>
      </c>
      <c r="M16" s="9"/>
      <c r="N16" s="9"/>
      <c r="O16" s="9"/>
      <c r="P16" s="10">
        <f t="shared" si="1"/>
        <v>0</v>
      </c>
      <c r="Q16" s="9"/>
      <c r="R16" s="9"/>
      <c r="S16" s="10">
        <f t="shared" si="2"/>
        <v>0</v>
      </c>
      <c r="T16" s="102">
        <f t="shared" si="3"/>
        <v>0</v>
      </c>
      <c r="U16" s="103" t="str">
        <f t="shared" si="4"/>
        <v>BAJO</v>
      </c>
      <c r="V16" s="9"/>
      <c r="W16" s="9"/>
      <c r="X16" s="9"/>
      <c r="Y16" s="9"/>
      <c r="Z16" s="9"/>
      <c r="AA16" s="104">
        <f t="shared" si="5"/>
        <v>0</v>
      </c>
      <c r="AB16" s="9"/>
      <c r="AC16" s="9"/>
      <c r="AD16" s="9"/>
      <c r="AE16" s="104">
        <f t="shared" si="6"/>
        <v>0</v>
      </c>
      <c r="AF16" s="9"/>
      <c r="AG16" s="9"/>
      <c r="AH16" s="9"/>
      <c r="AI16" s="9">
        <f t="shared" si="7"/>
        <v>0</v>
      </c>
      <c r="AJ16" s="9">
        <f t="shared" si="8"/>
        <v>0</v>
      </c>
      <c r="AK16" s="105">
        <f t="shared" si="9"/>
        <v>0</v>
      </c>
      <c r="AL16" s="103" t="str">
        <f t="shared" si="10"/>
        <v>BAJO</v>
      </c>
      <c r="AM16" s="10" t="b">
        <f t="shared" si="11"/>
        <v>0</v>
      </c>
      <c r="AN16" s="56"/>
    </row>
    <row r="17" spans="1:40" s="46" customFormat="1" ht="43.5" customHeight="1">
      <c r="A17" s="7"/>
      <c r="B17" s="7"/>
      <c r="C17" s="44"/>
      <c r="D17" s="44"/>
      <c r="E17" s="7"/>
      <c r="F17" s="7"/>
      <c r="G17" s="7"/>
      <c r="H17" s="45"/>
      <c r="I17" s="45"/>
      <c r="J17" s="9"/>
      <c r="K17" s="9"/>
      <c r="L17" s="101">
        <f t="shared" si="0"/>
        <v>0</v>
      </c>
      <c r="M17" s="9"/>
      <c r="N17" s="9"/>
      <c r="O17" s="9"/>
      <c r="P17" s="10">
        <f>((M17*3.5)+(N17*3.5)+(O17*3))</f>
        <v>0</v>
      </c>
      <c r="Q17" s="9"/>
      <c r="R17" s="9"/>
      <c r="S17" s="10">
        <f>Q17*R17</f>
        <v>0</v>
      </c>
      <c r="T17" s="102">
        <f>(L17*0.45)+(P17*0.45)+(S17*0.1)</f>
        <v>0</v>
      </c>
      <c r="U17" s="103" t="str">
        <f>IF(T17&gt;69,"ALTO",IF(T17&gt;50,"MEDIO ALTO",IF(T17&gt;30,"MODERADO","BAJO")))</f>
        <v>BAJO</v>
      </c>
      <c r="V17" s="9"/>
      <c r="W17" s="9"/>
      <c r="X17" s="9"/>
      <c r="Y17" s="9"/>
      <c r="Z17" s="9"/>
      <c r="AA17" s="104">
        <f t="shared" si="5"/>
        <v>0</v>
      </c>
      <c r="AB17" s="9"/>
      <c r="AC17" s="9"/>
      <c r="AD17" s="9"/>
      <c r="AE17" s="104">
        <f t="shared" si="6"/>
        <v>0</v>
      </c>
      <c r="AF17" s="9"/>
      <c r="AG17" s="9"/>
      <c r="AH17" s="9"/>
      <c r="AI17" s="9">
        <f t="shared" si="7"/>
        <v>0</v>
      </c>
      <c r="AJ17" s="9">
        <f t="shared" si="8"/>
        <v>0</v>
      </c>
      <c r="AK17" s="105">
        <f t="shared" si="9"/>
        <v>0</v>
      </c>
      <c r="AL17" s="103" t="str">
        <f t="shared" si="10"/>
        <v>BAJO</v>
      </c>
      <c r="AM17" s="10" t="b">
        <f t="shared" si="11"/>
        <v>0</v>
      </c>
      <c r="AN17" s="56"/>
    </row>
    <row r="18" spans="1:40" s="46" customFormat="1" ht="52.2">
      <c r="A18" s="47" t="s">
        <v>89</v>
      </c>
      <c r="B18" s="150"/>
      <c r="C18" s="138"/>
      <c r="D18" s="139"/>
      <c r="E18" s="48"/>
      <c r="F18" s="49"/>
      <c r="G18" s="50"/>
      <c r="H18" s="49"/>
      <c r="I18" s="49"/>
      <c r="J18" s="49"/>
      <c r="K18" s="51"/>
      <c r="L18" s="52"/>
      <c r="M18" s="49"/>
      <c r="N18" s="52"/>
      <c r="O18" s="52"/>
      <c r="P18" s="53"/>
      <c r="Q18" s="53"/>
      <c r="R18" s="53"/>
      <c r="S18" s="53"/>
      <c r="T18" s="53"/>
      <c r="U18" s="53"/>
      <c r="V18" s="53"/>
      <c r="W18" s="53"/>
      <c r="X18" s="53"/>
      <c r="Y18" s="53"/>
      <c r="Z18" s="53"/>
      <c r="AA18" s="53"/>
      <c r="AB18" s="53"/>
      <c r="AC18" s="53"/>
      <c r="AD18" s="53"/>
      <c r="AE18" s="53"/>
      <c r="AF18" s="53"/>
      <c r="AG18" s="53"/>
      <c r="AH18" s="53"/>
      <c r="AI18" s="53"/>
      <c r="AJ18"/>
      <c r="AK18" s="51"/>
    </row>
    <row r="19" spans="1:40" s="46" customFormat="1" ht="69.599999999999994">
      <c r="A19" s="47" t="s">
        <v>92</v>
      </c>
      <c r="B19" s="137"/>
      <c r="C19" s="138"/>
      <c r="D19" s="139"/>
      <c r="E19" s="151" t="s">
        <v>95</v>
      </c>
      <c r="F19" s="152"/>
      <c r="G19" s="153"/>
      <c r="H19" s="154"/>
      <c r="I19" s="155"/>
      <c r="J19" s="155"/>
      <c r="K19" s="155"/>
      <c r="L19" s="155"/>
      <c r="M19" s="155"/>
      <c r="N19" s="155"/>
      <c r="O19" s="155"/>
      <c r="P19" s="155"/>
      <c r="Q19" s="53"/>
      <c r="R19" s="53"/>
      <c r="S19" s="53"/>
      <c r="T19" s="53"/>
      <c r="U19" s="53"/>
      <c r="V19" s="53"/>
      <c r="W19" s="53"/>
      <c r="X19" s="53"/>
      <c r="Y19" s="53"/>
      <c r="Z19" s="53"/>
      <c r="AA19" s="53"/>
      <c r="AB19" s="53"/>
      <c r="AC19" s="53"/>
      <c r="AD19" s="53"/>
      <c r="AE19" s="53"/>
      <c r="AF19" s="53"/>
      <c r="AG19" s="53"/>
      <c r="AH19" s="53"/>
      <c r="AI19" s="53"/>
      <c r="AJ19"/>
      <c r="AK19" s="51"/>
    </row>
    <row r="20" spans="1:40" s="46" customFormat="1" ht="52.2">
      <c r="A20" s="54" t="s">
        <v>97</v>
      </c>
      <c r="B20" s="137"/>
      <c r="C20" s="138"/>
      <c r="D20" s="138"/>
      <c r="E20" s="138"/>
      <c r="F20" s="138"/>
      <c r="G20" s="138"/>
      <c r="H20" s="138"/>
      <c r="I20" s="138"/>
      <c r="J20" s="138"/>
      <c r="K20" s="138"/>
      <c r="L20" s="138"/>
      <c r="M20" s="138"/>
      <c r="N20" s="138"/>
      <c r="O20" s="138"/>
      <c r="P20" s="139"/>
      <c r="Q20" s="55"/>
      <c r="R20" s="55"/>
      <c r="S20" s="55"/>
      <c r="T20" s="55"/>
      <c r="U20" s="55"/>
      <c r="V20" s="55"/>
      <c r="W20" s="55"/>
      <c r="X20" s="55"/>
      <c r="Y20" s="55"/>
      <c r="Z20" s="55"/>
      <c r="AA20" s="55"/>
      <c r="AB20" s="55"/>
      <c r="AC20" s="55"/>
      <c r="AD20" s="55"/>
      <c r="AE20" s="55"/>
      <c r="AF20" s="55"/>
      <c r="AG20" s="55"/>
      <c r="AH20" s="55"/>
      <c r="AI20" s="55"/>
      <c r="AJ20"/>
    </row>
    <row r="21" spans="1:40" ht="95.25" customHeight="1">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row>
    <row r="22" spans="1:40" ht="80.25" customHeight="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row>
    <row r="23" spans="1:40" ht="109.5" customHeight="1">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row>
    <row r="24" spans="1:40" ht="132" customHeight="1">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row>
    <row r="25" spans="1:40" ht="132" customHeight="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row>
    <row r="26" spans="1:40" ht="132" customHeight="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row>
    <row r="27" spans="1:40" ht="132"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row>
    <row r="28" spans="1:40" ht="132"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row>
    <row r="29" spans="1:40" ht="125.25" customHeight="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row>
    <row r="30" spans="1:40" ht="233.25" customHeight="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row>
    <row r="31" spans="1:40" ht="80.25" customHeight="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row>
    <row r="32" spans="1:40" ht="80.25" customHeight="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row>
    <row r="33" spans="1:40" ht="86.25" customHeight="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row>
    <row r="34" spans="1:40" ht="93.75" customHeight="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row>
    <row r="35" spans="1:40" ht="110.25" customHeight="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row>
    <row r="36" spans="1:40" ht="80.25" customHeight="1">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row>
    <row r="37" spans="1:40" ht="80.25" customHeight="1">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row>
    <row r="38" spans="1:40" ht="80.25" customHeight="1">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row>
    <row r="39" spans="1:40" ht="80.25" customHeight="1">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row>
    <row r="40" spans="1:40" ht="80.2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row>
    <row r="41" spans="1:40" ht="80.25" customHeight="1">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row>
    <row r="42" spans="1:40" ht="80.25" customHeight="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row>
    <row r="43" spans="1:40" ht="80.25" customHeight="1">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row>
    <row r="44" spans="1:40" ht="80.25" customHeight="1">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row>
    <row r="45" spans="1:40" ht="80.25" customHeight="1">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row>
    <row r="46" spans="1:40" ht="80.25" customHeigh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row>
    <row r="47" spans="1:40" ht="80.25" customHeight="1">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row>
    <row r="48" spans="1:40" ht="80.25" customHeight="1">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row>
    <row r="49" spans="1:43" ht="80.25" customHeigh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P49" s="11"/>
    </row>
    <row r="50" spans="1:43" ht="80.25" customHeight="1">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P50" s="11"/>
    </row>
    <row r="51" spans="1:43" ht="80.2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P51" s="11"/>
    </row>
    <row r="52" spans="1:43" ht="49.5" customHeight="1" thickBot="1">
      <c r="A52" s="134" t="s">
        <v>49</v>
      </c>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6"/>
      <c r="AO52" s="12"/>
    </row>
    <row r="53" spans="1:43" ht="9.9" customHeight="1" thickBot="1">
      <c r="A53" s="13"/>
      <c r="B53" s="14"/>
      <c r="C53" s="13"/>
      <c r="D53" s="13"/>
      <c r="E53" s="13"/>
      <c r="F53" s="15"/>
      <c r="G53" s="15"/>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6"/>
      <c r="AL53" s="13"/>
      <c r="AM53" s="13"/>
      <c r="AN53" s="17"/>
      <c r="AO53" s="18"/>
    </row>
    <row r="54" spans="1:43" ht="6" customHeight="1">
      <c r="A54" s="19"/>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1"/>
      <c r="AL54" s="20"/>
      <c r="AM54" s="20"/>
      <c r="AN54" s="22"/>
    </row>
    <row r="55" spans="1:43" ht="6" customHeight="1"/>
    <row r="56" spans="1:43" ht="14.4">
      <c r="AK56" s="3"/>
    </row>
    <row r="57" spans="1:43" ht="14.4">
      <c r="AK57" s="3"/>
    </row>
    <row r="58" spans="1:43" s="2" customFormat="1" ht="14.4">
      <c r="B58" s="3"/>
      <c r="F58" s="4"/>
      <c r="G58" s="4"/>
      <c r="AK58" s="3"/>
      <c r="AN58" s="5"/>
      <c r="AO58" s="1"/>
      <c r="AP58" s="1"/>
      <c r="AQ58" s="1"/>
    </row>
    <row r="59" spans="1:43" s="2" customFormat="1" ht="14.4">
      <c r="B59" s="3"/>
      <c r="F59" s="4"/>
      <c r="G59" s="4"/>
      <c r="AK59" s="3"/>
      <c r="AN59" s="5"/>
      <c r="AO59" s="1"/>
      <c r="AP59" s="1"/>
      <c r="AQ59" s="1"/>
    </row>
    <row r="60" spans="1:43" s="2" customFormat="1" ht="12.75" customHeight="1">
      <c r="B60" s="3"/>
      <c r="F60" s="4"/>
      <c r="G60" s="4"/>
      <c r="AK60" s="1"/>
      <c r="AN60" s="5"/>
      <c r="AO60" s="1"/>
      <c r="AP60" s="1"/>
      <c r="AQ60" s="1"/>
    </row>
    <row r="61" spans="1:43" s="2" customFormat="1" ht="12.75" customHeight="1">
      <c r="B61" s="3"/>
      <c r="F61" s="4"/>
      <c r="G61" s="4"/>
      <c r="AK61" s="1"/>
      <c r="AN61" s="5"/>
      <c r="AO61" s="1"/>
      <c r="AP61" s="1"/>
      <c r="AQ61" s="1"/>
    </row>
    <row r="62" spans="1:43" s="2" customFormat="1" ht="12.75" customHeight="1">
      <c r="B62" s="3"/>
      <c r="F62" s="4"/>
      <c r="G62" s="4"/>
      <c r="AK62" s="1"/>
      <c r="AN62" s="5"/>
      <c r="AO62" s="1"/>
      <c r="AP62" s="1"/>
      <c r="AQ62" s="1"/>
    </row>
    <row r="63" spans="1:43" s="2" customFormat="1" ht="12.75" customHeight="1">
      <c r="B63" s="3"/>
      <c r="F63" s="4"/>
      <c r="G63" s="4"/>
      <c r="AK63" s="1"/>
      <c r="AN63" s="5"/>
      <c r="AO63" s="1"/>
      <c r="AP63" s="1"/>
      <c r="AQ63" s="1"/>
    </row>
    <row r="64" spans="1:43" s="2" customFormat="1" ht="12.75" customHeight="1">
      <c r="B64" s="3"/>
      <c r="F64" s="4"/>
      <c r="G64" s="4"/>
      <c r="AK64" s="1"/>
      <c r="AN64" s="5"/>
      <c r="AO64" s="1"/>
      <c r="AP64" s="1"/>
      <c r="AQ64" s="1"/>
    </row>
    <row r="65" spans="2:43" s="2" customFormat="1" ht="12.75" customHeight="1">
      <c r="B65" s="3"/>
      <c r="F65" s="4"/>
      <c r="G65" s="4"/>
      <c r="AK65" s="1"/>
      <c r="AN65" s="5"/>
      <c r="AO65" s="1"/>
      <c r="AP65" s="1"/>
      <c r="AQ65" s="1"/>
    </row>
    <row r="66" spans="2:43" s="2" customFormat="1" ht="12.75" customHeight="1">
      <c r="B66" s="3"/>
      <c r="F66" s="4"/>
      <c r="G66" s="4"/>
      <c r="AK66" s="1"/>
      <c r="AN66" s="5"/>
      <c r="AO66" s="1"/>
      <c r="AP66" s="1"/>
      <c r="AQ66" s="1"/>
    </row>
  </sheetData>
  <mergeCells count="38">
    <mergeCell ref="B4:R4"/>
    <mergeCell ref="B1:AJ1"/>
    <mergeCell ref="B2:AJ3"/>
    <mergeCell ref="B18:D18"/>
    <mergeCell ref="B19:D19"/>
    <mergeCell ref="E19:G19"/>
    <mergeCell ref="H19:P19"/>
    <mergeCell ref="S4:AN4"/>
    <mergeCell ref="T6:T7"/>
    <mergeCell ref="V6:Z6"/>
    <mergeCell ref="AA6:AA7"/>
    <mergeCell ref="AB6:AD6"/>
    <mergeCell ref="A1:A3"/>
    <mergeCell ref="AK1:AM1"/>
    <mergeCell ref="AK2:AM2"/>
    <mergeCell ref="AK3:AM3"/>
    <mergeCell ref="A52:AN52"/>
    <mergeCell ref="B20:P20"/>
    <mergeCell ref="AM6:AM7"/>
    <mergeCell ref="AN6:AN7"/>
    <mergeCell ref="AE6:AE7"/>
    <mergeCell ref="AF6:AH6"/>
    <mergeCell ref="AI6:AI7"/>
    <mergeCell ref="AJ6:AJ7"/>
    <mergeCell ref="AK6:AK7"/>
    <mergeCell ref="AL6:AL7"/>
    <mergeCell ref="M6:P6"/>
    <mergeCell ref="Q6:S6"/>
    <mergeCell ref="A5:A6"/>
    <mergeCell ref="B5:I5"/>
    <mergeCell ref="J5:T5"/>
    <mergeCell ref="U5:U7"/>
    <mergeCell ref="V5:AN5"/>
    <mergeCell ref="B6:D6"/>
    <mergeCell ref="E6:E7"/>
    <mergeCell ref="F6:F7"/>
    <mergeCell ref="G6:I6"/>
    <mergeCell ref="J6:L6"/>
  </mergeCells>
  <conditionalFormatting sqref="P18:AI18 Q19:AI19">
    <cfRule type="cellIs" dxfId="8" priority="8" stopIfTrue="1" operator="equal">
      <formula>"MUY SIGNIFICATIVO"</formula>
    </cfRule>
    <cfRule type="cellIs" dxfId="7" priority="9" stopIfTrue="1" operator="equal">
      <formula>"SIGNIFICATIVO"</formula>
    </cfRule>
    <cfRule type="cellIs" dxfId="6" priority="10" stopIfTrue="1" operator="equal">
      <formula>"NO SIGNIFICATIVO"</formula>
    </cfRule>
  </conditionalFormatting>
  <conditionalFormatting sqref="U8:U17 AL8:AL17">
    <cfRule type="containsText" dxfId="5" priority="27" operator="containsText" text="BAJO">
      <formula>NOT(ISERROR(SEARCH("BAJO",U8)))</formula>
    </cfRule>
    <cfRule type="beginsWith" dxfId="4" priority="28" operator="beginsWith" text="MODERADO">
      <formula>LEFT(U8,LEN("MODERADO"))="MODERADO"</formula>
    </cfRule>
    <cfRule type="containsText" dxfId="3" priority="29" operator="containsText" text="MEDIO ALTO">
      <formula>NOT(ISERROR(SEARCH("MEDIO ALTO",U8)))</formula>
    </cfRule>
    <cfRule type="containsText" dxfId="2" priority="30" operator="containsText" text="ALTO">
      <formula>NOT(ISERROR(SEARCH("ALTO",U8)))</formula>
    </cfRule>
  </conditionalFormatting>
  <conditionalFormatting sqref="AM8:AM17">
    <cfRule type="cellIs" dxfId="1" priority="1" operator="equal">
      <formula>"SIGNIFICATIVO"</formula>
    </cfRule>
    <cfRule type="cellIs" dxfId="0" priority="2" operator="equal">
      <formula>"NO SIGNIFICATIVO"</formula>
    </cfRule>
  </conditionalFormatting>
  <dataValidations count="3">
    <dataValidation type="decimal" operator="lessThan" allowBlank="1" showInputMessage="1" showErrorMessage="1" sqref="AK1:AK2" xr:uid="{780A696B-6007-46FA-A343-E0BFE8082807}">
      <formula1>0</formula1>
    </dataValidation>
    <dataValidation type="decimal" operator="lessThan" showInputMessage="1" sqref="AN1" xr:uid="{A3C583BA-A740-40EB-9827-F728EF4CAFE9}">
      <formula1>0</formula1>
    </dataValidation>
    <dataValidation operator="lessThan" allowBlank="1" showInputMessage="1" showErrorMessage="1" sqref="AK3 AN2:AN3" xr:uid="{7F9A4B5E-E78A-45AF-B934-5AEC187F1F2B}"/>
  </dataValidations>
  <pageMargins left="0.7" right="0.7" top="0.75" bottom="0.75" header="0.3" footer="0.3"/>
  <drawing r:id="rId1"/>
  <extLst>
    <ext xmlns:x14="http://schemas.microsoft.com/office/spreadsheetml/2009/9/main" uri="{CCE6A557-97BC-4b89-ADB6-D9C93CAAB3DF}">
      <x14:dataValidations xmlns:xm="http://schemas.microsoft.com/office/excel/2006/main" count="8">
        <x14:dataValidation type="list" allowBlank="1" showInputMessage="1" showErrorMessage="1" xr:uid="{DA9C3571-F3F8-4A52-8F08-4F6E6669E106}">
          <x14:formula1>
            <xm:f>Listas!$B$4:$B$6</xm:f>
          </x14:formula1>
          <xm:sqref>A8:A17</xm:sqref>
        </x14:dataValidation>
        <x14:dataValidation type="list" allowBlank="1" showInputMessage="1" showErrorMessage="1" xr:uid="{777C0BA7-D616-47A0-9198-BBBBE540FD74}">
          <x14:formula1>
            <xm:f>Listas!$D$4:$D$6</xm:f>
          </x14:formula1>
          <xm:sqref>E8:E17</xm:sqref>
        </x14:dataValidation>
        <x14:dataValidation type="list" allowBlank="1" showInputMessage="1" showErrorMessage="1" xr:uid="{9E2EC7B9-BC63-4CDD-B430-E77D767B28B9}">
          <x14:formula1>
            <xm:f>Listas!$H$4:$H$6</xm:f>
          </x14:formula1>
          <xm:sqref>J8:K17 Q8:R17 M8:O17</xm:sqref>
        </x14:dataValidation>
        <x14:dataValidation type="list" allowBlank="1" showInputMessage="1" showErrorMessage="1" xr:uid="{C3D2F239-97B0-4B48-8359-781F5CF42C08}">
          <x14:formula1>
            <xm:f>Listas!$O$4:$O$6</xm:f>
          </x14:formula1>
          <xm:sqref>V8:Z17 AF8:AH17 AB8:AD17</xm:sqref>
        </x14:dataValidation>
        <x14:dataValidation type="list" allowBlank="1" showInputMessage="1" showErrorMessage="1" xr:uid="{B6ADC7CF-3492-4188-9FB4-6FF5F488F015}">
          <x14:formula1>
            <xm:f>Listas!$C$4:$C$24</xm:f>
          </x14:formula1>
          <xm:sqref>B8:B17</xm:sqref>
        </x14:dataValidation>
        <x14:dataValidation type="list" allowBlank="1" showInputMessage="1" showErrorMessage="1" xr:uid="{A000B7FD-7A5A-4F47-B3DC-582EB8B74A06}">
          <x14:formula1>
            <xm:f>Listas!$E$4:$E$6</xm:f>
          </x14:formula1>
          <xm:sqref>F8:F17</xm:sqref>
        </x14:dataValidation>
        <x14:dataValidation type="list" allowBlank="1" showInputMessage="1" showErrorMessage="1" xr:uid="{FC96D615-AD69-4BDD-8288-F5A8C5D6CA51}">
          <x14:formula1>
            <xm:f>Listas!$F$4:$F$12</xm:f>
          </x14:formula1>
          <xm:sqref>G8:G17</xm:sqref>
        </x14:dataValidation>
        <x14:dataValidation type="list" allowBlank="1" showInputMessage="1" showErrorMessage="1" xr:uid="{DE31A792-3E96-49D6-BC62-93B44B284982}">
          <x14:formula1>
            <xm:f>Listas!$A$4:$A$16</xm:f>
          </x14:formula1>
          <xm:sqref>B4:R4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7001-0B48-4DC1-8E8E-6A82F28F34E5}">
  <dimension ref="A1:E71"/>
  <sheetViews>
    <sheetView zoomScale="72" workbookViewId="0">
      <selection activeCell="A13" sqref="A13:E13"/>
    </sheetView>
  </sheetViews>
  <sheetFormatPr baseColWidth="10" defaultColWidth="0" defaultRowHeight="14.4" zeroHeight="1"/>
  <cols>
    <col min="1" max="1" width="39.33203125" style="42" customWidth="1"/>
    <col min="2" max="2" width="101.88671875" style="42" customWidth="1"/>
    <col min="3" max="5" width="24.88671875" style="42" customWidth="1"/>
    <col min="6" max="16384" width="11.44140625" hidden="1"/>
  </cols>
  <sheetData>
    <row r="1" spans="1:5" ht="34.799999999999997">
      <c r="A1" s="43" t="s">
        <v>60</v>
      </c>
      <c r="B1" s="43" t="s">
        <v>61</v>
      </c>
      <c r="C1" s="43" t="s">
        <v>62</v>
      </c>
      <c r="D1" s="43" t="s">
        <v>63</v>
      </c>
      <c r="E1" s="43" t="s">
        <v>64</v>
      </c>
    </row>
    <row r="2" spans="1:5" ht="27.6">
      <c r="A2" s="28" t="s">
        <v>54</v>
      </c>
      <c r="B2" s="29" t="s">
        <v>65</v>
      </c>
      <c r="C2" s="30" t="s">
        <v>66</v>
      </c>
      <c r="D2" s="31" t="s">
        <v>67</v>
      </c>
      <c r="E2" s="30" t="s">
        <v>68</v>
      </c>
    </row>
    <row r="3" spans="1:5" ht="17.399999999999999">
      <c r="A3" s="162" t="s">
        <v>101</v>
      </c>
      <c r="B3" s="163"/>
      <c r="C3" s="163"/>
      <c r="D3" s="163"/>
      <c r="E3" s="164"/>
    </row>
    <row r="4" spans="1:5" ht="82.8">
      <c r="A4" s="28" t="s">
        <v>102</v>
      </c>
      <c r="B4" s="29" t="s">
        <v>127</v>
      </c>
      <c r="C4" s="30" t="s">
        <v>66</v>
      </c>
      <c r="D4" s="30" t="s">
        <v>43</v>
      </c>
      <c r="E4" s="30" t="s">
        <v>69</v>
      </c>
    </row>
    <row r="5" spans="1:5" ht="17.399999999999999">
      <c r="A5" s="162" t="s">
        <v>199</v>
      </c>
      <c r="B5" s="163"/>
      <c r="C5" s="163"/>
      <c r="D5" s="163"/>
      <c r="E5" s="164"/>
    </row>
    <row r="6" spans="1:5" s="161" customFormat="1" ht="17.399999999999999">
      <c r="A6" s="161" t="s">
        <v>5</v>
      </c>
    </row>
    <row r="7" spans="1:5" ht="376.5" customHeight="1">
      <c r="A7" s="57" t="s">
        <v>18</v>
      </c>
      <c r="B7" s="58" t="s">
        <v>215</v>
      </c>
      <c r="C7" s="59" t="s">
        <v>66</v>
      </c>
      <c r="D7" s="60" t="s">
        <v>107</v>
      </c>
      <c r="E7" s="30" t="s">
        <v>68</v>
      </c>
    </row>
    <row r="8" spans="1:5" ht="55.2">
      <c r="A8" s="32" t="s">
        <v>19</v>
      </c>
      <c r="B8" s="29" t="s">
        <v>104</v>
      </c>
      <c r="C8" s="30" t="s">
        <v>71</v>
      </c>
      <c r="D8" s="30" t="s">
        <v>103</v>
      </c>
      <c r="E8" s="30" t="s">
        <v>68</v>
      </c>
    </row>
    <row r="9" spans="1:5" ht="27.6">
      <c r="A9" s="32" t="s">
        <v>20</v>
      </c>
      <c r="B9" s="29" t="s">
        <v>106</v>
      </c>
      <c r="C9" s="30" t="s">
        <v>71</v>
      </c>
      <c r="D9" s="30" t="s">
        <v>105</v>
      </c>
      <c r="E9" s="30" t="s">
        <v>68</v>
      </c>
    </row>
    <row r="10" spans="1:5" ht="17.399999999999999" hidden="1">
      <c r="A10" s="162"/>
      <c r="B10" s="163"/>
      <c r="C10" s="163"/>
      <c r="D10" s="163"/>
      <c r="E10" s="164"/>
    </row>
    <row r="11" spans="1:5" ht="151.80000000000001">
      <c r="A11" s="33" t="s">
        <v>108</v>
      </c>
      <c r="B11" s="61" t="s">
        <v>73</v>
      </c>
      <c r="C11" s="30" t="s">
        <v>66</v>
      </c>
      <c r="D11" s="30" t="s">
        <v>134</v>
      </c>
      <c r="E11" s="30" t="s">
        <v>69</v>
      </c>
    </row>
    <row r="12" spans="1:5" ht="139.5" customHeight="1">
      <c r="A12" s="33" t="s">
        <v>109</v>
      </c>
      <c r="B12" s="61" t="s">
        <v>196</v>
      </c>
      <c r="C12" s="30" t="s">
        <v>66</v>
      </c>
      <c r="D12" s="30" t="s">
        <v>70</v>
      </c>
      <c r="E12" s="30" t="s">
        <v>69</v>
      </c>
    </row>
    <row r="13" spans="1:5" ht="17.399999999999999">
      <c r="A13" s="162" t="s">
        <v>197</v>
      </c>
      <c r="B13" s="163"/>
      <c r="C13" s="163"/>
      <c r="D13" s="163"/>
      <c r="E13" s="164"/>
    </row>
    <row r="14" spans="1:5" ht="186.75" customHeight="1">
      <c r="A14" s="33" t="s">
        <v>21</v>
      </c>
      <c r="B14" s="34" t="s">
        <v>198</v>
      </c>
      <c r="C14" s="35" t="s">
        <v>66</v>
      </c>
      <c r="D14" s="30" t="s">
        <v>45</v>
      </c>
      <c r="E14" s="30" t="s">
        <v>69</v>
      </c>
    </row>
    <row r="15" spans="1:5" ht="72" customHeight="1">
      <c r="A15" s="33" t="s">
        <v>110</v>
      </c>
      <c r="B15" s="34" t="s">
        <v>216</v>
      </c>
      <c r="C15" s="35" t="s">
        <v>71</v>
      </c>
      <c r="D15" s="30" t="s">
        <v>48</v>
      </c>
      <c r="E15" s="30" t="s">
        <v>69</v>
      </c>
    </row>
    <row r="16" spans="1:5" ht="109.5" customHeight="1">
      <c r="A16" s="33" t="s">
        <v>111</v>
      </c>
      <c r="B16" s="34" t="s">
        <v>217</v>
      </c>
      <c r="C16" s="35" t="s">
        <v>71</v>
      </c>
      <c r="D16" s="30" t="s">
        <v>112</v>
      </c>
      <c r="E16" s="30" t="s">
        <v>69</v>
      </c>
    </row>
    <row r="17" spans="1:5" ht="17.399999999999999">
      <c r="A17" s="165" t="s">
        <v>2</v>
      </c>
      <c r="B17" s="166"/>
      <c r="C17" s="166"/>
      <c r="D17" s="166"/>
      <c r="E17" s="167"/>
    </row>
    <row r="18" spans="1:5" s="160" customFormat="1" ht="17.399999999999999">
      <c r="A18" s="160" t="s">
        <v>6</v>
      </c>
    </row>
    <row r="19" spans="1:5" ht="157.5" customHeight="1">
      <c r="A19" s="33" t="s">
        <v>113</v>
      </c>
      <c r="B19" s="116" t="s">
        <v>182</v>
      </c>
      <c r="C19" s="35" t="s">
        <v>66</v>
      </c>
      <c r="D19" s="62">
        <v>5</v>
      </c>
      <c r="E19" s="63" t="s">
        <v>116</v>
      </c>
    </row>
    <row r="20" spans="1:5" ht="96" customHeight="1">
      <c r="A20" s="33" t="s">
        <v>114</v>
      </c>
      <c r="B20" s="116" t="s">
        <v>183</v>
      </c>
      <c r="C20" s="35" t="s">
        <v>66</v>
      </c>
      <c r="D20" s="36">
        <v>10</v>
      </c>
      <c r="E20" s="63" t="s">
        <v>116</v>
      </c>
    </row>
    <row r="21" spans="1:5" ht="41.4">
      <c r="A21" s="33" t="s">
        <v>24</v>
      </c>
      <c r="B21" s="34" t="s">
        <v>115</v>
      </c>
      <c r="C21" s="35" t="s">
        <v>77</v>
      </c>
      <c r="D21" s="36">
        <v>50</v>
      </c>
      <c r="E21" s="30" t="s">
        <v>78</v>
      </c>
    </row>
    <row r="22" spans="1:5" s="161" customFormat="1" ht="17.399999999999999">
      <c r="A22" s="161" t="s">
        <v>7</v>
      </c>
    </row>
    <row r="23" spans="1:5" ht="169.5" customHeight="1">
      <c r="A23" s="33" t="s">
        <v>79</v>
      </c>
      <c r="B23" s="116" t="s">
        <v>184</v>
      </c>
      <c r="C23" s="35" t="s">
        <v>66</v>
      </c>
      <c r="D23" s="36">
        <v>10</v>
      </c>
      <c r="E23" s="63" t="s">
        <v>116</v>
      </c>
    </row>
    <row r="24" spans="1:5" ht="242.25" customHeight="1">
      <c r="A24" s="33" t="s">
        <v>117</v>
      </c>
      <c r="B24" s="116" t="s">
        <v>185</v>
      </c>
      <c r="C24" s="35" t="s">
        <v>66</v>
      </c>
      <c r="D24" s="36">
        <v>5</v>
      </c>
      <c r="E24" s="30" t="s">
        <v>116</v>
      </c>
    </row>
    <row r="25" spans="1:5" ht="172.5" customHeight="1">
      <c r="A25" s="33" t="s">
        <v>118</v>
      </c>
      <c r="B25" s="116" t="s">
        <v>186</v>
      </c>
      <c r="C25" s="35" t="s">
        <v>66</v>
      </c>
      <c r="D25" s="36">
        <v>10</v>
      </c>
      <c r="E25" s="30" t="s">
        <v>116</v>
      </c>
    </row>
    <row r="26" spans="1:5" ht="81.75" customHeight="1">
      <c r="A26" s="33" t="s">
        <v>28</v>
      </c>
      <c r="B26" s="34" t="s">
        <v>187</v>
      </c>
      <c r="C26" s="35" t="s">
        <v>77</v>
      </c>
      <c r="D26" s="36">
        <v>82.5</v>
      </c>
      <c r="E26" s="30" t="s">
        <v>119</v>
      </c>
    </row>
    <row r="27" spans="1:5" s="161" customFormat="1" ht="17.399999999999999">
      <c r="A27" s="161" t="s">
        <v>8</v>
      </c>
    </row>
    <row r="28" spans="1:5" ht="256.5" customHeight="1">
      <c r="A28" s="32" t="s">
        <v>120</v>
      </c>
      <c r="B28" s="117" t="s">
        <v>188</v>
      </c>
      <c r="C28" s="30" t="s">
        <v>77</v>
      </c>
      <c r="D28" s="36">
        <v>5</v>
      </c>
      <c r="E28" s="30" t="s">
        <v>116</v>
      </c>
    </row>
    <row r="29" spans="1:5" ht="199.5" customHeight="1">
      <c r="A29" s="32" t="s">
        <v>121</v>
      </c>
      <c r="B29" s="117" t="s">
        <v>189</v>
      </c>
      <c r="C29" s="30" t="s">
        <v>77</v>
      </c>
      <c r="D29" s="36">
        <v>5</v>
      </c>
      <c r="E29" s="30" t="s">
        <v>116</v>
      </c>
    </row>
    <row r="30" spans="1:5" ht="64.5" customHeight="1">
      <c r="A30" s="32" t="s">
        <v>31</v>
      </c>
      <c r="B30" s="34" t="s">
        <v>124</v>
      </c>
      <c r="C30" s="30" t="s">
        <v>77</v>
      </c>
      <c r="D30" s="36">
        <v>25</v>
      </c>
      <c r="E30" s="30" t="s">
        <v>78</v>
      </c>
    </row>
    <row r="31" spans="1:5" ht="113.25" customHeight="1">
      <c r="A31" s="32" t="s">
        <v>122</v>
      </c>
      <c r="B31" s="34" t="s">
        <v>125</v>
      </c>
      <c r="C31" s="30" t="s">
        <v>77</v>
      </c>
      <c r="D31" s="36">
        <v>62.1</v>
      </c>
      <c r="E31" s="30" t="s">
        <v>119</v>
      </c>
    </row>
    <row r="32" spans="1:5" ht="142.5" customHeight="1">
      <c r="A32" s="64" t="s">
        <v>123</v>
      </c>
      <c r="B32" s="118" t="s">
        <v>190</v>
      </c>
      <c r="C32" s="30" t="s">
        <v>77</v>
      </c>
      <c r="D32" s="65" t="s">
        <v>126</v>
      </c>
      <c r="E32" s="30" t="s">
        <v>69</v>
      </c>
    </row>
    <row r="33" spans="1:5" ht="17.399999999999999">
      <c r="A33" s="168" t="s">
        <v>4</v>
      </c>
      <c r="B33" s="169"/>
      <c r="C33" s="169"/>
      <c r="D33" s="169"/>
      <c r="E33" s="170"/>
    </row>
    <row r="34" spans="1:5" ht="17.399999999999999">
      <c r="A34" s="171" t="s">
        <v>10</v>
      </c>
      <c r="B34" s="172"/>
      <c r="C34" s="172"/>
      <c r="D34" s="172"/>
      <c r="E34" s="173"/>
    </row>
    <row r="35" spans="1:5" ht="108" customHeight="1">
      <c r="A35" s="33" t="s">
        <v>32</v>
      </c>
      <c r="B35" s="34" t="s">
        <v>191</v>
      </c>
      <c r="C35" s="35" t="s">
        <v>66</v>
      </c>
      <c r="D35" s="36">
        <v>1</v>
      </c>
      <c r="E35" s="30" t="s">
        <v>76</v>
      </c>
    </row>
    <row r="36" spans="1:5" ht="109.5" customHeight="1">
      <c r="A36" s="33" t="s">
        <v>33</v>
      </c>
      <c r="B36" s="34" t="s">
        <v>191</v>
      </c>
      <c r="C36" s="35" t="s">
        <v>66</v>
      </c>
      <c r="D36" s="36">
        <v>1</v>
      </c>
      <c r="E36" s="30" t="s">
        <v>76</v>
      </c>
    </row>
    <row r="37" spans="1:5" ht="102.75" customHeight="1">
      <c r="A37" s="33" t="s">
        <v>34</v>
      </c>
      <c r="B37" s="34" t="s">
        <v>191</v>
      </c>
      <c r="C37" s="35" t="s">
        <v>66</v>
      </c>
      <c r="D37" s="36">
        <v>1</v>
      </c>
      <c r="E37" s="30" t="s">
        <v>76</v>
      </c>
    </row>
    <row r="38" spans="1:5" ht="111" customHeight="1">
      <c r="A38" s="33" t="s">
        <v>35</v>
      </c>
      <c r="B38" s="34" t="s">
        <v>191</v>
      </c>
      <c r="C38" s="35" t="s">
        <v>66</v>
      </c>
      <c r="D38" s="36">
        <v>1</v>
      </c>
      <c r="E38" s="30" t="s">
        <v>76</v>
      </c>
    </row>
    <row r="39" spans="1:5" ht="105" customHeight="1">
      <c r="A39" s="33" t="s">
        <v>36</v>
      </c>
      <c r="B39" s="34" t="s">
        <v>191</v>
      </c>
      <c r="C39" s="35" t="s">
        <v>66</v>
      </c>
      <c r="D39" s="36">
        <v>1</v>
      </c>
      <c r="E39" s="30" t="s">
        <v>76</v>
      </c>
    </row>
    <row r="40" spans="1:5" ht="42.75" customHeight="1">
      <c r="A40" s="33" t="s">
        <v>11</v>
      </c>
      <c r="B40" s="34" t="s">
        <v>80</v>
      </c>
      <c r="C40" s="35" t="s">
        <v>77</v>
      </c>
      <c r="D40" s="36">
        <v>6</v>
      </c>
      <c r="E40" s="30" t="s">
        <v>81</v>
      </c>
    </row>
    <row r="41" spans="1:5" ht="17.399999999999999">
      <c r="A41" s="171" t="s">
        <v>82</v>
      </c>
      <c r="B41" s="172"/>
      <c r="C41" s="172"/>
      <c r="D41" s="172"/>
      <c r="E41" s="173"/>
    </row>
    <row r="42" spans="1:5" ht="113.25" customHeight="1">
      <c r="A42" s="33" t="s">
        <v>37</v>
      </c>
      <c r="B42" s="34" t="s">
        <v>191</v>
      </c>
      <c r="C42" s="35" t="s">
        <v>66</v>
      </c>
      <c r="D42" s="36">
        <v>1</v>
      </c>
      <c r="E42" s="30" t="s">
        <v>76</v>
      </c>
    </row>
    <row r="43" spans="1:5" ht="109.5" customHeight="1">
      <c r="A43" s="33" t="s">
        <v>38</v>
      </c>
      <c r="B43" s="34" t="s">
        <v>191</v>
      </c>
      <c r="C43" s="35" t="s">
        <v>66</v>
      </c>
      <c r="D43" s="36">
        <v>1</v>
      </c>
      <c r="E43" s="30" t="s">
        <v>76</v>
      </c>
    </row>
    <row r="44" spans="1:5" ht="111" customHeight="1">
      <c r="A44" s="33" t="s">
        <v>39</v>
      </c>
      <c r="B44" s="34" t="s">
        <v>191</v>
      </c>
      <c r="C44" s="35" t="s">
        <v>66</v>
      </c>
      <c r="D44" s="36">
        <v>1</v>
      </c>
      <c r="E44" s="30" t="s">
        <v>76</v>
      </c>
    </row>
    <row r="45" spans="1:5" ht="27.6">
      <c r="A45" s="33" t="s">
        <v>11</v>
      </c>
      <c r="B45" s="34" t="s">
        <v>83</v>
      </c>
      <c r="C45" s="35" t="s">
        <v>77</v>
      </c>
      <c r="D45" s="36">
        <v>3</v>
      </c>
      <c r="E45" s="30" t="s">
        <v>69</v>
      </c>
    </row>
    <row r="46" spans="1:5" ht="17.399999999999999">
      <c r="A46" s="168" t="s">
        <v>84</v>
      </c>
      <c r="B46" s="169"/>
      <c r="C46" s="169"/>
      <c r="D46" s="169"/>
      <c r="E46" s="170"/>
    </row>
    <row r="47" spans="1:5" ht="110.25" customHeight="1">
      <c r="A47" s="33" t="s">
        <v>40</v>
      </c>
      <c r="B47" s="34" t="s">
        <v>191</v>
      </c>
      <c r="C47" s="35" t="s">
        <v>66</v>
      </c>
      <c r="D47" s="36">
        <v>1</v>
      </c>
      <c r="E47" s="30" t="s">
        <v>76</v>
      </c>
    </row>
    <row r="48" spans="1:5" ht="116.25" customHeight="1">
      <c r="A48" s="33" t="s">
        <v>41</v>
      </c>
      <c r="B48" s="34" t="s">
        <v>191</v>
      </c>
      <c r="C48" s="35" t="s">
        <v>66</v>
      </c>
      <c r="D48" s="36">
        <v>1</v>
      </c>
      <c r="E48" s="30" t="s">
        <v>76</v>
      </c>
    </row>
    <row r="49" spans="1:5" ht="105" customHeight="1">
      <c r="A49" s="33" t="s">
        <v>42</v>
      </c>
      <c r="B49" s="34" t="s">
        <v>191</v>
      </c>
      <c r="C49" s="35" t="s">
        <v>66</v>
      </c>
      <c r="D49" s="36">
        <v>1</v>
      </c>
      <c r="E49" s="30" t="s">
        <v>76</v>
      </c>
    </row>
    <row r="50" spans="1:5" ht="27.6">
      <c r="A50" s="33" t="s">
        <v>11</v>
      </c>
      <c r="B50" s="34" t="s">
        <v>85</v>
      </c>
      <c r="C50" s="35" t="s">
        <v>77</v>
      </c>
      <c r="D50" s="36">
        <v>3</v>
      </c>
      <c r="E50" s="30" t="s">
        <v>69</v>
      </c>
    </row>
    <row r="51" spans="1:5" ht="36.75" customHeight="1">
      <c r="A51" s="33" t="s">
        <v>14</v>
      </c>
      <c r="B51" s="34" t="s">
        <v>86</v>
      </c>
      <c r="C51" s="35" t="s">
        <v>77</v>
      </c>
      <c r="D51" s="36">
        <v>12</v>
      </c>
      <c r="E51" s="30" t="s">
        <v>81</v>
      </c>
    </row>
    <row r="52" spans="1:5" ht="42.75" customHeight="1">
      <c r="A52" s="33" t="s">
        <v>15</v>
      </c>
      <c r="B52" s="34" t="s">
        <v>128</v>
      </c>
      <c r="C52" s="35" t="s">
        <v>77</v>
      </c>
      <c r="D52" s="36">
        <v>38.1</v>
      </c>
      <c r="E52" s="30" t="s">
        <v>69</v>
      </c>
    </row>
    <row r="53" spans="1:5" ht="132.75" customHeight="1">
      <c r="A53" s="33" t="s">
        <v>87</v>
      </c>
      <c r="B53" s="120" t="s">
        <v>193</v>
      </c>
      <c r="C53" s="35" t="s">
        <v>77</v>
      </c>
      <c r="D53" s="37" t="s">
        <v>129</v>
      </c>
      <c r="E53" s="30" t="s">
        <v>69</v>
      </c>
    </row>
    <row r="54" spans="1:5" ht="122.25" customHeight="1">
      <c r="A54" s="33" t="s">
        <v>17</v>
      </c>
      <c r="B54" s="34" t="s">
        <v>194</v>
      </c>
      <c r="C54" s="35" t="s">
        <v>77</v>
      </c>
      <c r="D54" s="66" t="s">
        <v>130</v>
      </c>
      <c r="E54" s="30" t="s">
        <v>69</v>
      </c>
    </row>
    <row r="55" spans="1:5" ht="27.6">
      <c r="A55" s="119" t="s">
        <v>192</v>
      </c>
      <c r="B55" s="34" t="s">
        <v>132</v>
      </c>
      <c r="C55" s="35" t="s">
        <v>71</v>
      </c>
      <c r="D55" s="36" t="s">
        <v>131</v>
      </c>
      <c r="E55" s="30" t="s">
        <v>68</v>
      </c>
    </row>
    <row r="56" spans="1:5" s="168" customFormat="1" ht="21.75" customHeight="1">
      <c r="A56" s="174" t="s">
        <v>88</v>
      </c>
      <c r="B56" s="161"/>
      <c r="C56" s="161"/>
      <c r="D56" s="161"/>
      <c r="E56" s="161"/>
    </row>
    <row r="57" spans="1:5" ht="33.75" customHeight="1">
      <c r="A57" s="39" t="s">
        <v>89</v>
      </c>
      <c r="B57" s="40" t="s">
        <v>90</v>
      </c>
      <c r="C57" s="30" t="s">
        <v>71</v>
      </c>
      <c r="D57" s="41">
        <v>45958</v>
      </c>
      <c r="E57" s="30" t="s">
        <v>91</v>
      </c>
    </row>
    <row r="58" spans="1:5" ht="33.75" customHeight="1">
      <c r="A58" s="39" t="s">
        <v>92</v>
      </c>
      <c r="B58" s="40" t="s">
        <v>93</v>
      </c>
      <c r="C58" s="30" t="s">
        <v>71</v>
      </c>
      <c r="D58" s="36" t="s">
        <v>94</v>
      </c>
      <c r="E58" s="30" t="s">
        <v>68</v>
      </c>
    </row>
    <row r="59" spans="1:5" ht="36" customHeight="1">
      <c r="A59" s="39" t="s">
        <v>95</v>
      </c>
      <c r="B59" s="40" t="s">
        <v>195</v>
      </c>
      <c r="C59" s="30" t="s">
        <v>71</v>
      </c>
      <c r="D59" s="36" t="s">
        <v>96</v>
      </c>
      <c r="E59" s="30" t="s">
        <v>68</v>
      </c>
    </row>
    <row r="60" spans="1:5" ht="82.5" customHeight="1">
      <c r="A60" s="39" t="s">
        <v>97</v>
      </c>
      <c r="B60" s="40" t="s">
        <v>98</v>
      </c>
      <c r="C60" s="30" t="s">
        <v>71</v>
      </c>
      <c r="D60" s="121" t="s">
        <v>99</v>
      </c>
      <c r="E60" s="30" t="s">
        <v>100</v>
      </c>
    </row>
    <row r="61" spans="1:5"/>
    <row r="62" spans="1:5"/>
    <row r="63" spans="1:5"/>
    <row r="64" spans="1:5"/>
    <row r="65"/>
    <row r="69"/>
    <row r="70"/>
    <row r="71"/>
  </sheetData>
  <mergeCells count="14">
    <mergeCell ref="A33:E33"/>
    <mergeCell ref="A34:E34"/>
    <mergeCell ref="A41:E41"/>
    <mergeCell ref="A46:E46"/>
    <mergeCell ref="A56:XFD56"/>
    <mergeCell ref="A18:XFD18"/>
    <mergeCell ref="A22:XFD22"/>
    <mergeCell ref="A27:XFD27"/>
    <mergeCell ref="A3:E3"/>
    <mergeCell ref="A5:E5"/>
    <mergeCell ref="A10:E10"/>
    <mergeCell ref="A13:E13"/>
    <mergeCell ref="A17:E17"/>
    <mergeCell ref="A6:XFD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0EDB9-3090-4A21-A013-062C578C874D}">
  <dimension ref="A1:Y24"/>
  <sheetViews>
    <sheetView topLeftCell="A9" workbookViewId="0">
      <selection activeCell="C4" sqref="C4:C24"/>
    </sheetView>
  </sheetViews>
  <sheetFormatPr baseColWidth="10" defaultColWidth="11.44140625" defaultRowHeight="14.4"/>
  <cols>
    <col min="1" max="1" width="54" customWidth="1"/>
    <col min="2" max="2" width="13.5546875" bestFit="1" customWidth="1"/>
    <col min="3" max="4" width="26" customWidth="1"/>
    <col min="5" max="5" width="24.33203125" customWidth="1"/>
    <col min="6" max="6" width="14.44140625" customWidth="1"/>
    <col min="7" max="7" width="19.88671875" bestFit="1" customWidth="1"/>
  </cols>
  <sheetData>
    <row r="1" spans="1:25" ht="15" thickBot="1"/>
    <row r="2" spans="1:25" ht="29.25" customHeight="1">
      <c r="A2" s="175" t="s">
        <v>133</v>
      </c>
      <c r="B2" s="88" t="s">
        <v>0</v>
      </c>
      <c r="C2" s="177" t="s">
        <v>1</v>
      </c>
      <c r="D2" s="178"/>
      <c r="E2" s="178"/>
      <c r="F2" s="178"/>
      <c r="G2" s="178"/>
      <c r="H2" s="179" t="s">
        <v>2</v>
      </c>
      <c r="I2" s="179"/>
      <c r="J2" s="179"/>
      <c r="K2" s="179"/>
      <c r="L2" s="179"/>
      <c r="M2" s="179"/>
      <c r="N2" s="179"/>
      <c r="O2" s="180" t="s">
        <v>4</v>
      </c>
      <c r="P2" s="180"/>
      <c r="Q2" s="180"/>
      <c r="R2" s="180"/>
      <c r="S2" s="180"/>
      <c r="T2" s="180"/>
      <c r="U2" s="180"/>
      <c r="V2" s="180"/>
      <c r="W2" s="180"/>
      <c r="X2" s="180"/>
      <c r="Y2" s="180"/>
    </row>
    <row r="3" spans="1:25" ht="42" thickBot="1">
      <c r="A3" s="176"/>
      <c r="B3" s="67" t="s">
        <v>153</v>
      </c>
      <c r="C3" s="70" t="s">
        <v>18</v>
      </c>
      <c r="D3" s="69" t="s">
        <v>72</v>
      </c>
      <c r="E3" s="68" t="s">
        <v>109</v>
      </c>
      <c r="F3" s="114" t="s">
        <v>21</v>
      </c>
      <c r="G3" s="69" t="s">
        <v>74</v>
      </c>
      <c r="H3" s="71" t="s">
        <v>113</v>
      </c>
      <c r="I3" s="71" t="s">
        <v>114</v>
      </c>
      <c r="J3" s="71" t="s">
        <v>79</v>
      </c>
      <c r="K3" s="71" t="s">
        <v>75</v>
      </c>
      <c r="L3" s="71" t="s">
        <v>161</v>
      </c>
      <c r="M3" s="71" t="s">
        <v>120</v>
      </c>
      <c r="N3" s="72" t="s">
        <v>162</v>
      </c>
      <c r="O3" s="70" t="s">
        <v>163</v>
      </c>
      <c r="P3" s="70" t="s">
        <v>164</v>
      </c>
      <c r="Q3" s="70" t="s">
        <v>165</v>
      </c>
      <c r="R3" s="70" t="s">
        <v>166</v>
      </c>
      <c r="S3" s="70" t="s">
        <v>167</v>
      </c>
      <c r="T3" s="71" t="s">
        <v>168</v>
      </c>
      <c r="U3" s="72" t="s">
        <v>169</v>
      </c>
      <c r="V3" s="72" t="s">
        <v>170</v>
      </c>
      <c r="W3" s="72" t="s">
        <v>171</v>
      </c>
      <c r="X3" s="72" t="s">
        <v>172</v>
      </c>
      <c r="Y3" s="72" t="s">
        <v>173</v>
      </c>
    </row>
    <row r="4" spans="1:25" ht="15" thickBot="1">
      <c r="A4" s="78" t="s">
        <v>136</v>
      </c>
      <c r="B4" s="107" t="s">
        <v>154</v>
      </c>
      <c r="C4" s="74" t="s">
        <v>157</v>
      </c>
      <c r="D4" s="73" t="s">
        <v>134</v>
      </c>
      <c r="E4" s="73" t="s">
        <v>47</v>
      </c>
      <c r="F4" s="84" t="s">
        <v>44</v>
      </c>
      <c r="G4" s="76" t="s">
        <v>135</v>
      </c>
      <c r="H4" s="77">
        <v>1</v>
      </c>
      <c r="I4" s="77">
        <v>1</v>
      </c>
      <c r="J4" s="77">
        <v>1</v>
      </c>
      <c r="K4" s="77">
        <v>1</v>
      </c>
      <c r="L4" s="77">
        <v>1</v>
      </c>
      <c r="M4" s="77">
        <v>1</v>
      </c>
      <c r="N4" s="77">
        <v>1</v>
      </c>
      <c r="O4" s="112">
        <v>0</v>
      </c>
      <c r="P4" s="112">
        <v>0</v>
      </c>
      <c r="Q4" s="112">
        <v>0</v>
      </c>
      <c r="R4" s="112">
        <v>0</v>
      </c>
      <c r="S4" s="112">
        <v>0</v>
      </c>
      <c r="T4" s="112">
        <v>0</v>
      </c>
      <c r="U4" s="112">
        <v>0</v>
      </c>
      <c r="V4" s="112">
        <v>0</v>
      </c>
      <c r="W4" s="112">
        <v>0</v>
      </c>
      <c r="X4" s="112">
        <v>0</v>
      </c>
      <c r="Y4" s="112">
        <v>0</v>
      </c>
    </row>
    <row r="5" spans="1:25" ht="27" customHeight="1" thickBot="1">
      <c r="A5" s="78" t="s">
        <v>140</v>
      </c>
      <c r="B5" s="107" t="s">
        <v>155</v>
      </c>
      <c r="C5" s="74" t="s">
        <v>204</v>
      </c>
      <c r="D5" s="73" t="s">
        <v>138</v>
      </c>
      <c r="E5" s="107" t="s">
        <v>137</v>
      </c>
      <c r="F5" s="74" t="s">
        <v>46</v>
      </c>
      <c r="G5" s="79" t="s">
        <v>139</v>
      </c>
      <c r="H5" s="80">
        <v>5</v>
      </c>
      <c r="I5" s="80">
        <v>5</v>
      </c>
      <c r="J5" s="80">
        <v>5</v>
      </c>
      <c r="K5" s="80">
        <v>5</v>
      </c>
      <c r="L5" s="80">
        <v>5</v>
      </c>
      <c r="M5" s="80">
        <v>5</v>
      </c>
      <c r="N5" s="80">
        <v>5</v>
      </c>
      <c r="O5" s="113">
        <v>1</v>
      </c>
      <c r="P5" s="113">
        <v>1</v>
      </c>
      <c r="Q5" s="113">
        <v>1</v>
      </c>
      <c r="R5" s="113">
        <v>1</v>
      </c>
      <c r="S5" s="113">
        <v>1</v>
      </c>
      <c r="T5" s="113">
        <v>1</v>
      </c>
      <c r="U5" s="113">
        <v>1</v>
      </c>
      <c r="V5" s="113">
        <v>1</v>
      </c>
      <c r="W5" s="113">
        <v>1</v>
      </c>
      <c r="X5" s="113">
        <v>1</v>
      </c>
      <c r="Y5" s="113">
        <v>1</v>
      </c>
    </row>
    <row r="6" spans="1:25" ht="26.25" customHeight="1">
      <c r="A6" s="31" t="s">
        <v>67</v>
      </c>
      <c r="B6" s="107" t="s">
        <v>156</v>
      </c>
      <c r="C6" s="74" t="s">
        <v>200</v>
      </c>
      <c r="D6" s="73" t="s">
        <v>142</v>
      </c>
      <c r="E6" s="73" t="s">
        <v>141</v>
      </c>
      <c r="F6" s="115" t="s">
        <v>45</v>
      </c>
      <c r="G6" s="75"/>
      <c r="H6" s="80">
        <v>10</v>
      </c>
      <c r="I6" s="80">
        <v>10</v>
      </c>
      <c r="J6" s="80">
        <v>10</v>
      </c>
      <c r="K6" s="80">
        <v>10</v>
      </c>
      <c r="L6" s="80">
        <v>10</v>
      </c>
      <c r="M6" s="80">
        <v>10</v>
      </c>
      <c r="N6" s="80">
        <v>10</v>
      </c>
      <c r="O6" s="113">
        <v>2</v>
      </c>
      <c r="P6" s="113">
        <v>2</v>
      </c>
      <c r="Q6" s="113">
        <v>2</v>
      </c>
      <c r="R6" s="113">
        <v>2</v>
      </c>
      <c r="S6" s="113">
        <v>2</v>
      </c>
      <c r="T6" s="113">
        <v>2</v>
      </c>
      <c r="U6" s="113">
        <v>2</v>
      </c>
      <c r="V6" s="113">
        <v>2</v>
      </c>
      <c r="W6" s="113">
        <v>2</v>
      </c>
      <c r="X6" s="113">
        <v>2</v>
      </c>
      <c r="Y6" s="113">
        <v>2</v>
      </c>
    </row>
    <row r="7" spans="1:25" ht="27.6">
      <c r="A7" s="83" t="s">
        <v>143</v>
      </c>
      <c r="B7" s="107"/>
      <c r="C7" s="74" t="s">
        <v>201</v>
      </c>
      <c r="D7" s="109"/>
      <c r="E7" s="73"/>
      <c r="F7" s="73" t="s">
        <v>176</v>
      </c>
      <c r="G7" s="81"/>
      <c r="H7" s="82"/>
      <c r="I7" s="38"/>
      <c r="J7" s="38"/>
      <c r="K7" s="38"/>
      <c r="L7" s="38"/>
      <c r="M7" s="38"/>
      <c r="N7" s="108"/>
      <c r="O7" s="38"/>
      <c r="P7" s="38"/>
      <c r="Q7" s="38"/>
      <c r="R7" s="38"/>
      <c r="S7" s="38"/>
      <c r="T7" s="38"/>
      <c r="U7" s="38"/>
      <c r="V7" s="38"/>
      <c r="W7" s="38"/>
      <c r="X7" s="38"/>
      <c r="Y7" s="38"/>
    </row>
    <row r="8" spans="1:25" ht="41.4">
      <c r="A8" s="83" t="s">
        <v>144</v>
      </c>
      <c r="B8" s="108"/>
      <c r="C8" s="74" t="s">
        <v>202</v>
      </c>
      <c r="D8" s="110"/>
      <c r="E8" s="73"/>
      <c r="F8" s="73" t="s">
        <v>177</v>
      </c>
      <c r="G8" s="81"/>
      <c r="H8" s="82"/>
      <c r="I8" s="38"/>
      <c r="J8" s="38"/>
      <c r="K8" s="38"/>
      <c r="L8" s="38"/>
      <c r="M8" s="38"/>
      <c r="N8" s="108"/>
      <c r="O8" s="38"/>
      <c r="P8" s="38"/>
      <c r="Q8" s="38"/>
      <c r="R8" s="38"/>
      <c r="S8" s="38"/>
      <c r="T8" s="38"/>
      <c r="U8" s="38"/>
      <c r="V8" s="38"/>
      <c r="W8" s="38"/>
      <c r="X8" s="38"/>
      <c r="Y8" s="38"/>
    </row>
    <row r="9" spans="1:25" ht="27.6">
      <c r="A9" s="83" t="s">
        <v>145</v>
      </c>
      <c r="B9" s="108"/>
      <c r="C9" s="74" t="s">
        <v>203</v>
      </c>
      <c r="D9" s="111"/>
      <c r="E9" s="73"/>
      <c r="F9" s="73" t="s">
        <v>178</v>
      </c>
      <c r="G9" s="81"/>
      <c r="H9" s="82"/>
      <c r="I9" s="38"/>
      <c r="J9" s="38"/>
      <c r="K9" s="38"/>
      <c r="L9" s="38"/>
      <c r="M9" s="38"/>
      <c r="N9" s="108"/>
      <c r="O9" s="38"/>
      <c r="P9" s="38"/>
      <c r="Q9" s="38"/>
      <c r="R9" s="38"/>
      <c r="S9" s="38"/>
      <c r="T9" s="38"/>
      <c r="U9" s="38"/>
      <c r="V9" s="38"/>
      <c r="W9" s="38"/>
      <c r="X9" s="38"/>
      <c r="Y9" s="38"/>
    </row>
    <row r="10" spans="1:25">
      <c r="A10" s="83" t="s">
        <v>146</v>
      </c>
      <c r="B10" s="108"/>
      <c r="C10" s="74" t="s">
        <v>205</v>
      </c>
      <c r="D10" s="73"/>
      <c r="E10" s="84"/>
      <c r="F10" s="84" t="s">
        <v>179</v>
      </c>
      <c r="G10" s="85"/>
      <c r="H10" s="86"/>
      <c r="I10" s="38"/>
      <c r="J10" s="38"/>
      <c r="K10" s="38"/>
      <c r="L10" s="38"/>
      <c r="M10" s="38"/>
      <c r="N10" s="108"/>
      <c r="O10" s="38"/>
      <c r="P10" s="38"/>
      <c r="Q10" s="38"/>
      <c r="R10" s="38"/>
      <c r="S10" s="38"/>
      <c r="T10" s="38"/>
      <c r="U10" s="38"/>
      <c r="V10" s="38"/>
      <c r="W10" s="38"/>
      <c r="X10" s="38"/>
      <c r="Y10" s="38"/>
    </row>
    <row r="11" spans="1:25">
      <c r="A11" s="83" t="s">
        <v>147</v>
      </c>
      <c r="B11" s="108"/>
      <c r="C11" s="74" t="s">
        <v>206</v>
      </c>
      <c r="D11" s="73"/>
      <c r="E11" s="73"/>
      <c r="F11" s="84" t="s">
        <v>180</v>
      </c>
      <c r="G11" s="75"/>
      <c r="H11" s="87"/>
      <c r="I11" s="38"/>
      <c r="J11" s="38"/>
      <c r="K11" s="38"/>
      <c r="L11" s="38"/>
      <c r="M11" s="38"/>
      <c r="N11" s="108"/>
      <c r="O11" s="38"/>
      <c r="P11" s="38"/>
      <c r="Q11" s="38"/>
      <c r="R11" s="38"/>
      <c r="S11" s="38"/>
      <c r="T11" s="38"/>
      <c r="U11" s="38"/>
      <c r="V11" s="38"/>
      <c r="W11" s="38"/>
      <c r="X11" s="38"/>
      <c r="Y11" s="38"/>
    </row>
    <row r="12" spans="1:25" ht="27.6">
      <c r="A12" s="83" t="s">
        <v>148</v>
      </c>
      <c r="C12" s="74" t="s">
        <v>207</v>
      </c>
      <c r="F12" s="74" t="s">
        <v>181</v>
      </c>
    </row>
    <row r="13" spans="1:25">
      <c r="A13" s="83" t="s">
        <v>149</v>
      </c>
      <c r="C13" s="74" t="s">
        <v>158</v>
      </c>
    </row>
    <row r="14" spans="1:25">
      <c r="A14" s="83" t="s">
        <v>150</v>
      </c>
      <c r="C14" s="74" t="s">
        <v>208</v>
      </c>
    </row>
    <row r="15" spans="1:25" ht="27.6">
      <c r="A15" s="83" t="s">
        <v>151</v>
      </c>
      <c r="C15" s="74" t="s">
        <v>209</v>
      </c>
    </row>
    <row r="16" spans="1:25" ht="27.6">
      <c r="A16" s="83" t="s">
        <v>152</v>
      </c>
      <c r="C16" s="74" t="s">
        <v>210</v>
      </c>
    </row>
    <row r="17" spans="3:3" ht="27.6">
      <c r="C17" s="74" t="s">
        <v>211</v>
      </c>
    </row>
    <row r="18" spans="3:3">
      <c r="C18" s="74" t="s">
        <v>212</v>
      </c>
    </row>
    <row r="19" spans="3:3">
      <c r="C19" s="74" t="s">
        <v>159</v>
      </c>
    </row>
    <row r="20" spans="3:3">
      <c r="C20" s="74" t="s">
        <v>107</v>
      </c>
    </row>
    <row r="21" spans="3:3" ht="27.6">
      <c r="C21" s="74" t="s">
        <v>213</v>
      </c>
    </row>
    <row r="22" spans="3:3">
      <c r="C22" s="74" t="s">
        <v>160</v>
      </c>
    </row>
    <row r="23" spans="3:3" ht="27.6">
      <c r="C23" s="74" t="s">
        <v>214</v>
      </c>
    </row>
    <row r="24" spans="3:3">
      <c r="C24" s="74" t="s">
        <v>175</v>
      </c>
    </row>
  </sheetData>
  <mergeCells count="4">
    <mergeCell ref="A2:A3"/>
    <mergeCell ref="C2:G2"/>
    <mergeCell ref="H2:N2"/>
    <mergeCell ref="O2:Y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Numero xmlns="b6565643-c00f-44ce-b5d1-532a85e4382c">BSFT54</Numero>
    <Language xmlns="http://schemas.microsoft.com/sharepoint/v3">Español (España)</Language>
    <Responsable_x0020_de_x0020_la_x0020_información xmlns="cfd7d055-4c42-4b1a-a19c-7e601acfe3a8">35</Responsable_x0020_de_x0020_la_x0020_información>
    <Fecha_x0020_de_x0020_generación_x0020_de_x0020_la_x0020_información xmlns="b6565643-c00f-44ce-b5d1-532a85e4382c">2025-12-03T05:00:00+00:00</Fecha_x0020_de_x0020_generación_x0020_de_x0020_la_x0020_información>
    <Serie xmlns="cfd7d055-4c42-4b1a-a19c-7e601acfe3a8">18</Serie>
    <Tipo_de_Norma xmlns="b6565643-c00f-44ce-b5d1-532a85e4382c">No aplica</Tipo_de_Norma>
    <Fecha_x0020_final_x0020_de_x0020_publicación xmlns="b6565643-c00f-44ce-b5d1-532a85e4382c" xsi:nil="true"/>
    <Frecuencia_de_actualizacion xmlns="b6565643-c00f-44ce-b5d1-532a85e4382c">Por demanda</Frecuencia_de_actualizacion>
    <DLCPolicyLabelClientValue xmlns="60c38085-413c-455a-bf36-609d76e3b506">Copia Controlada</DLCPolicyLabelClientValue>
    <Mes_Plantilla xmlns="b6565643-c00f-44ce-b5d1-532a85e4382c">diciembre</Mes_Plantilla>
    <Nombre_x0020_del_x0020_responsable_x0020_de_x0020_producción xmlns="cfd7d055-4c42-4b1a-a19c-7e601acfe3a8">35</Nombre_x0020_del_x0020_responsable_x0020_de_x0020_producción>
    <Código_x0020_nombre_x0020_del_x0020_reponsable_x0020_producción xmlns="cfd7d055-4c42-4b1a-a19c-7e601acfe3a8">35</Código_x0020_nombre_x0020_del_x0020_reponsable_x0020_producción>
    <DLCPolicyLabelLock xmlns="60c38085-413c-455a-bf36-609d76e3b506" xsi:nil="true"/>
    <Código_x0020_responsable_x0020_de_x0020_la_x0020_información xmlns="cfd7d055-4c42-4b1a-a19c-7e601acfe3a8">35</Código_x0020_responsable_x0020_de_x0020_la_x0020_información>
    <_Format xmlns="http://schemas.microsoft.com/sharepoint/v3/fields">Hoja de calculo</_Format>
    <Descripcion xmlns="b6565643-c00f-44ce-b5d1-532a85e4382c">Matriz de aspectos e impactos ambientales</Descripcion>
    <Ano_Plantilla xmlns="b6565643-c00f-44ce-b5d1-532a85e4382c">2025</Ano_Plantilla>
    <Sub-Serie xmlns="cfd7d055-4c42-4b1a-a19c-7e601acfe3a8">560</Sub-Serie>
    <Informacion_publicada_o_disponible xmlns="b6565643-c00f-44ce-b5d1-532a85e4382c">https://www.supersalud.gov.co/es-co/superintendencia/sistema-integrado-de-gestion/subsistema-gestion-de-la-calidad</Informacion_publicada_o_disponible>
    <Medio_de_conservacion_y_x002f_o_soporte xmlns="b6565643-c00f-44ce-b5d1-532a85e4382c">Documento electrónico</Medio_de_conservacion_y_x002f_o_soporte>
    <Estado_Plantilla xmlns="b6565643-c00f-44ce-b5d1-532a85e4382c">En ejecución</Estado_Plantilla>
    <Fecha_x0020_de_x0020_inicio_x0020_de_x0020_publicación xmlns="b6565643-c00f-44ce-b5d1-532a85e4382c">2025-12-03T05:00:00+00:00</Fecha_x0020_de_x0020_inicio_x0020_de_x0020_publicación>
    <Tipo_x0020_Documental xmlns="cfd7d055-4c42-4b1a-a19c-7e601acfe3a8">1686</Tipo_x0020_Documental>
    <_dlc_DocId xmlns="b6565643-c00f-44ce-b5d1-532a85e4382c">XQAF2AT3N76N-114-4456</_dlc_DocId>
    <DLCPolicyLabelValue xmlns="60c38085-413c-455a-bf36-609d76e3b506">Copia Controlada</DLCPolicyLabelValue>
    <_dlc_DocIdUrl xmlns="b6565643-c00f-44ce-b5d1-532a85e4382c">
      <Url>https://docs.supersalud.gov.co/PortalWeb/planeacion/_layouts/15/DocIdRedir.aspx?ID=XQAF2AT3N76N-114-4456</Url>
      <Description>XQAF2AT3N76N-114-4456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squema de Publicación" ma:contentTypeID="0x0101006C70C9CFFF10F647A97BB5C9232AAEE5009FBA39D6F0EFBE46B7DDDC2432460757" ma:contentTypeVersion="40" ma:contentTypeDescription="Campos definidos por la oficina de planeación" ma:contentTypeScope="" ma:versionID="975742d3074021466927d5f3bb72df83">
  <xsd:schema xmlns:xsd="http://www.w3.org/2001/XMLSchema" xmlns:xs="http://www.w3.org/2001/XMLSchema" xmlns:p="http://schemas.microsoft.com/office/2006/metadata/properties" xmlns:ns1="http://schemas.microsoft.com/sharepoint/v3" xmlns:ns2="b6565643-c00f-44ce-b5d1-532a85e4382c" xmlns:ns3="cfd7d055-4c42-4b1a-a19c-7e601acfe3a8" xmlns:ns4="http://schemas.microsoft.com/sharepoint/v3/fields" xmlns:ns5="60c38085-413c-455a-bf36-609d76e3b506" targetNamespace="http://schemas.microsoft.com/office/2006/metadata/properties" ma:root="true" ma:fieldsID="7ec658e9ea7450c406af26537af09df8" ns1:_="" ns2:_="" ns3:_="" ns4:_="" ns5:_="">
    <xsd:import namespace="http://schemas.microsoft.com/sharepoint/v3"/>
    <xsd:import namespace="b6565643-c00f-44ce-b5d1-532a85e4382c"/>
    <xsd:import namespace="cfd7d055-4c42-4b1a-a19c-7e601acfe3a8"/>
    <xsd:import namespace="http://schemas.microsoft.com/sharepoint/v3/fields"/>
    <xsd:import namespace="60c38085-413c-455a-bf36-609d76e3b506"/>
    <xsd:element name="properties">
      <xsd:complexType>
        <xsd:sequence>
          <xsd:element name="documentManagement">
            <xsd:complexType>
              <xsd:all>
                <xsd:element ref="ns2:Numero"/>
                <xsd:element ref="ns2:Descripcion"/>
                <xsd:element ref="ns2:Fecha_x0020_de_x0020_inicio_x0020_de_x0020_publicación"/>
                <xsd:element ref="ns2:Fecha_x0020_final_x0020_de_x0020_publicación" minOccurs="0"/>
                <xsd:element ref="ns2:Ano_Plantilla"/>
                <xsd:element ref="ns2:Mes_Plantilla"/>
                <xsd:element ref="ns2:Fecha_x0020_de_x0020_generación_x0020_de_x0020_la_x0020_información"/>
                <xsd:element ref="ns3:Nombre_x0020_del_x0020_responsable_x0020_de_x0020_producción" minOccurs="0"/>
                <xsd:element ref="ns3:Código_x0020_nombre_x0020_del_x0020_reponsable_x0020_producción" minOccurs="0"/>
                <xsd:element ref="ns3:Serie" minOccurs="0"/>
                <xsd:element ref="ns3:Sub-Serie" minOccurs="0"/>
                <xsd:element ref="ns3:Tipo_x0020_Documental" minOccurs="0"/>
                <xsd:element ref="ns2:Tipo_de_Norma"/>
                <xsd:element ref="ns1:Language" minOccurs="0"/>
                <xsd:element ref="ns2:Medio_de_conservacion_y_x002f_o_soporte"/>
                <xsd:element ref="ns4:_Format"/>
                <xsd:element ref="ns2:Frecuencia_de_actualizacion"/>
                <xsd:element ref="ns2:Informacion_publicada_o_disponible"/>
                <xsd:element ref="ns3:Responsable_x0020_de_x0020_la_x0020_información" minOccurs="0"/>
                <xsd:element ref="ns3:Código_x0020_responsable_x0020_de_x0020_la_x0020_información" minOccurs="0"/>
                <xsd:element ref="ns2:Estado_Plantilla"/>
                <xsd:element ref="ns2:_dlc_DocIdPersistId" minOccurs="0"/>
                <xsd:element ref="ns2:_dlc_DocIdUrl" minOccurs="0"/>
                <xsd:element ref="ns2:_dlc_DocId" minOccurs="0"/>
                <xsd:element ref="ns1:_dlc_Exempt" minOccurs="0"/>
                <xsd:element ref="ns5:DLCPolicyLabelValue" minOccurs="0"/>
                <xsd:element ref="ns5:DLCPolicyLabelClientValue" minOccurs="0"/>
                <xsd:element ref="ns5:DLCPolicyLabelLoc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6" nillable="true" ma:displayName="Idioma" ma:description="Establece el Idioma, lengua o dialecto en que se encuentra la información." ma:format="Dropdown" ma:internalName="Language" ma:readOnly="fals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element name="_dlc_Exempt" ma:index="34"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1"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3" ma:displayName="Descripción" ma:description="Defina brevemente de qué se trata la información. máximo 200 caracteres." ma:internalName="Descripcion">
      <xsd:simpleType>
        <xsd:restriction base="dms:Note">
          <xsd:maxLength value="255"/>
        </xsd:restriction>
      </xsd:simpleType>
    </xsd:element>
    <xsd:element name="Fecha_x0020_de_x0020_inicio_x0020_de_x0020_publicación" ma:index="4" ma:displayName="Fecha creación documento" ma:description="Corresponde a la fecha que se publica o se programa la publicación del documento dentro de portal web." ma:format="DateOnly" ma:internalName="Fecha_x0020_de_x0020_inicio_x0020_de_x0020_publicaci_x00f3_n">
      <xsd:simpleType>
        <xsd:restriction base="dms:DateTime"/>
      </xsd:simpleType>
    </xsd:element>
    <xsd:element name="Fecha_x0020_final_x0020_de_x0020_publicación" ma:index="5" nillable="true" ma:displayName="Fecha final de publicación" ma:description="Corresponde a la fecha en la que se debe des publicar automáticamente el documento dentro de portal web." ma:format="DateOnly" ma:internalName="Fecha_x0020_final_x0020_de_x0020_publicaci_x00f3_n" ma:readOnly="false">
      <xsd:simpleType>
        <xsd:restriction base="dms:DateTime"/>
      </xsd:simpleType>
    </xsd:element>
    <xsd:element name="Ano_Plantilla" ma:index="6" ma:displayName="Año creación documento" ma:description="Corresponde al año de publicación del documento. Este dato ayudará a filtrar el documento al usuario final del portal web." ma:internalName="Ano_Plantilla">
      <xsd:simpleType>
        <xsd:restriction base="dms:Text">
          <xsd:maxLength value="5"/>
        </xsd:restriction>
      </xsd:simpleType>
    </xsd:element>
    <xsd:element name="Mes_Plantilla" ma:index="7" ma:displayName="Mes creación documento" ma:description="Corresponde al mes de publicación del documento. Este dato ayudará a filtrar el documento al usuario final del portal web." ma:format="Dropdown" ma:internalName="Mes_Plantilla" ma:readOnly="false">
      <xsd:simpleType>
        <xsd:restriction base="dms:Choice">
          <xsd:enumeration value="enero"/>
          <xsd:enumeration value="febrero"/>
          <xsd:enumeration value="marzo"/>
          <xsd:enumeration value="abril"/>
          <xsd:enumeration value="mayo"/>
          <xsd:enumeration value="junio"/>
          <xsd:enumeration value="julio"/>
          <xsd:enumeration value="agosto"/>
          <xsd:enumeration value="septiembre"/>
          <xsd:enumeration value="octubre"/>
          <xsd:enumeration value="noviembre"/>
          <xsd:enumeration value="diciembre"/>
        </xsd:restriction>
      </xsd:simpleType>
    </xsd:element>
    <xsd:element name="Fecha_x0020_de_x0020_generación_x0020_de_x0020_la_x0020_información" ma:index="8" ma:displayName="Fecha de generación de la información" ma:description="• Identifique la fecha cuando se creó la información. Esta fecha no puede ser igual a la fecha de publicación." ma:format="DateOnly" ma:internalName="Fecha_x0020_de_x0020_generaci_x00f3_n_x0020_de_x0020_la_x0020_informaci_x00f3_n" ma:readOnly="false">
      <xsd:simpleType>
        <xsd:restriction base="dms:DateTime"/>
      </xsd:simpleType>
    </xsd:element>
    <xsd:element name="Tipo_de_Norma" ma:index="15" ma:displayName="Tipo de Norma" ma:description="Seleccione una categoría (Campo solo aplica si el documento se refiere a una Normatividad. De lo contrario seleccione la palabra no aplica)." ma:format="Dropdown" ma:internalName="Tipo_de_Norma" ma:readOnly="false">
      <xsd:simpleType>
        <xsd:restriction base="dms:Choice">
          <xsd:enumeration value="Boletín Jurídico"/>
          <xsd:enumeration value="Cartas Circulares"/>
          <xsd:enumeration value="Circular Única"/>
          <xsd:enumeration value="Circulares Conjuntas"/>
          <xsd:enumeration value="Circulares Externas"/>
          <xsd:enumeration value="Conceptos"/>
          <xsd:enumeration value="Constitución Política"/>
          <xsd:enumeration value="Decretos"/>
          <xsd:enumeration value="Leyes"/>
          <xsd:enumeration value="Resoluciones"/>
          <xsd:enumeration value="No aplica"/>
        </xsd:restriction>
      </xsd:simpleType>
    </xsd:element>
    <xsd:element name="Medio_de_conservacion_y_x002f_o_soporte" ma:index="17"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ma:readOnly="false">
      <xsd:simpleType>
        <xsd:restriction base="dms:Choice">
          <xsd:enumeration value="Documento físico"/>
          <xsd:enumeration value="Documento electrónico"/>
          <xsd:enumeration value="Documento Digital"/>
        </xsd:restriction>
      </xsd:simpleType>
    </xsd:element>
    <xsd:element name="Frecuencia_de_actualizacion" ma:index="19" ma:displayName="Frecuencia de actualización" ma:description="Identifica la periodicidad o el segmento de tiempo con la que actualiza la información, de acuerdo a su naturaleza y a la normativa aplicable." ma:format="Dropdown" ma:internalName="Frecuencia_de_actualizacion" ma:readOnly="false">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Informacion_publicada_o_disponible" ma:index="20"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ma:readOnly="false">
      <xsd:simpleType>
        <xsd:restriction base="dms:Text">
          <xsd:maxLength value="250"/>
        </xsd:restriction>
      </xsd:simpleType>
    </xsd:element>
    <xsd:element name="Estado_Plantilla" ma:index="23"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_dlc_DocIdPersistId" ma:index="26" nillable="true" ma:displayName="Persist ID" ma:description="Keep ID on add." ma:hidden="true" ma:internalName="_dlc_DocIdPersistId" ma:readOnly="true">
      <xsd:simpleType>
        <xsd:restriction base="dms:Boolean"/>
      </xsd:simpleType>
    </xsd:element>
    <xsd:element name="_dlc_DocIdUrl" ma:index="28"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29" nillable="true" ma:displayName="Valor de Id. de documento" ma:description="El valor del identificador de documento asignado a este elemento."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d7d055-4c42-4b1a-a19c-7e601acfe3a8" elementFormDefault="qualified">
    <xsd:import namespace="http://schemas.microsoft.com/office/2006/documentManagement/types"/>
    <xsd:import namespace="http://schemas.microsoft.com/office/infopath/2007/PartnerControls"/>
    <xsd:element name="Nombre_x0020_del_x0020_responsable_x0020_de_x0020_producción" ma:index="9" nillable="true" ma:displayName="Nombre del responsable de producción" ma:description="Corresponde al nombre de la dependencia encargada de la Producción de la información para efectos de permitir su correcta elaboración" ma:list="{331b8b40-eab9-4f7a-ba9a-3a78d4f6757a}" ma:internalName="Nombre_x0020_del_x0020_responsable_x0020_de_x0020_producci_x00f3_n" ma:showField="Dependencias" ma:web="cfd7d055-4c42-4b1a-a19c-7e601acfe3a8">
      <xsd:simpleType>
        <xsd:restriction base="dms:Lookup"/>
      </xsd:simpleType>
    </xsd:element>
    <xsd:element name="Código_x0020_nombre_x0020_del_x0020_reponsable_x0020_producción" ma:index="10" nillable="true" ma:displayName="Código nombre del reponsable producción" ma:description="Corresponde al Código de la dependencia encargada de la Producción de la información para efectos de permitir su correcta elaboración (este código sale de su TRD)" ma:list="{48eb45d6-5726-4fb9-98e1-916d4146ecee}" ma:internalName="C_x00f3_digo_x0020_nombre_x0020_del_x0020_reponsable_x0020_producci_x00f3_n" ma:showField="Codigos_x0020_Dependencias" ma:web="cfd7d055-4c42-4b1a-a19c-7e601acfe3a8">
      <xsd:simpleType>
        <xsd:restriction base="dms:Lookup"/>
      </xsd:simpleType>
    </xsd:element>
    <xsd:element name="Serie" ma:index="11" nillable="true" ma:displayName="Serie" ma:description="Este dato corresponde a la clasificación documental de cada documento" ma:list="{2a520cbf-0b6d-47f2-bf44-989acf1ea930}" ma:internalName="Serie" ma:showField="Series" ma:web="cfd7d055-4c42-4b1a-a19c-7e601acfe3a8">
      <xsd:simpleType>
        <xsd:restriction base="dms:Lookup"/>
      </xsd:simpleType>
    </xsd:element>
    <xsd:element name="Sub-Serie" ma:index="12" nillable="true" ma:displayName="Sub-Serie" ma:description="Este dato corresponde a la clasificación documental de cada documento" ma:list="{bee6c201-a5c7-45a5-a2d8-9f78e19912cb}" ma:internalName="Sub_x002d_Serie" ma:showField="SubSeries" ma:web="cfd7d055-4c42-4b1a-a19c-7e601acfe3a8">
      <xsd:simpleType>
        <xsd:restriction base="dms:Lookup"/>
      </xsd:simpleType>
    </xsd:element>
    <xsd:element name="Tipo_x0020_Documental" ma:index="13" nillable="true" ma:displayName="Tipo Documental" ma:description="Este dato corresponde a la clasificación documental del documento a cargar" ma:list="{2f099887-1550-4e1d-bbaa-a4cfb5a13b9c}" ma:internalName="Tipo_x0020_Documental" ma:showField="Tipologias" ma:web="cfd7d055-4c42-4b1a-a19c-7e601acfe3a8">
      <xsd:simpleType>
        <xsd:restriction base="dms:Lookup"/>
      </xsd:simpleType>
    </xsd:element>
    <xsd:element name="Responsable_x0020_de_x0020_la_x0020_información" ma:index="21" nillable="true" ma:displayName="Responsable de la información" ma:description="Corresponde al nombre de la dependencia encargada administrar y publicar la información." ma:list="{331b8b40-eab9-4f7a-ba9a-3a78d4f6757a}" ma:internalName="Responsable_x0020_de_x0020_la_x0020_informaci_x00f3_n" ma:showField="Dependencias" ma:web="cfd7d055-4c42-4b1a-a19c-7e601acfe3a8">
      <xsd:simpleType>
        <xsd:restriction base="dms:Lookup"/>
      </xsd:simpleType>
    </xsd:element>
    <xsd:element name="Código_x0020_responsable_x0020_de_x0020_la_x0020_información" ma:index="22" nillable="true" ma:displayName="Código responsable de la información" ma:description="Corresponde al Código de la dependencia encargada administrar y publicar la información. Este dato corresponde a la clasificación documental de cada documento" ma:list="{48eb45d6-5726-4fb9-98e1-916d4146ecee}" ma:internalName="C_x00f3_digo_x0020_responsable_x0020_de_x0020_la_x0020_informaci_x00f3_n" ma:showField="Codigos_x0020_Dependencias" ma:web="cfd7d055-4c42-4b1a-a19c-7e601acfe3a8">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18" ma:displayName="Formato" ma:description="Identifica la forma, tamaño o modo en la que se presenta la información o se permite su visualización o consulta, tales como: hoja de cálculo, imagen, audio, video, documento de texto, etc." ma:format="Dropdown" ma:internalName="_Format" ma:readOnly="false">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60c38085-413c-455a-bf36-609d76e3b506" elementFormDefault="qualified">
    <xsd:import namespace="http://schemas.microsoft.com/office/2006/documentManagement/types"/>
    <xsd:import namespace="http://schemas.microsoft.com/office/infopath/2007/PartnerControls"/>
    <xsd:element name="DLCPolicyLabelValue" ma:index="35" nillable="true" ma:displayName="Etiqueta" ma:description="Almacena el valor actual de la etiqueta." ma:internalName="DLCPolicyLabelValue" ma:readOnly="true">
      <xsd:simpleType>
        <xsd:restriction base="dms:Note">
          <xsd:maxLength value="255"/>
        </xsd:restriction>
      </xsd:simpleType>
    </xsd:element>
    <xsd:element name="DLCPolicyLabelClientValue" ma:index="36" nillable="true" ma:displayName="Valor de etiqueta de cliente" ma:description="Almacena el último valor de etiqueta calculado en el cliente." ma:hidden="true" ma:internalName="DLCPolicyLabelClientValue" ma:readOnly="false">
      <xsd:simpleType>
        <xsd:restriction base="dms:Note"/>
      </xsd:simpleType>
    </xsd:element>
    <xsd:element name="DLCPolicyLabelLock" ma:index="37" nillable="true" ma:displayName="Etiqueta bloqueada" ma:description="Indica si la etiqueta debería actualizarse cuando se modifican las propiedades del elemento." ma:hidden="true" ma:internalName="DLCPolicyLabelLock"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Tipo de contenido"/>
        <xsd:element ref="dc:title" maxOccurs="1" ma:index="2" ma:displayName="Título"/>
        <xsd:element ref="dc:subject" minOccurs="0" maxOccurs="1"/>
        <xsd:element ref="dc:description" minOccurs="0" maxOccurs="1"/>
        <xsd:element name="keywords" maxOccurs="1" ma:index="14" ma:displayName="Palabras Claves">
          <xsd:simpleType xmlns:xs="http://www.w3.org/2001/XMLSchema">
            <xsd:restriction base="xsd:string">
              <xsd:minLength value="1"/>
            </xsd:restriction>
          </xsd:simpleType>
        </xsd:element>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5.xml><?xml version="1.0" encoding="utf-8"?>
<?mso-contentType ?>
<p:Policy xmlns:p="office.server.policy" id="" local="true">
  <p:Name>Esquema de Publicación</p:Name>
  <p:Description/>
  <p:Statement/>
  <p:PolicyItems>
    <p:PolicyItem featureId="Microsoft.Office.RecordsManagement.PolicyFeatures.PolicyAudit" staticId="0x0101006C70C9CFFF10F647A97BB5C9232AAEE5009FBA39D6F0EFBE46B7DDDC2432460757|-1152541523" UniqueId="d4ea8587-a278-44ed-a4c0-d4c7c9753af1">
      <p:Name>Auditoría</p:Name>
      <p:Description>Audita las acciones de usuario en documentos y enumera elementos en el registro de auditoría.</p:Description>
      <p:CustomData>
        <Audit>
          <Update/>
          <CheckInOut/>
          <DeleteRestore/>
        </Audit>
      </p:CustomData>
    </p:PolicyItem>
    <p:PolicyItem featureId="Microsoft.Office.RecordsManagement.PolicyFeatures.PolicyLabel" staticId="0x0101006C70C9CFFF10F647A97BB5C9232AAEE5009FBA39D6F0EFBE46B7DDDC2432460757|-1050165513" UniqueId="9516b2fc-f6d3-42e3-ad28-7dd574b1dd21">
      <p:Name>Etiquetas</p:Name>
      <p:Description>Genera etiquetas que se pueden insertar en documentos de Microsoft Office para asegurarse de que las propiedades del documento u otra información importante se incluya cuando se impriman los documentos. También se pueden utilizar etiquetas para buscar documentos.</p:Description>
      <p:CustomData>
        <label>
          <properties>
            <width>1.5748031496063</width>
            <height>1.5748031496063</height>
            <justification>Left</justification>
            <lock>True</lock>
          </properties>
          <segment type="literal">Copia Controlada</segment>
        </label>
      </p:CustomData>
    </p:PolicyItem>
  </p:PolicyItems>
</p:Policy>
</file>

<file path=customXml/itemProps1.xml><?xml version="1.0" encoding="utf-8"?>
<ds:datastoreItem xmlns:ds="http://schemas.openxmlformats.org/officeDocument/2006/customXml" ds:itemID="{CB99DBB2-66D6-4E8C-AB07-5F621A47E2E0}">
  <ds:schemaRefs>
    <ds:schemaRef ds:uri="http://www.w3.org/XML/1998/namespace"/>
    <ds:schemaRef ds:uri="http://purl.org/dc/dcmityp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8D6CDDE6-FEC7-4795-B154-22AD25FEECFA}">
  <ds:schemaRefs>
    <ds:schemaRef ds:uri="http://schemas.microsoft.com/sharepoint/v3/contenttype/forms"/>
  </ds:schemaRefs>
</ds:datastoreItem>
</file>

<file path=customXml/itemProps3.xml><?xml version="1.0" encoding="utf-8"?>
<ds:datastoreItem xmlns:ds="http://schemas.openxmlformats.org/officeDocument/2006/customXml" ds:itemID="{83F6BD50-0571-4EA8-9806-C63F92D32F71}"/>
</file>

<file path=customXml/itemProps4.xml><?xml version="1.0" encoding="utf-8"?>
<ds:datastoreItem xmlns:ds="http://schemas.openxmlformats.org/officeDocument/2006/customXml" ds:itemID="{570A3469-140E-42A5-B11C-1E35E3A9CFC8}"/>
</file>

<file path=customXml/itemProps5.xml><?xml version="1.0" encoding="utf-8"?>
<ds:datastoreItem xmlns:ds="http://schemas.openxmlformats.org/officeDocument/2006/customXml" ds:itemID="{B2337B19-6ECC-4962-9755-CC99177AFF5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MATRIZ AIA</vt:lpstr>
      <vt:lpstr>METADATOS AIA</vt:lpstr>
      <vt:lpstr>Listas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Matriz de aspectos e impactos ambientales</dc:title>
  <dc:creator>Angie Vanessa Cantor Forero</dc:creator>
  <cp:keywords>BSFT54</cp:keywords>
  <cp:lastModifiedBy>Marcela Andrea Garcia Guerrero</cp:lastModifiedBy>
  <dcterms:created xsi:type="dcterms:W3CDTF">2025-11-06T15:23:44Z</dcterms:created>
  <dcterms:modified xsi:type="dcterms:W3CDTF">2025-12-03T20:41:32Z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rupo_Objetivo">
    <vt:lpwstr>Usuarios</vt:lpwstr>
  </property>
  <property fmtid="{D5CDD505-2E9C-101B-9397-08002B2CF9AE}" pid="3" name="ContentTypeId">
    <vt:lpwstr>0x0101006C70C9CFFF10F647A97BB5C9232AAEE5009FBA39D6F0EFBE46B7DDDC2432460757</vt:lpwstr>
  </property>
  <property fmtid="{D5CDD505-2E9C-101B-9397-08002B2CF9AE}" pid="4" name="Publicado">
    <vt:bool>true</vt:bool>
  </property>
  <property fmtid="{D5CDD505-2E9C-101B-9397-08002B2CF9AE}" pid="5" name="_dlc_DocIdItemGuid">
    <vt:lpwstr>dcba4c68-1450-49d0-82cf-6811b5968b24</vt:lpwstr>
  </property>
  <property fmtid="{D5CDD505-2E9C-101B-9397-08002B2CF9AE}" pid="6" name="Tematica">
    <vt:lpwstr>ASFT17, Formato, proceso, Administración, ASCR01, Matriz, Aspectos, Impactos, Ambientales</vt:lpwstr>
  </property>
</Properties>
</file>