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upersalud-my.sharepoint.com/personal/jhoan_mantilla_supersalud_gov_co/Documents/Documentos/Publicaciones/"/>
    </mc:Choice>
  </mc:AlternateContent>
  <xr:revisionPtr revIDLastSave="0" documentId="14_{B51B9282-013B-47A1-B922-A7130CDF9031}" xr6:coauthVersionLast="47" xr6:coauthVersionMax="47" xr10:uidLastSave="{00000000-0000-0000-0000-000000000000}"/>
  <bookViews>
    <workbookView xWindow="-120" yWindow="-120" windowWidth="29040" windowHeight="15840" xr2:uid="{3AE6E1D9-798B-4AAA-A28F-204D27C2B13E}"/>
  </bookViews>
  <sheets>
    <sheet name="CTFT47" sheetId="2" r:id="rId1"/>
    <sheet name="Metadatos" sheetId="1" r:id="rId2"/>
    <sheet name="LISTAS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2" i="2" l="1"/>
  <c r="P1" i="3" a="1"/>
  <c r="P1" i="3" s="1"/>
  <c r="P3" i="3" s="1"/>
  <c r="R2" i="3"/>
  <c r="Q2" i="3"/>
  <c r="P2" i="3"/>
  <c r="Q3" i="3" l="1"/>
  <c r="R3" i="3"/>
  <c r="R4" i="3" s="1"/>
  <c r="Q4" i="3" l="1"/>
  <c r="P4" i="3"/>
  <c r="P5" i="3" l="1"/>
  <c r="D13" i="2" s="1"/>
  <c r="D83" i="2" s="1"/>
  <c r="F65" i="2"/>
  <c r="H65" i="2"/>
  <c r="G65" i="2"/>
  <c r="H47" i="2"/>
  <c r="G47" i="2"/>
  <c r="F47" i="2"/>
  <c r="G31" i="2"/>
  <c r="H31" i="2"/>
  <c r="F3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Jhoan Sebastian Mantilla Parada</author>
  </authors>
  <commentList>
    <comment ref="A20" authorId="0" shapeId="0" xr:uid="{025E8F81-AFA4-4FF8-A895-E92284FECF8C}">
      <text>
        <r>
          <rPr>
            <b/>
            <sz val="9"/>
            <color indexed="81"/>
            <rFont val="Tahoma"/>
            <charset val="1"/>
          </rPr>
          <t>Tipo de fuente de los honorarios. Campo de selección.</t>
        </r>
      </text>
    </comment>
    <comment ref="B20" authorId="0" shapeId="0" xr:uid="{EC11E620-2523-4C1D-8C93-661B0E3E81AA}">
      <text>
        <r>
          <rPr>
            <sz val="9"/>
            <color indexed="81"/>
            <rFont val="Tahoma"/>
            <family val="2"/>
          </rPr>
          <t xml:space="preserve">Sector económico al que corresponde los honorarios.
</t>
        </r>
      </text>
    </comment>
    <comment ref="C20" authorId="0" shapeId="0" xr:uid="{31D70321-6D0E-4678-A03F-B3E280276E44}">
      <text>
        <r>
          <rPr>
            <sz val="9"/>
            <color indexed="81"/>
            <rFont val="Tahoma"/>
            <family val="2"/>
          </rPr>
          <t xml:space="preserve">Perfil al que corresponde los honorarios.
</t>
        </r>
      </text>
    </comment>
    <comment ref="D20" authorId="0" shapeId="0" xr:uid="{4350D1B7-BD6A-47F2-8BDE-EF5D6C414ED6}">
      <text>
        <r>
          <rPr>
            <b/>
            <sz val="9"/>
            <color indexed="81"/>
            <rFont val="Tahoma"/>
            <family val="2"/>
          </rPr>
          <t>Años de experiencia al que corresponde los honorarios. Campo de selección.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0" authorId="0" shapeId="0" xr:uid="{995DE9A1-BED1-47B7-B3D9-CFA0C0BAB4AD}">
      <text>
        <r>
          <rPr>
            <b/>
            <sz val="9"/>
            <color indexed="81"/>
            <rFont val="Tahoma"/>
            <family val="2"/>
          </rPr>
          <t>Tamaño de la empresa al que corresponde los honorarios. Campo de selección.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1" authorId="0" shapeId="0" xr:uid="{0456CC56-A032-403B-844C-1BDDFC6B06A4}">
      <text>
        <r>
          <rPr>
            <b/>
            <sz val="9"/>
            <color indexed="81"/>
            <rFont val="Tahoma"/>
            <family val="2"/>
          </rPr>
          <t>Valor mínimo en pesos colombianos de los honorarios para el tipo de fuente, sector, perfil, años de experiencia y tamaño de la empresa.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1" authorId="0" shapeId="0" xr:uid="{3D7FBE34-46F4-4231-BB73-81D87011A509}">
      <text>
        <r>
          <rPr>
            <b/>
            <sz val="9"/>
            <color indexed="81"/>
            <rFont val="Tahoma"/>
            <family val="2"/>
          </rPr>
          <t>Valor máximo en pesos colombianos de los honorarios para el tipo de fuente, sector, perfil, años de experiencia y tamaño de la empresa.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47" authorId="0" shapeId="0" xr:uid="{241CCAB0-17AB-49B1-B294-AD5CFA9D974E}">
      <text>
        <r>
          <rPr>
            <sz val="9"/>
            <color indexed="81"/>
            <rFont val="Tahoma"/>
            <family val="2"/>
          </rPr>
          <t xml:space="preserve">Valor promedio en pesos colombianos de los honorarios para el tipo de fuente, sector, perfil, años de experiencia y tamaño de la empresa.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<sst xmlns="http://schemas.openxmlformats.org/spreadsheetml/2006/main" count="395" uniqueCount="176">
  <si>
    <t>CÓDIGO</t>
  </si>
  <si>
    <t>ESTUDIO  DE MERCADO LABORAL PARA CAPACIDAD TÉCNICA</t>
  </si>
  <si>
    <t>VERSIÓN</t>
  </si>
  <si>
    <t>FECHA</t>
  </si>
  <si>
    <t>NOMBRE COMERCIAL</t>
  </si>
  <si>
    <t>NIT</t>
  </si>
  <si>
    <t>TIPO MEDIDA</t>
  </si>
  <si>
    <t>ACTO ADMINISTRATIVO QUE ORDENÓ LA MEDIDA</t>
  </si>
  <si>
    <t>del</t>
  </si>
  <si>
    <t>FECHA DE VENCIMIENTO DE LA MEDIDA</t>
  </si>
  <si>
    <t>ACTO ADMINISTRATIVO QUE REQUIERE LA CAPACIDAD TÉCNICA</t>
  </si>
  <si>
    <t>TIEMPO PARA CULMINACIÓN DE LA MEDIDA</t>
  </si>
  <si>
    <t>MOMENTO DE SOLICITUD DE CAPACIDAD TÉCNICA</t>
  </si>
  <si>
    <t>DOMICILIO PRINCIPAL DEL VIGILADO  OBJETO DE LA MEDIDA</t>
  </si>
  <si>
    <t>ESTUDIO  DE MERCADO LABORAL PARA CAPACIDAD TÉCNICA - PERFIL TÉCNICO CIENTÍFICO</t>
  </si>
  <si>
    <t>Cifras expresadas en pesos colombianos</t>
  </si>
  <si>
    <t>TIPO FUENTE</t>
  </si>
  <si>
    <t>SECTOR</t>
  </si>
  <si>
    <t>PERFIL</t>
  </si>
  <si>
    <t>AÑOS EXPERIENCIA</t>
  </si>
  <si>
    <t>TAMAÑO</t>
  </si>
  <si>
    <t>HONORARIOS</t>
  </si>
  <si>
    <t xml:space="preserve">MÍNIMO </t>
  </si>
  <si>
    <t>MÁXIMO</t>
  </si>
  <si>
    <t>PROMEDIO</t>
  </si>
  <si>
    <t>Honorarios entidad de la medida</t>
  </si>
  <si>
    <t>Honorarios promedio</t>
  </si>
  <si>
    <t>Fuentes</t>
  </si>
  <si>
    <t>ESTUDIO DE MERCADO LABORAL PARA CAPACIDAD TÉCNICA - PERFIL JURÍDICO</t>
  </si>
  <si>
    <t>ESTUDIO DE MERCADO LABORAL PARA CAPACIDAD TÉCNICA - PERFIL FINANCIERO</t>
  </si>
  <si>
    <t>CAPACIDAD TÉCNICA REQUERIDA</t>
  </si>
  <si>
    <t>PERFIL CAPACIDAD TÉCNICA</t>
  </si>
  <si>
    <t>ID</t>
  </si>
  <si>
    <t>NOMBRE</t>
  </si>
  <si>
    <t>PROFESIÓN</t>
  </si>
  <si>
    <t>MÁXIMO NIVEL EDUCATIVO</t>
  </si>
  <si>
    <t>COSTO MENSUAL Y AL FINAL DE LA MEDIDA DE LA CAPACIDAD TÉCNICA</t>
  </si>
  <si>
    <t>Costo mensual capacidad técnica</t>
  </si>
  <si>
    <t>Costo total de la capacidad técnica hasta el final de la medida</t>
  </si>
  <si>
    <t>ELABORÓ</t>
  </si>
  <si>
    <t>IDENTIFICACIÓN</t>
  </si>
  <si>
    <t>FIRMA</t>
  </si>
  <si>
    <r>
      <rPr>
        <b/>
        <sz val="9"/>
        <color theme="1"/>
        <rFont val="Arial"/>
        <family val="2"/>
      </rPr>
      <t>RECOMENDACIONES</t>
    </r>
    <r>
      <rPr>
        <sz val="9"/>
        <color theme="1"/>
        <rFont val="Arial"/>
        <family val="2"/>
      </rPr>
      <t xml:space="preserve">
Para la elaboracion del estudio de mercado laboral es necesario tener en cuenta las siguientes recomentaciones:
</t>
    </r>
    <r>
      <rPr>
        <b/>
        <sz val="9"/>
        <color theme="1"/>
        <rFont val="Arial"/>
        <family val="2"/>
      </rPr>
      <t>1.</t>
    </r>
    <r>
      <rPr>
        <sz val="9"/>
        <color theme="1"/>
        <rFont val="Arial"/>
        <family val="2"/>
      </rPr>
      <t xml:space="preserve"> Fuentes de información: Para garantizar la precisión y confiabilidad del estudio de mercado laboral, es obligatorio emplear fuentes de información verificables. Por tanto, las fuentes deben  tener por origen una institucion o entidad confiable, la informacion debe estar actualizada, y la fuente original debe citarse con precision de manera tal que sea posible realizar la verificación de los datos descritos.
</t>
    </r>
    <r>
      <rPr>
        <b/>
        <sz val="9"/>
        <color theme="1"/>
        <rFont val="Arial"/>
        <family val="2"/>
      </rPr>
      <t>2</t>
    </r>
    <r>
      <rPr>
        <sz val="9"/>
        <color theme="1"/>
        <rFont val="Arial"/>
        <family val="2"/>
      </rPr>
      <t xml:space="preserve">. El estudio de mercado laboral debe contemplar el uso de métodos de cálculo estándar.
</t>
    </r>
    <r>
      <rPr>
        <b/>
        <sz val="9"/>
        <color theme="1"/>
        <rFont val="Arial"/>
        <family val="2"/>
      </rPr>
      <t>3.</t>
    </r>
    <r>
      <rPr>
        <sz val="9"/>
        <color theme="1"/>
        <rFont val="Arial"/>
        <family val="2"/>
      </rPr>
      <t xml:space="preserve"> El estudio de mercado laboral debe contemplar -entre otras- las siguientes variables contextuales: tamaño de la entidad, complejidad de las labores a ejecutar, duración estimada del proceso, y ubicación geografica. Estas variables deben considerarse para garantizar que los costos estimados tengan una relación directa con las necesidades que se pretenden satisfacer.</t>
    </r>
  </si>
  <si>
    <t>Nombre comercial completo del vigilado objeto de medida.</t>
  </si>
  <si>
    <t>Código NIT sin punto, ni comas y sin dígito de verificación.</t>
  </si>
  <si>
    <t>Tipo de medida.</t>
  </si>
  <si>
    <r>
      <t>ACTO ADMINISTRATIVO QUE ORDEN</t>
    </r>
    <r>
      <rPr>
        <sz val="9"/>
        <rFont val="Arial"/>
        <family val="2"/>
      </rPr>
      <t>Ó</t>
    </r>
    <r>
      <rPr>
        <sz val="9"/>
        <color theme="1"/>
        <rFont val="Arial"/>
        <family val="2"/>
      </rPr>
      <t xml:space="preserve"> LA MEDIDA</t>
    </r>
  </si>
  <si>
    <t>Acto administrativo que ordenó la medida especial o documento soporte de la decisión.</t>
  </si>
  <si>
    <t>ACTO ADMINISTRATIVO QUE DESIGNA  INTERVENTOR O LIQUIDADOR</t>
  </si>
  <si>
    <r>
      <t>Acto administrativo de designación del agente</t>
    </r>
    <r>
      <rPr>
        <sz val="9"/>
        <color rgb="FFFFC000"/>
        <rFont val="Arial"/>
        <family val="2"/>
      </rPr>
      <t xml:space="preserve"> </t>
    </r>
    <r>
      <rPr>
        <sz val="9"/>
        <color theme="1"/>
        <rFont val="Arial"/>
        <family val="2"/>
      </rPr>
      <t>interventor o liquidador o documento soporte de la decisión.</t>
    </r>
  </si>
  <si>
    <t>ACTO ADMINISTRATIVO QUE DESIGNA CONTRALOR</t>
  </si>
  <si>
    <t>Acto administrativo de designación del contralor o documento soporte de la decisión.</t>
  </si>
  <si>
    <t>Fecha de posesión del agente interventor, contralor o liquidador (elegir de la lista desplegable)</t>
  </si>
  <si>
    <t>Fecha de terminación o vencimiento de la medida.</t>
  </si>
  <si>
    <t>Acto administrativo que requiere la capacidad técnica.</t>
  </si>
  <si>
    <r>
      <t xml:space="preserve">Término restante para que la medida cumpla el plazo de duración ordenado. </t>
    </r>
    <r>
      <rPr>
        <b/>
        <sz val="9"/>
        <color theme="1"/>
        <rFont val="Arial"/>
        <family val="2"/>
      </rPr>
      <t>Campo numérico calculado.</t>
    </r>
  </si>
  <si>
    <t>Momento en el que se solicita la capacidad técnica. Campo de selección.</t>
  </si>
  <si>
    <t>DOMICILIO PRINCIPAL DEL VIGILADO OBJETO DE LA MEDIDA</t>
  </si>
  <si>
    <r>
      <t>Ciudad del domicilio principa</t>
    </r>
    <r>
      <rPr>
        <sz val="9"/>
        <rFont val="Arial"/>
        <family val="2"/>
      </rPr>
      <t>l del vigilado</t>
    </r>
    <r>
      <rPr>
        <sz val="9"/>
        <color theme="1"/>
        <rFont val="Arial"/>
        <family val="2"/>
      </rPr>
      <t xml:space="preserve"> </t>
    </r>
    <r>
      <rPr>
        <sz val="9"/>
        <rFont val="Arial"/>
        <family val="2"/>
      </rPr>
      <t>objeto de la medida.</t>
    </r>
  </si>
  <si>
    <t>Nivel de la capacidad técnica de acuerdo con lo establecido en el acto administrativo de designación. Campo de selección.</t>
  </si>
  <si>
    <t>ESTUDIO DE MERCADO LABORAL PARA CAPACIDAD TÉCNICA - PERFIL TÉCNICO CIENTÍFICO</t>
  </si>
  <si>
    <t>Tipo de fuente de los honorarios. Campo de selección.</t>
  </si>
  <si>
    <t>Sector al que corresponde los honorarios.</t>
  </si>
  <si>
    <t>Perfil al que corresponde los honorarios.</t>
  </si>
  <si>
    <t>Años de experiencia al que corresponde los honorarios. Campo de selección.</t>
  </si>
  <si>
    <t>Tamaño de la empresa al que corresponde los honorarios. Campo de selección.</t>
  </si>
  <si>
    <t>HONORARIOS MÍNIMOS</t>
  </si>
  <si>
    <t>Valor mínimo en pesos colombianos de los honorarios para el tipo de fuente, sector, perfil, años de experiencia y tamaño de la empresa.</t>
  </si>
  <si>
    <t>HONORARIOS MÁXIMOS</t>
  </si>
  <si>
    <t>Valor máximo en pesos colombianos de los honorarios para el tipo de fuente, sector, perfil, años de experiencia y tamaño de la empresa.</t>
  </si>
  <si>
    <t>HONORARIOS PROMEDIO</t>
  </si>
  <si>
    <t>Valor promedio en pesos colombianos de los honorarios para el tipo de fuente, sector, perfil, años de experiencia y tamaño de la empresa.</t>
  </si>
  <si>
    <t>FUENTE</t>
  </si>
  <si>
    <r>
      <t xml:space="preserve">Fuentes que sustentan los honorarios relacionados en la tabla. </t>
    </r>
    <r>
      <rPr>
        <b/>
        <sz val="9"/>
        <color theme="1"/>
        <rFont val="Arial"/>
        <family val="2"/>
      </rPr>
      <t>Deben enviarse como anexos.</t>
    </r>
  </si>
  <si>
    <t>ESTUDIO  DE MERCADO LABORAL PARA CAPACIDAD TÉCNICA - PERFIL JURÍDICO</t>
  </si>
  <si>
    <t>Años de experiencia al que corresponde los honorarios. Campo de selección</t>
  </si>
  <si>
    <t>Tipo de perfil del integrante de la capacidad técnica (elegir de la lista desplegable)</t>
  </si>
  <si>
    <t>Número de identificación del integrante de la capacidad técnica</t>
  </si>
  <si>
    <t>Nombre del integrante de la capacidad técnica</t>
  </si>
  <si>
    <t>Profesión del integrante de la capacidad técnica</t>
  </si>
  <si>
    <t>AÑOS DE EXPERINCIA</t>
  </si>
  <si>
    <t>Años de experiencia del integrante de la capacidad técnica</t>
  </si>
  <si>
    <t>Máximo nivel educativo del integrante de la capacidad técnica. Campo de selección.</t>
  </si>
  <si>
    <t>Honorarios del integrante de la capacidad técnica</t>
  </si>
  <si>
    <t>Costo mensual capacidad técnica requerida.</t>
  </si>
  <si>
    <t>Costo total de la capacidad técnica requeridad hasta el final de la medida.</t>
  </si>
  <si>
    <t>Momento de la solicitud</t>
  </si>
  <si>
    <t>Tipo fuente</t>
  </si>
  <si>
    <t>Tamaño</t>
  </si>
  <si>
    <t>Experiencia</t>
  </si>
  <si>
    <t>Tipo Capacidad ténica</t>
  </si>
  <si>
    <t>Perfil</t>
  </si>
  <si>
    <t>Estudios</t>
  </si>
  <si>
    <t>AGENTE</t>
  </si>
  <si>
    <t>Al inicio de la medida</t>
  </si>
  <si>
    <t>Estudio privado</t>
  </si>
  <si>
    <t>Grande</t>
  </si>
  <si>
    <t>5 años</t>
  </si>
  <si>
    <t>Nivel superior - Categoría A</t>
  </si>
  <si>
    <t>Financiero</t>
  </si>
  <si>
    <t>Pregrado</t>
  </si>
  <si>
    <t>Fecha de solicitud</t>
  </si>
  <si>
    <t>INTERVENTOR</t>
  </si>
  <si>
    <t>Honorarios entidad pública</t>
  </si>
  <si>
    <t>Mediana</t>
  </si>
  <si>
    <t>6 años</t>
  </si>
  <si>
    <t>Nivel intermedio - Categoría B</t>
  </si>
  <si>
    <t>Jurídico</t>
  </si>
  <si>
    <t>Especialización</t>
  </si>
  <si>
    <t>Fecha de vencimiento</t>
  </si>
  <si>
    <t>CONTRALOR</t>
  </si>
  <si>
    <t>Pequeña</t>
  </si>
  <si>
    <t>7 años</t>
  </si>
  <si>
    <t>Técnico científico</t>
  </si>
  <si>
    <t>Maestría</t>
  </si>
  <si>
    <t>Diferencia</t>
  </si>
  <si>
    <t>LIQUIDADOR</t>
  </si>
  <si>
    <t>8 años</t>
  </si>
  <si>
    <t>Doctorado</t>
  </si>
  <si>
    <t>Duración</t>
  </si>
  <si>
    <t xml:space="preserve">9 años </t>
  </si>
  <si>
    <t>10 años</t>
  </si>
  <si>
    <t>más de 10 años</t>
  </si>
  <si>
    <t>Nivel inferior - Categoría C</t>
  </si>
  <si>
    <t>Atributo</t>
  </si>
  <si>
    <t>Descripción del atributo</t>
  </si>
  <si>
    <t>Tipo de atributo</t>
  </si>
  <si>
    <t>Ejemplo de registro</t>
  </si>
  <si>
    <t>Texto</t>
  </si>
  <si>
    <t>Númerico</t>
  </si>
  <si>
    <t>Selección</t>
  </si>
  <si>
    <t>Lista desplegable:
-Interventor 
-Contralor
-Liquidador</t>
  </si>
  <si>
    <t>Fecha (DD/MM/AAAA)</t>
  </si>
  <si>
    <t>Númerico - calculado</t>
  </si>
  <si>
    <t>Lista desplegable:
- Nivel superior - Categoría A
- Nivel intermedio - Categoría B
- Nivel inferior - Categoría C</t>
  </si>
  <si>
    <r>
      <t>Lista desplegable:
*</t>
    </r>
    <r>
      <rPr>
        <b/>
        <sz val="9"/>
        <color theme="1"/>
        <rFont val="Arial"/>
        <family val="2"/>
      </rPr>
      <t xml:space="preserve"> Estudio Privado: </t>
    </r>
    <r>
      <rPr>
        <sz val="9"/>
        <color theme="1"/>
        <rFont val="Arial"/>
        <family val="2"/>
      </rPr>
      <t>Si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La fuente de los honorarios corresponde a un estudio privado.
*</t>
    </r>
    <r>
      <rPr>
        <b/>
        <sz val="9"/>
        <color theme="1"/>
        <rFont val="Arial"/>
        <family val="2"/>
      </rPr>
      <t>Honorarios entidad pública:</t>
    </r>
    <r>
      <rPr>
        <sz val="9"/>
        <color theme="1"/>
        <rFont val="Arial"/>
        <family val="2"/>
      </rPr>
      <t xml:space="preserve"> Si la fuente de los honorarios son tomados de una entidad pública.
*</t>
    </r>
    <r>
      <rPr>
        <b/>
        <sz val="9"/>
        <color theme="1"/>
        <rFont val="Arial"/>
        <family val="2"/>
      </rPr>
      <t>Honorarios entidad de la medida:</t>
    </r>
    <r>
      <rPr>
        <sz val="9"/>
        <color theme="1"/>
        <rFont val="Arial"/>
        <family val="2"/>
      </rPr>
      <t xml:space="preserve"> Sí La fuente de los honorarios corresponde a los utilizados por la entidad de la medida.</t>
    </r>
  </si>
  <si>
    <t>Sector económico al que corresponde los honorarios.</t>
  </si>
  <si>
    <t>Por ejemplo: Salud, financiero, telecomunicaciones, entre otros.</t>
  </si>
  <si>
    <t>Por ejemplo: Bogotá, Barranquilla, Cúcuta, entre otras.</t>
  </si>
  <si>
    <t>Por ejemplo: Economista con posgrado, Abogado especializado, enfermera especializada, entre otros.</t>
  </si>
  <si>
    <t>Lista desplegable:
- Grande
- Mediana
- Pequeña</t>
  </si>
  <si>
    <t>Corresponde al valor en pesos colombianos de los honorarios mínimos para el sector, perfil y años de experiencia.</t>
  </si>
  <si>
    <t>Corresponde al valor en pesos colombianos de los honorarios promedio para el sector, perfil y años de experiencia.</t>
  </si>
  <si>
    <t>Nombre de los documentos que sustentan los honorarios relacionados en la tabla.</t>
  </si>
  <si>
    <t>Lista desplegable:
- Financiero
- Jurídico
- Técnico científico</t>
  </si>
  <si>
    <t>Durante la medida</t>
  </si>
  <si>
    <t>Lista desplegable:
- Al inicio de la medida
- Durante la medida</t>
  </si>
  <si>
    <t>Número de identificación sin punto, ni coma.</t>
  </si>
  <si>
    <t>Por ejemplo: Economista con posgrado, Abogado/a especializado, enfermera especializada, entre otros.</t>
  </si>
  <si>
    <t>Valor en pesos colombianos de los honorarios asignados al integrante de la capacidad técnica.</t>
  </si>
  <si>
    <t>Corresponde a la suma de todos los honorarios de los integrantes de la capacidad técnica dividido por el número de meses faltantes de la medida.</t>
  </si>
  <si>
    <t>Corresponde a la suma de todos los honorarios de los integrantes de la capacidad técnica.</t>
  </si>
  <si>
    <t>Nombres de los integrantes de la capacidad técnica.</t>
  </si>
  <si>
    <t>Corresponde a la diferencia entre la fecha de vencimiento de la medida y la fecha del acto administrativo que requiere la capacidad técnica.</t>
  </si>
  <si>
    <t>Corresponde número y fecha del acto administrativo que requiere la capacidad técnica.</t>
  </si>
  <si>
    <t>Corresponde número y fecha del acto administrativo que ordenó la medida.</t>
  </si>
  <si>
    <t>Corresponde número y fecha del acto administrativo que designa al agente especial.</t>
  </si>
  <si>
    <t>Corresponde número y fecha del acto administrativo que asigna al contralor.</t>
  </si>
  <si>
    <t>Descripción del tipo de medida</t>
  </si>
  <si>
    <t>Lista desplegable:
-5 años
-6 años
-7 años
-8 años
-9 años
-10 años
- Más de 10 años</t>
  </si>
  <si>
    <t>Lista desplegable:
- Pregrado
- Especialización
- Maestría
- Doctorado</t>
  </si>
  <si>
    <t>Corresponde al valor en pesos colombianos de los honorarios máximos para el sector, perfil y años de experiencia.</t>
  </si>
  <si>
    <t>Por ejemplo: Enfermera/o, economista, entre otros.</t>
  </si>
  <si>
    <t>Número de identificación del agente especial que solicita la capacidad técnica, sin puntos, ni comas.</t>
  </si>
  <si>
    <t>ACTO ADMINISTRATIVO QUE DESIGNA  AL INTERVENTOR O LIQUIDADOR</t>
  </si>
  <si>
    <t>PROCESO CONTROL</t>
  </si>
  <si>
    <t>CTFT47</t>
  </si>
  <si>
    <t>DE AGENTES INTERVENTORES, LIQUIDADORES Y CONTRALORES</t>
  </si>
  <si>
    <t>FECHA DE POSESIÓN DEL (Seleccione un opción)</t>
  </si>
  <si>
    <t xml:space="preserve">TIEMPO PARA CULMINACIÓN DE LA MEDIDA </t>
  </si>
  <si>
    <t>NIVEL  DE LA CAPACIDAD TÉCNICA  (Seleccione un opción)</t>
  </si>
  <si>
    <t xml:space="preserve">Número de identificación del agente interventor, liquidador o contralor </t>
  </si>
  <si>
    <t xml:space="preserve">Firma el agente interventor, liquidador o contralor </t>
  </si>
  <si>
    <t xml:space="preserve">Nombre completo del agente interventor, liquidador o contralor </t>
  </si>
  <si>
    <t>NIVEL  DE LA CAPACIDAD TÉCNICA (Seleccione un opción)</t>
  </si>
  <si>
    <t>Calidad del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</si>
</sst>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sz val="9"/>
      <color theme="1"/>
      <name val="Aptos Narrow"/>
      <family val="2"/>
      <scheme val="minor"/>
    </font>
    <font>
      <sz val="9"/>
      <color rgb="FFFF0000"/>
      <name val="Arial"/>
      <family val="2"/>
    </font>
    <font>
      <sz val="9"/>
      <color rgb="FFFFC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.5"/>
      <color theme="1"/>
      <name val="Arial"/>
      <family val="2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00CC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3">
    <xf numFmtId="0" fontId="0" fillId="0" borderId="0" xfId="0"/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/>
    <xf numFmtId="14" fontId="3" fillId="0" borderId="11" xfId="0" applyNumberFormat="1" applyFont="1" applyBorder="1" applyAlignment="1">
      <alignment horizontal="left" vertical="center"/>
    </xf>
    <xf numFmtId="14" fontId="3" fillId="0" borderId="6" xfId="0" applyNumberFormat="1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4" fontId="5" fillId="0" borderId="1" xfId="1" applyNumberFormat="1" applyFont="1" applyBorder="1" applyAlignment="1">
      <alignment horizontal="left" vertical="center"/>
    </xf>
    <xf numFmtId="164" fontId="5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6" fillId="0" borderId="0" xfId="0" applyFont="1"/>
    <xf numFmtId="0" fontId="3" fillId="3" borderId="1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7" fillId="3" borderId="1" xfId="0" applyFont="1" applyFill="1" applyBorder="1" applyAlignment="1">
      <alignment vertical="center" wrapText="1"/>
    </xf>
    <xf numFmtId="0" fontId="3" fillId="0" borderId="31" xfId="0" applyFont="1" applyBorder="1"/>
    <xf numFmtId="14" fontId="0" fillId="0" borderId="0" xfId="0" applyNumberFormat="1"/>
    <xf numFmtId="0" fontId="3" fillId="0" borderId="30" xfId="0" applyFont="1" applyBorder="1"/>
    <xf numFmtId="164" fontId="3" fillId="0" borderId="1" xfId="1" applyNumberFormat="1" applyFont="1" applyBorder="1"/>
    <xf numFmtId="0" fontId="3" fillId="0" borderId="6" xfId="0" applyFont="1" applyBorder="1" applyAlignment="1">
      <alignment vertical="center"/>
    </xf>
    <xf numFmtId="0" fontId="3" fillId="0" borderId="39" xfId="0" applyFont="1" applyBorder="1" applyAlignment="1">
      <alignment horizontal="left" vertical="center"/>
    </xf>
    <xf numFmtId="0" fontId="3" fillId="0" borderId="32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4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vertical="center" wrapText="1"/>
    </xf>
    <xf numFmtId="14" fontId="3" fillId="3" borderId="1" xfId="0" applyNumberFormat="1" applyFont="1" applyFill="1" applyBorder="1" applyAlignment="1">
      <alignment horizontal="left" vertical="center" wrapText="1"/>
    </xf>
    <xf numFmtId="0" fontId="9" fillId="0" borderId="39" xfId="0" applyFont="1" applyBorder="1" applyAlignment="1">
      <alignment horizontal="left" vertical="center"/>
    </xf>
    <xf numFmtId="0" fontId="9" fillId="0" borderId="32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40" xfId="0" applyFont="1" applyBorder="1" applyAlignment="1">
      <alignment horizontal="left" vertical="center"/>
    </xf>
    <xf numFmtId="0" fontId="4" fillId="4" borderId="32" xfId="0" applyFont="1" applyFill="1" applyBorder="1" applyAlignment="1">
      <alignment horizontal="center" vertical="center"/>
    </xf>
    <xf numFmtId="0" fontId="3" fillId="0" borderId="44" xfId="0" applyFont="1" applyBorder="1"/>
    <xf numFmtId="0" fontId="3" fillId="0" borderId="0" xfId="0" applyFont="1" applyAlignment="1">
      <alignment horizontal="center" vertical="center"/>
    </xf>
    <xf numFmtId="14" fontId="3" fillId="0" borderId="1" xfId="0" applyNumberFormat="1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14" fontId="3" fillId="0" borderId="9" xfId="0" applyNumberFormat="1" applyFont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10" fillId="0" borderId="18" xfId="0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48" xfId="0" applyFont="1" applyBorder="1" applyAlignment="1">
      <alignment vertical="center"/>
    </xf>
    <xf numFmtId="0" fontId="4" fillId="4" borderId="46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20" xfId="0" applyFont="1" applyBorder="1"/>
    <xf numFmtId="0" fontId="3" fillId="0" borderId="18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3" fillId="0" borderId="34" xfId="0" applyFont="1" applyBorder="1" applyAlignment="1">
      <alignment horizontal="left"/>
    </xf>
    <xf numFmtId="0" fontId="3" fillId="0" borderId="29" xfId="0" applyFont="1" applyBorder="1" applyAlignment="1">
      <alignment horizontal="left"/>
    </xf>
    <xf numFmtId="0" fontId="3" fillId="2" borderId="1" xfId="0" applyFont="1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10" fillId="0" borderId="49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0" fillId="0" borderId="42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9" fillId="0" borderId="3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24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9" fillId="0" borderId="24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3" fillId="0" borderId="22" xfId="0" applyFont="1" applyBorder="1" applyAlignment="1">
      <alignment horizont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3" fillId="4" borderId="46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horizontal="left" vertical="center" wrapText="1"/>
    </xf>
    <xf numFmtId="0" fontId="4" fillId="4" borderId="32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0" fontId="4" fillId="4" borderId="38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00CC99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79376</xdr:colOff>
      <xdr:row>0</xdr:row>
      <xdr:rowOff>15875</xdr:rowOff>
    </xdr:from>
    <xdr:to>
      <xdr:col>0</xdr:col>
      <xdr:colOff>1121329</xdr:colOff>
      <xdr:row>2</xdr:row>
      <xdr:rowOff>174625</xdr:rowOff>
    </xdr:to>
    <xdr:pic>
      <xdr:nvPicPr>
        <xdr:cNvPr id="2" name="Gráfico 2" descr="Logo Supersalud">
          <a:extLst>
            <a:ext uri="{FF2B5EF4-FFF2-40B4-BE49-F238E27FC236}">
              <a16:creationId xmlns:a16="http://schemas.microsoft.com/office/drawing/2014/main" id="{3C05EF3F-F5D8-C8EB-AC0B-B61F245CA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9376" y="15875"/>
          <a:ext cx="1041953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1500F-01C5-4029-9200-6AA29BD7CA2A}">
  <sheetPr codeName="Hoja2"/>
  <dimension ref="A1:H91"/>
  <sheetViews>
    <sheetView tabSelected="1" view="pageBreakPreview" zoomScale="80" zoomScaleNormal="80" zoomScaleSheetLayoutView="80" workbookViewId="0">
      <selection activeCell="J5" sqref="J5"/>
    </sheetView>
  </sheetViews>
  <sheetFormatPr baseColWidth="10" defaultColWidth="10.7109375" defaultRowHeight="15" x14ac:dyDescent="0.25"/>
  <cols>
    <col min="1" max="1" width="19.28515625" style="2" customWidth="1"/>
    <col min="2" max="2" width="10.85546875" style="2"/>
    <col min="3" max="3" width="26.7109375" style="2" customWidth="1"/>
    <col min="4" max="4" width="14.42578125" style="2" customWidth="1"/>
    <col min="5" max="5" width="11.5703125" style="2" customWidth="1"/>
    <col min="6" max="6" width="15" style="2" customWidth="1"/>
    <col min="7" max="7" width="14.140625" style="2" customWidth="1"/>
    <col min="8" max="8" width="14.28515625" style="2" customWidth="1"/>
  </cols>
  <sheetData>
    <row r="1" spans="1:8" ht="16.5" customHeight="1" x14ac:dyDescent="0.25">
      <c r="A1" s="74"/>
      <c r="B1" s="75" t="s">
        <v>165</v>
      </c>
      <c r="C1" s="75"/>
      <c r="D1" s="75"/>
      <c r="E1" s="75"/>
      <c r="F1" s="75"/>
      <c r="G1" s="1" t="s">
        <v>0</v>
      </c>
      <c r="H1" s="40" t="s">
        <v>166</v>
      </c>
    </row>
    <row r="2" spans="1:8" ht="16.5" customHeight="1" x14ac:dyDescent="0.25">
      <c r="A2" s="60"/>
      <c r="B2" s="76" t="s">
        <v>1</v>
      </c>
      <c r="C2" s="77"/>
      <c r="D2" s="77"/>
      <c r="E2" s="77"/>
      <c r="F2" s="78"/>
      <c r="G2" s="59" t="s">
        <v>2</v>
      </c>
      <c r="H2" s="40">
        <v>1</v>
      </c>
    </row>
    <row r="3" spans="1:8" ht="16.5" customHeight="1" x14ac:dyDescent="0.25">
      <c r="A3" s="60"/>
      <c r="B3" s="79" t="s">
        <v>167</v>
      </c>
      <c r="C3" s="80"/>
      <c r="D3" s="80"/>
      <c r="E3" s="80"/>
      <c r="F3" s="81"/>
      <c r="G3" s="59" t="s">
        <v>3</v>
      </c>
      <c r="H3" s="45">
        <v>45714</v>
      </c>
    </row>
    <row r="4" spans="1:8" ht="10.5" customHeight="1" x14ac:dyDescent="0.25">
      <c r="A4" s="8"/>
      <c r="B4" s="8"/>
      <c r="C4" s="8"/>
      <c r="D4" s="8"/>
      <c r="E4" s="8"/>
      <c r="F4" s="43"/>
      <c r="G4" s="8"/>
      <c r="H4" s="8"/>
    </row>
    <row r="5" spans="1:8" ht="25.15" customHeight="1" x14ac:dyDescent="0.25">
      <c r="A5" s="19" t="s">
        <v>4</v>
      </c>
      <c r="B5" s="87"/>
      <c r="C5" s="87"/>
      <c r="D5" s="87"/>
      <c r="E5" s="88"/>
      <c r="F5" s="44" t="s">
        <v>5</v>
      </c>
      <c r="G5" s="89"/>
      <c r="H5" s="90"/>
    </row>
    <row r="6" spans="1:8" ht="25.15" customHeight="1" x14ac:dyDescent="0.25">
      <c r="A6" s="5" t="s">
        <v>6</v>
      </c>
      <c r="B6" s="84"/>
      <c r="C6" s="85"/>
      <c r="D6" s="85"/>
      <c r="E6" s="85"/>
      <c r="F6" s="85"/>
      <c r="G6" s="85"/>
      <c r="H6" s="86"/>
    </row>
    <row r="7" spans="1:8" ht="25.15" customHeight="1" x14ac:dyDescent="0.25">
      <c r="A7" s="82" t="s">
        <v>7</v>
      </c>
      <c r="B7" s="83"/>
      <c r="C7" s="83"/>
      <c r="D7" s="91"/>
      <c r="E7" s="91"/>
      <c r="F7" s="91"/>
      <c r="G7" s="6" t="s">
        <v>8</v>
      </c>
      <c r="H7" s="9"/>
    </row>
    <row r="8" spans="1:8" ht="39" customHeight="1" x14ac:dyDescent="0.25">
      <c r="A8" s="82" t="s">
        <v>164</v>
      </c>
      <c r="B8" s="82"/>
      <c r="C8" s="82"/>
      <c r="D8" s="91"/>
      <c r="E8" s="91"/>
      <c r="F8" s="91"/>
      <c r="G8" s="7" t="s">
        <v>8</v>
      </c>
      <c r="H8" s="10"/>
    </row>
    <row r="9" spans="1:8" ht="25.15" customHeight="1" x14ac:dyDescent="0.25">
      <c r="A9" s="82" t="s">
        <v>50</v>
      </c>
      <c r="B9" s="82"/>
      <c r="C9" s="82"/>
      <c r="D9" s="91"/>
      <c r="E9" s="91"/>
      <c r="F9" s="91"/>
      <c r="G9" s="7" t="s">
        <v>8</v>
      </c>
      <c r="H9" s="10"/>
    </row>
    <row r="10" spans="1:8" ht="31.5" customHeight="1" x14ac:dyDescent="0.25">
      <c r="A10" s="82" t="s">
        <v>168</v>
      </c>
      <c r="B10" s="82"/>
      <c r="C10" s="82"/>
      <c r="D10" s="98"/>
      <c r="E10" s="99"/>
      <c r="F10" s="100"/>
      <c r="G10" s="6" t="s">
        <v>3</v>
      </c>
      <c r="H10" s="25"/>
    </row>
    <row r="11" spans="1:8" ht="25.15" customHeight="1" x14ac:dyDescent="0.25">
      <c r="A11" s="94" t="s">
        <v>9</v>
      </c>
      <c r="B11" s="94"/>
      <c r="C11" s="94"/>
      <c r="D11" s="92">
        <v>45658</v>
      </c>
      <c r="E11" s="92"/>
      <c r="F11" s="92"/>
      <c r="G11" s="92"/>
      <c r="H11" s="92"/>
    </row>
    <row r="12" spans="1:8" ht="25.15" customHeight="1" x14ac:dyDescent="0.25">
      <c r="A12" s="95" t="s">
        <v>10</v>
      </c>
      <c r="B12" s="96"/>
      <c r="C12" s="97"/>
      <c r="D12" s="84"/>
      <c r="E12" s="85"/>
      <c r="F12" s="85"/>
      <c r="G12" s="44" t="s">
        <v>8</v>
      </c>
      <c r="H12" s="47">
        <v>45658</v>
      </c>
    </row>
    <row r="13" spans="1:8" ht="25.15" customHeight="1" x14ac:dyDescent="0.25">
      <c r="A13" s="94" t="s">
        <v>169</v>
      </c>
      <c r="B13" s="94"/>
      <c r="C13" s="94"/>
      <c r="D13" s="91">
        <f>+LISTAS!P5</f>
        <v>-12</v>
      </c>
      <c r="E13" s="91"/>
      <c r="F13" s="91"/>
      <c r="G13" s="93"/>
      <c r="H13" s="91"/>
    </row>
    <row r="14" spans="1:8" ht="26.1" customHeight="1" x14ac:dyDescent="0.25">
      <c r="A14" s="101" t="s">
        <v>12</v>
      </c>
      <c r="B14" s="101"/>
      <c r="C14" s="101"/>
      <c r="D14" s="91" t="s">
        <v>94</v>
      </c>
      <c r="E14" s="91"/>
      <c r="F14" s="91"/>
      <c r="G14" s="6" t="s">
        <v>3</v>
      </c>
      <c r="H14" s="47">
        <v>45658</v>
      </c>
    </row>
    <row r="15" spans="1:8" ht="26.1" customHeight="1" x14ac:dyDescent="0.25">
      <c r="A15" s="102" t="s">
        <v>13</v>
      </c>
      <c r="B15" s="103"/>
      <c r="C15" s="104"/>
      <c r="D15" s="105"/>
      <c r="E15" s="106"/>
      <c r="F15" s="106"/>
      <c r="G15" s="106"/>
      <c r="H15" s="107"/>
    </row>
    <row r="16" spans="1:8" ht="26.1" customHeight="1" x14ac:dyDescent="0.25">
      <c r="A16" s="102" t="s">
        <v>170</v>
      </c>
      <c r="B16" s="103"/>
      <c r="C16" s="104"/>
      <c r="D16" s="113" t="s">
        <v>98</v>
      </c>
      <c r="E16" s="114"/>
      <c r="F16" s="114"/>
      <c r="G16" s="114"/>
      <c r="H16" s="115"/>
    </row>
    <row r="17" spans="1:8" ht="12" customHeight="1" x14ac:dyDescent="0.25">
      <c r="A17" s="4"/>
      <c r="B17" s="4"/>
      <c r="C17" s="4"/>
      <c r="D17" s="8"/>
      <c r="E17" s="8"/>
      <c r="F17" s="8"/>
      <c r="G17" s="8"/>
      <c r="H17" s="8"/>
    </row>
    <row r="18" spans="1:8" ht="25.15" customHeight="1" x14ac:dyDescent="0.25">
      <c r="A18" s="116" t="s">
        <v>14</v>
      </c>
      <c r="B18" s="117"/>
      <c r="C18" s="117"/>
      <c r="D18" s="117"/>
      <c r="E18" s="117"/>
      <c r="F18" s="117"/>
      <c r="G18" s="117"/>
      <c r="H18" s="118"/>
    </row>
    <row r="19" spans="1:8" ht="13.5" customHeight="1" x14ac:dyDescent="0.25">
      <c r="A19" s="110" t="s">
        <v>15</v>
      </c>
      <c r="B19" s="111"/>
      <c r="C19" s="111"/>
      <c r="D19" s="111"/>
      <c r="E19" s="111"/>
      <c r="F19" s="111"/>
      <c r="G19" s="111"/>
      <c r="H19" s="112"/>
    </row>
    <row r="20" spans="1:8" x14ac:dyDescent="0.25">
      <c r="A20" s="109" t="s">
        <v>16</v>
      </c>
      <c r="B20" s="109" t="s">
        <v>17</v>
      </c>
      <c r="C20" s="109" t="s">
        <v>18</v>
      </c>
      <c r="D20" s="109" t="s">
        <v>19</v>
      </c>
      <c r="E20" s="109" t="s">
        <v>20</v>
      </c>
      <c r="F20" s="108" t="s">
        <v>21</v>
      </c>
      <c r="G20" s="108"/>
      <c r="H20" s="108"/>
    </row>
    <row r="21" spans="1:8" ht="27" customHeight="1" x14ac:dyDescent="0.25">
      <c r="A21" s="109"/>
      <c r="B21" s="109"/>
      <c r="C21" s="109"/>
      <c r="D21" s="109"/>
      <c r="E21" s="109"/>
      <c r="F21" s="11" t="s">
        <v>22</v>
      </c>
      <c r="G21" s="11" t="s">
        <v>23</v>
      </c>
      <c r="H21" s="11" t="s">
        <v>24</v>
      </c>
    </row>
    <row r="22" spans="1:8" ht="19.5" customHeight="1" x14ac:dyDescent="0.25">
      <c r="A22" s="12" t="s">
        <v>25</v>
      </c>
      <c r="B22" s="12"/>
      <c r="C22" s="12"/>
      <c r="D22" s="12"/>
      <c r="E22" s="12"/>
      <c r="F22" s="13">
        <v>0</v>
      </c>
      <c r="G22" s="13">
        <v>0</v>
      </c>
      <c r="H22" s="13">
        <v>0</v>
      </c>
    </row>
    <row r="23" spans="1:8" ht="19.5" customHeight="1" x14ac:dyDescent="0.25">
      <c r="A23" s="12"/>
      <c r="B23" s="12"/>
      <c r="C23" s="12"/>
      <c r="D23" s="12"/>
      <c r="E23" s="12"/>
      <c r="F23" s="13"/>
      <c r="G23" s="13"/>
      <c r="H23" s="13"/>
    </row>
    <row r="24" spans="1:8" ht="19.5" customHeight="1" x14ac:dyDescent="0.25">
      <c r="A24" s="12"/>
      <c r="B24" s="12"/>
      <c r="C24" s="12"/>
      <c r="D24" s="12"/>
      <c r="E24" s="12"/>
      <c r="F24" s="13"/>
      <c r="G24" s="13"/>
      <c r="H24" s="13"/>
    </row>
    <row r="25" spans="1:8" ht="19.5" customHeight="1" x14ac:dyDescent="0.25">
      <c r="A25" s="12"/>
      <c r="B25" s="12"/>
      <c r="C25" s="12"/>
      <c r="D25" s="12"/>
      <c r="E25" s="12"/>
      <c r="F25" s="13"/>
      <c r="G25" s="13"/>
      <c r="H25" s="13"/>
    </row>
    <row r="26" spans="1:8" ht="19.5" customHeight="1" x14ac:dyDescent="0.25">
      <c r="A26" s="12"/>
      <c r="B26" s="12"/>
      <c r="C26" s="12"/>
      <c r="D26" s="12"/>
      <c r="E26" s="12"/>
      <c r="F26" s="13"/>
      <c r="G26" s="13"/>
      <c r="H26" s="13"/>
    </row>
    <row r="27" spans="1:8" ht="19.5" customHeight="1" x14ac:dyDescent="0.25">
      <c r="A27" s="12"/>
      <c r="B27" s="12"/>
      <c r="C27" s="12"/>
      <c r="D27" s="12"/>
      <c r="E27" s="12"/>
      <c r="F27" s="13"/>
      <c r="G27" s="13"/>
      <c r="H27" s="13"/>
    </row>
    <row r="28" spans="1:8" ht="19.5" customHeight="1" x14ac:dyDescent="0.25">
      <c r="A28" s="12"/>
      <c r="B28" s="12"/>
      <c r="C28" s="12"/>
      <c r="D28" s="12"/>
      <c r="E28" s="12"/>
      <c r="F28" s="13"/>
      <c r="G28" s="13"/>
      <c r="H28" s="13"/>
    </row>
    <row r="29" spans="1:8" ht="19.5" customHeight="1" x14ac:dyDescent="0.25">
      <c r="A29" s="12"/>
      <c r="B29" s="12"/>
      <c r="C29" s="12"/>
      <c r="D29" s="12"/>
      <c r="E29" s="12"/>
      <c r="F29" s="13"/>
      <c r="G29" s="13"/>
      <c r="H29" s="13"/>
    </row>
    <row r="30" spans="1:8" ht="19.5" customHeight="1" x14ac:dyDescent="0.25">
      <c r="A30" s="12"/>
      <c r="B30" s="12"/>
      <c r="C30" s="12"/>
      <c r="D30" s="12"/>
      <c r="E30" s="12"/>
      <c r="F30" s="13"/>
      <c r="G30" s="13"/>
      <c r="H30" s="13"/>
    </row>
    <row r="31" spans="1:8" ht="19.5" customHeight="1" x14ac:dyDescent="0.25">
      <c r="A31" s="120" t="s">
        <v>26</v>
      </c>
      <c r="B31" s="121"/>
      <c r="C31" s="121"/>
      <c r="D31" s="121"/>
      <c r="E31" s="122"/>
      <c r="F31" s="14">
        <f>+AVERAGE(F22:F30)</f>
        <v>0</v>
      </c>
      <c r="G31" s="14">
        <f>+AVERAGE(G22:G30)</f>
        <v>0</v>
      </c>
      <c r="H31" s="14">
        <f>+AVERAGE(H22:H30)</f>
        <v>0</v>
      </c>
    </row>
    <row r="32" spans="1:8" ht="31.15" customHeight="1" x14ac:dyDescent="0.25">
      <c r="A32" s="15" t="s">
        <v>27</v>
      </c>
      <c r="B32" s="74"/>
      <c r="C32" s="74"/>
      <c r="D32" s="74"/>
      <c r="E32" s="74"/>
      <c r="F32" s="74"/>
      <c r="G32" s="74"/>
      <c r="H32" s="74"/>
    </row>
    <row r="33" spans="1:8" ht="13.15" customHeight="1" x14ac:dyDescent="0.25">
      <c r="A33" s="119"/>
      <c r="B33" s="119"/>
      <c r="C33" s="119"/>
      <c r="D33" s="119"/>
      <c r="E33" s="119"/>
      <c r="F33" s="119"/>
      <c r="G33" s="119"/>
      <c r="H33" s="119"/>
    </row>
    <row r="34" spans="1:8" ht="22.15" customHeight="1" x14ac:dyDescent="0.25">
      <c r="A34" s="116" t="s">
        <v>28</v>
      </c>
      <c r="B34" s="117"/>
      <c r="C34" s="117"/>
      <c r="D34" s="117"/>
      <c r="E34" s="117"/>
      <c r="F34" s="117"/>
      <c r="G34" s="117"/>
      <c r="H34" s="118"/>
    </row>
    <row r="35" spans="1:8" x14ac:dyDescent="0.25">
      <c r="A35" s="110" t="s">
        <v>15</v>
      </c>
      <c r="B35" s="111"/>
      <c r="C35" s="111"/>
      <c r="D35" s="111"/>
      <c r="E35" s="111"/>
      <c r="F35" s="111"/>
      <c r="G35" s="111"/>
      <c r="H35" s="112"/>
    </row>
    <row r="36" spans="1:8" x14ac:dyDescent="0.25">
      <c r="A36" s="109" t="s">
        <v>16</v>
      </c>
      <c r="B36" s="109" t="s">
        <v>17</v>
      </c>
      <c r="C36" s="109" t="s">
        <v>18</v>
      </c>
      <c r="D36" s="109" t="s">
        <v>19</v>
      </c>
      <c r="E36" s="109" t="s">
        <v>20</v>
      </c>
      <c r="F36" s="108" t="s">
        <v>21</v>
      </c>
      <c r="G36" s="108"/>
      <c r="H36" s="108"/>
    </row>
    <row r="37" spans="1:8" x14ac:dyDescent="0.25">
      <c r="A37" s="109"/>
      <c r="B37" s="109"/>
      <c r="C37" s="109"/>
      <c r="D37" s="109"/>
      <c r="E37" s="109"/>
      <c r="F37" s="11" t="s">
        <v>22</v>
      </c>
      <c r="G37" s="11" t="s">
        <v>23</v>
      </c>
      <c r="H37" s="11" t="s">
        <v>24</v>
      </c>
    </row>
    <row r="38" spans="1:8" ht="19.5" customHeight="1" x14ac:dyDescent="0.25">
      <c r="A38" s="12" t="s">
        <v>25</v>
      </c>
      <c r="B38" s="12"/>
      <c r="C38" s="12"/>
      <c r="D38" s="12"/>
      <c r="E38" s="12"/>
      <c r="F38" s="13">
        <v>0</v>
      </c>
      <c r="G38" s="13">
        <v>0</v>
      </c>
      <c r="H38" s="13">
        <v>0</v>
      </c>
    </row>
    <row r="39" spans="1:8" ht="19.5" customHeight="1" x14ac:dyDescent="0.25">
      <c r="A39" s="12"/>
      <c r="B39" s="12"/>
      <c r="C39" s="12"/>
      <c r="D39" s="12"/>
      <c r="E39" s="12"/>
      <c r="F39" s="13"/>
      <c r="G39" s="13"/>
      <c r="H39" s="13"/>
    </row>
    <row r="40" spans="1:8" ht="19.5" customHeight="1" x14ac:dyDescent="0.25">
      <c r="A40" s="12"/>
      <c r="B40" s="12"/>
      <c r="C40" s="12"/>
      <c r="D40" s="12"/>
      <c r="E40" s="12"/>
      <c r="F40" s="13"/>
      <c r="G40" s="13"/>
      <c r="H40" s="13"/>
    </row>
    <row r="41" spans="1:8" ht="19.5" customHeight="1" x14ac:dyDescent="0.25">
      <c r="A41" s="12"/>
      <c r="B41" s="12"/>
      <c r="C41" s="12"/>
      <c r="D41" s="12"/>
      <c r="E41" s="12"/>
      <c r="F41" s="13"/>
      <c r="G41" s="13"/>
      <c r="H41" s="13"/>
    </row>
    <row r="42" spans="1:8" ht="19.5" customHeight="1" x14ac:dyDescent="0.25">
      <c r="A42" s="12"/>
      <c r="B42" s="12"/>
      <c r="C42" s="12"/>
      <c r="D42" s="12"/>
      <c r="E42" s="12"/>
      <c r="F42" s="13"/>
      <c r="G42" s="13"/>
      <c r="H42" s="13"/>
    </row>
    <row r="43" spans="1:8" ht="19.5" customHeight="1" x14ac:dyDescent="0.25">
      <c r="A43" s="12"/>
      <c r="B43" s="12"/>
      <c r="C43" s="12"/>
      <c r="D43" s="12"/>
      <c r="E43" s="12"/>
      <c r="F43" s="13"/>
      <c r="G43" s="13"/>
      <c r="H43" s="13"/>
    </row>
    <row r="44" spans="1:8" ht="19.5" customHeight="1" x14ac:dyDescent="0.25">
      <c r="A44" s="12"/>
      <c r="B44" s="12"/>
      <c r="C44" s="12"/>
      <c r="D44" s="12"/>
      <c r="E44" s="12"/>
      <c r="F44" s="13"/>
      <c r="G44" s="13"/>
      <c r="H44" s="13"/>
    </row>
    <row r="45" spans="1:8" ht="19.5" customHeight="1" x14ac:dyDescent="0.25">
      <c r="A45" s="12"/>
      <c r="B45" s="12"/>
      <c r="C45" s="12"/>
      <c r="D45" s="12"/>
      <c r="E45" s="12"/>
      <c r="F45" s="13"/>
      <c r="G45" s="13"/>
      <c r="H45" s="13"/>
    </row>
    <row r="46" spans="1:8" ht="19.5" customHeight="1" x14ac:dyDescent="0.25">
      <c r="A46" s="12"/>
      <c r="B46" s="12"/>
      <c r="C46" s="12"/>
      <c r="D46" s="12"/>
      <c r="E46" s="12"/>
      <c r="F46" s="13"/>
      <c r="G46" s="13"/>
      <c r="H46" s="13"/>
    </row>
    <row r="47" spans="1:8" ht="19.5" customHeight="1" x14ac:dyDescent="0.25">
      <c r="A47" s="120" t="s">
        <v>26</v>
      </c>
      <c r="B47" s="121"/>
      <c r="C47" s="121"/>
      <c r="D47" s="121"/>
      <c r="E47" s="122"/>
      <c r="F47" s="14">
        <f>+AVERAGE(F38:F46)</f>
        <v>0</v>
      </c>
      <c r="G47" s="14">
        <f>+AVERAGE(G38:G46)</f>
        <v>0</v>
      </c>
      <c r="H47" s="14">
        <f>+AVERAGE(H38:H46)</f>
        <v>0</v>
      </c>
    </row>
    <row r="48" spans="1:8" ht="27" customHeight="1" x14ac:dyDescent="0.25">
      <c r="A48" s="15" t="s">
        <v>27</v>
      </c>
      <c r="B48" s="74"/>
      <c r="C48" s="74"/>
      <c r="D48" s="74"/>
      <c r="E48" s="74"/>
      <c r="F48" s="74"/>
      <c r="G48" s="74"/>
      <c r="H48" s="74"/>
    </row>
    <row r="49" spans="1:8" x14ac:dyDescent="0.25">
      <c r="A49" s="119"/>
      <c r="B49" s="119"/>
      <c r="C49" s="119"/>
      <c r="D49" s="119"/>
      <c r="E49" s="119"/>
      <c r="F49" s="119"/>
      <c r="G49" s="119"/>
      <c r="H49" s="119"/>
    </row>
    <row r="50" spans="1:8" x14ac:dyDescent="0.25">
      <c r="A50" s="46"/>
      <c r="B50" s="46"/>
      <c r="C50" s="46"/>
      <c r="D50" s="46"/>
      <c r="E50" s="46"/>
      <c r="F50" s="46"/>
      <c r="G50" s="46"/>
      <c r="H50" s="46"/>
    </row>
    <row r="51" spans="1:8" x14ac:dyDescent="0.25">
      <c r="A51" s="116" t="s">
        <v>29</v>
      </c>
      <c r="B51" s="117"/>
      <c r="C51" s="117"/>
      <c r="D51" s="117"/>
      <c r="E51" s="117"/>
      <c r="F51" s="117"/>
      <c r="G51" s="117"/>
      <c r="H51" s="118"/>
    </row>
    <row r="52" spans="1:8" x14ac:dyDescent="0.25">
      <c r="A52" s="110" t="s">
        <v>15</v>
      </c>
      <c r="B52" s="111"/>
      <c r="C52" s="111"/>
      <c r="D52" s="111"/>
      <c r="E52" s="111"/>
      <c r="F52" s="111"/>
      <c r="G52" s="111"/>
      <c r="H52" s="112"/>
    </row>
    <row r="53" spans="1:8" x14ac:dyDescent="0.25">
      <c r="A53" s="109" t="s">
        <v>16</v>
      </c>
      <c r="B53" s="109" t="s">
        <v>17</v>
      </c>
      <c r="C53" s="109" t="s">
        <v>18</v>
      </c>
      <c r="D53" s="109" t="s">
        <v>19</v>
      </c>
      <c r="E53" s="109" t="s">
        <v>20</v>
      </c>
      <c r="F53" s="108" t="s">
        <v>21</v>
      </c>
      <c r="G53" s="108"/>
      <c r="H53" s="108"/>
    </row>
    <row r="54" spans="1:8" x14ac:dyDescent="0.25">
      <c r="A54" s="109"/>
      <c r="B54" s="109"/>
      <c r="C54" s="109"/>
      <c r="D54" s="109"/>
      <c r="E54" s="109"/>
      <c r="F54" s="11" t="s">
        <v>22</v>
      </c>
      <c r="G54" s="11" t="s">
        <v>23</v>
      </c>
      <c r="H54" s="11" t="s">
        <v>24</v>
      </c>
    </row>
    <row r="55" spans="1:8" ht="19.149999999999999" customHeight="1" x14ac:dyDescent="0.25">
      <c r="A55" s="12" t="s">
        <v>25</v>
      </c>
      <c r="B55" s="12"/>
      <c r="C55" s="12"/>
      <c r="D55" s="12"/>
      <c r="E55" s="12"/>
      <c r="F55" s="13">
        <v>0</v>
      </c>
      <c r="G55" s="13">
        <v>0</v>
      </c>
      <c r="H55" s="13">
        <v>0</v>
      </c>
    </row>
    <row r="56" spans="1:8" ht="19.149999999999999" customHeight="1" x14ac:dyDescent="0.25">
      <c r="A56" s="12"/>
      <c r="B56" s="12"/>
      <c r="C56" s="12"/>
      <c r="D56" s="12"/>
      <c r="E56" s="12"/>
      <c r="F56" s="13"/>
      <c r="G56" s="13"/>
      <c r="H56" s="13"/>
    </row>
    <row r="57" spans="1:8" ht="19.149999999999999" customHeight="1" x14ac:dyDescent="0.25">
      <c r="A57" s="12"/>
      <c r="B57" s="12"/>
      <c r="C57" s="12"/>
      <c r="D57" s="12"/>
      <c r="E57" s="12"/>
      <c r="F57" s="13"/>
      <c r="G57" s="13"/>
      <c r="H57" s="13"/>
    </row>
    <row r="58" spans="1:8" ht="19.149999999999999" customHeight="1" x14ac:dyDescent="0.25">
      <c r="A58" s="12"/>
      <c r="B58" s="12"/>
      <c r="C58" s="12"/>
      <c r="D58" s="12"/>
      <c r="E58" s="12"/>
      <c r="F58" s="13"/>
      <c r="G58" s="13"/>
      <c r="H58" s="13"/>
    </row>
    <row r="59" spans="1:8" ht="19.149999999999999" customHeight="1" x14ac:dyDescent="0.25">
      <c r="A59" s="12"/>
      <c r="B59" s="12"/>
      <c r="C59" s="12"/>
      <c r="D59" s="12"/>
      <c r="E59" s="12"/>
      <c r="F59" s="13"/>
      <c r="G59" s="13"/>
      <c r="H59" s="13"/>
    </row>
    <row r="60" spans="1:8" ht="19.149999999999999" customHeight="1" x14ac:dyDescent="0.25">
      <c r="A60" s="12"/>
      <c r="B60" s="12"/>
      <c r="C60" s="12"/>
      <c r="D60" s="12"/>
      <c r="E60" s="12"/>
      <c r="F60" s="13"/>
      <c r="G60" s="13"/>
      <c r="H60" s="13"/>
    </row>
    <row r="61" spans="1:8" ht="19.149999999999999" customHeight="1" x14ac:dyDescent="0.25">
      <c r="A61" s="12"/>
      <c r="B61" s="12"/>
      <c r="C61" s="12"/>
      <c r="D61" s="12"/>
      <c r="E61" s="12"/>
      <c r="F61" s="13"/>
      <c r="G61" s="13"/>
      <c r="H61" s="13"/>
    </row>
    <row r="62" spans="1:8" ht="19.149999999999999" customHeight="1" x14ac:dyDescent="0.25">
      <c r="A62" s="12"/>
      <c r="B62" s="12"/>
      <c r="C62" s="12"/>
      <c r="D62" s="12"/>
      <c r="E62" s="12"/>
      <c r="F62" s="13"/>
      <c r="G62" s="13"/>
      <c r="H62" s="13"/>
    </row>
    <row r="63" spans="1:8" ht="19.149999999999999" customHeight="1" x14ac:dyDescent="0.25">
      <c r="A63" s="12"/>
      <c r="B63" s="12"/>
      <c r="C63" s="12"/>
      <c r="D63" s="12"/>
      <c r="E63" s="12"/>
      <c r="F63" s="13"/>
      <c r="G63" s="13"/>
      <c r="H63" s="13"/>
    </row>
    <row r="64" spans="1:8" ht="19.149999999999999" customHeight="1" x14ac:dyDescent="0.25">
      <c r="A64" s="12"/>
      <c r="B64" s="12"/>
      <c r="C64" s="12"/>
      <c r="D64" s="12"/>
      <c r="E64" s="12"/>
      <c r="F64" s="13"/>
      <c r="G64" s="13"/>
      <c r="H64" s="13"/>
    </row>
    <row r="65" spans="1:8" ht="19.149999999999999" customHeight="1" x14ac:dyDescent="0.25">
      <c r="A65" s="120" t="s">
        <v>26</v>
      </c>
      <c r="B65" s="121"/>
      <c r="C65" s="121"/>
      <c r="D65" s="121"/>
      <c r="E65" s="122"/>
      <c r="F65" s="14">
        <f>+AVERAGE(F55:F64)</f>
        <v>0</v>
      </c>
      <c r="G65" s="14">
        <f>+AVERAGE(G55:G64)</f>
        <v>0</v>
      </c>
      <c r="H65" s="14">
        <f>+AVERAGE(H55:H64)</f>
        <v>0</v>
      </c>
    </row>
    <row r="66" spans="1:8" ht="26.65" customHeight="1" x14ac:dyDescent="0.25">
      <c r="A66" s="15" t="s">
        <v>27</v>
      </c>
      <c r="B66" s="74"/>
      <c r="C66" s="74"/>
      <c r="D66" s="74"/>
      <c r="E66" s="74"/>
      <c r="F66" s="74"/>
      <c r="G66" s="74"/>
      <c r="H66" s="74"/>
    </row>
    <row r="67" spans="1:8" ht="15.75" thickBot="1" x14ac:dyDescent="0.3">
      <c r="A67" s="123"/>
      <c r="B67" s="123"/>
      <c r="C67" s="123"/>
      <c r="D67" s="123"/>
      <c r="E67" s="123"/>
      <c r="F67" s="123"/>
      <c r="G67" s="123"/>
      <c r="H67" s="123"/>
    </row>
    <row r="68" spans="1:8" ht="15.75" thickBot="1" x14ac:dyDescent="0.3">
      <c r="A68" s="65" t="s">
        <v>30</v>
      </c>
      <c r="B68" s="66"/>
      <c r="C68" s="66"/>
      <c r="D68" s="66"/>
      <c r="E68" s="66"/>
      <c r="F68" s="66"/>
      <c r="G68" s="66"/>
      <c r="H68" s="67"/>
    </row>
    <row r="69" spans="1:8" x14ac:dyDescent="0.25">
      <c r="A69" s="68" t="s">
        <v>15</v>
      </c>
      <c r="B69" s="69"/>
      <c r="C69" s="69"/>
      <c r="D69" s="69"/>
      <c r="E69" s="69"/>
      <c r="F69" s="69"/>
      <c r="G69" s="69"/>
      <c r="H69" s="70"/>
    </row>
    <row r="70" spans="1:8" ht="15.75" customHeight="1" x14ac:dyDescent="0.25">
      <c r="A70" s="124" t="s">
        <v>31</v>
      </c>
      <c r="B70" s="124" t="s">
        <v>32</v>
      </c>
      <c r="C70" s="124" t="s">
        <v>33</v>
      </c>
      <c r="D70" s="124" t="s">
        <v>34</v>
      </c>
      <c r="E70" s="124"/>
      <c r="F70" s="109" t="s">
        <v>19</v>
      </c>
      <c r="G70" s="124" t="s">
        <v>35</v>
      </c>
      <c r="H70" s="124" t="s">
        <v>21</v>
      </c>
    </row>
    <row r="71" spans="1:8" ht="30.75" customHeight="1" x14ac:dyDescent="0.25">
      <c r="A71" s="124"/>
      <c r="B71" s="124"/>
      <c r="C71" s="124"/>
      <c r="D71" s="124"/>
      <c r="E71" s="124"/>
      <c r="F71" s="109"/>
      <c r="G71" s="124"/>
      <c r="H71" s="124"/>
    </row>
    <row r="72" spans="1:8" ht="19.5" customHeight="1" x14ac:dyDescent="0.25">
      <c r="A72" s="1"/>
      <c r="B72" s="1"/>
      <c r="C72" s="1"/>
      <c r="D72" s="60"/>
      <c r="E72" s="61"/>
      <c r="F72" s="1"/>
      <c r="G72" s="1"/>
      <c r="H72" s="24"/>
    </row>
    <row r="73" spans="1:8" ht="19.5" customHeight="1" x14ac:dyDescent="0.25">
      <c r="A73" s="1"/>
      <c r="B73" s="1"/>
      <c r="C73" s="1"/>
      <c r="D73" s="60"/>
      <c r="E73" s="61"/>
      <c r="F73" s="1"/>
      <c r="G73" s="1"/>
      <c r="H73" s="24"/>
    </row>
    <row r="74" spans="1:8" ht="19.5" customHeight="1" x14ac:dyDescent="0.25">
      <c r="A74" s="1"/>
      <c r="B74" s="1"/>
      <c r="C74" s="1"/>
      <c r="D74" s="60"/>
      <c r="E74" s="61"/>
      <c r="F74" s="1"/>
      <c r="G74" s="1"/>
      <c r="H74" s="24"/>
    </row>
    <row r="75" spans="1:8" ht="19.5" customHeight="1" x14ac:dyDescent="0.25">
      <c r="A75" s="1"/>
      <c r="B75" s="1"/>
      <c r="C75" s="1"/>
      <c r="D75" s="60"/>
      <c r="E75" s="61"/>
      <c r="F75" s="1"/>
      <c r="G75" s="1"/>
      <c r="H75" s="24"/>
    </row>
    <row r="76" spans="1:8" ht="19.5" customHeight="1" x14ac:dyDescent="0.25">
      <c r="A76" s="1"/>
      <c r="B76" s="1"/>
      <c r="C76" s="1"/>
      <c r="D76" s="60"/>
      <c r="E76" s="61"/>
      <c r="F76" s="1"/>
      <c r="G76" s="1"/>
      <c r="H76" s="24"/>
    </row>
    <row r="77" spans="1:8" ht="19.5" customHeight="1" x14ac:dyDescent="0.25">
      <c r="A77" s="1"/>
      <c r="B77" s="1"/>
      <c r="C77" s="1"/>
      <c r="D77" s="60"/>
      <c r="E77" s="61"/>
      <c r="F77" s="1"/>
      <c r="G77" s="1"/>
      <c r="H77" s="24"/>
    </row>
    <row r="78" spans="1:8" ht="19.5" customHeight="1" x14ac:dyDescent="0.25">
      <c r="A78" s="1"/>
      <c r="B78" s="1"/>
      <c r="C78" s="1"/>
      <c r="D78" s="60"/>
      <c r="E78" s="61"/>
      <c r="F78" s="1"/>
      <c r="G78" s="1"/>
      <c r="H78" s="24"/>
    </row>
    <row r="79" spans="1:8" ht="15.75" thickBot="1" x14ac:dyDescent="0.3">
      <c r="A79" s="21"/>
      <c r="B79" s="21"/>
      <c r="C79" s="21"/>
      <c r="D79" s="21"/>
      <c r="E79" s="21"/>
      <c r="F79" s="21"/>
      <c r="G79" s="21"/>
      <c r="H79" s="21"/>
    </row>
    <row r="80" spans="1:8" ht="15.75" thickBot="1" x14ac:dyDescent="0.3">
      <c r="A80" s="65" t="s">
        <v>36</v>
      </c>
      <c r="B80" s="66"/>
      <c r="C80" s="66"/>
      <c r="D80" s="66"/>
      <c r="E80" s="66"/>
      <c r="F80" s="66"/>
      <c r="G80" s="66"/>
      <c r="H80" s="67"/>
    </row>
    <row r="81" spans="1:8" x14ac:dyDescent="0.25">
      <c r="A81" s="68" t="s">
        <v>15</v>
      </c>
      <c r="B81" s="69"/>
      <c r="C81" s="69"/>
      <c r="D81" s="69"/>
      <c r="E81" s="69"/>
      <c r="F81" s="69"/>
      <c r="G81" s="69"/>
      <c r="H81" s="70"/>
    </row>
    <row r="82" spans="1:8" ht="15.75" thickBot="1" x14ac:dyDescent="0.3">
      <c r="A82" s="71" t="s">
        <v>37</v>
      </c>
      <c r="B82" s="71"/>
      <c r="C82" s="71"/>
      <c r="D82" s="72">
        <f>+SUM(H72:H78)</f>
        <v>0</v>
      </c>
      <c r="E82" s="72"/>
      <c r="F82" s="23"/>
      <c r="G82" s="21"/>
      <c r="H82" s="21"/>
    </row>
    <row r="83" spans="1:8" ht="15.75" thickBot="1" x14ac:dyDescent="0.3">
      <c r="A83" s="71" t="s">
        <v>38</v>
      </c>
      <c r="B83" s="71"/>
      <c r="C83" s="71"/>
      <c r="D83" s="72">
        <f>+D82*D13</f>
        <v>0</v>
      </c>
      <c r="E83" s="72"/>
      <c r="F83" s="23"/>
      <c r="G83" s="21"/>
      <c r="H83" s="21"/>
    </row>
    <row r="84" spans="1:8" ht="15.75" thickBot="1" x14ac:dyDescent="0.3">
      <c r="A84" s="21"/>
      <c r="B84" s="21"/>
      <c r="C84" s="21"/>
      <c r="D84" s="21"/>
      <c r="E84" s="21"/>
      <c r="F84" s="21"/>
      <c r="G84" s="21"/>
      <c r="H84" s="21"/>
    </row>
    <row r="85" spans="1:8" ht="15.75" thickBot="1" x14ac:dyDescent="0.3">
      <c r="A85" s="3"/>
      <c r="B85" s="3"/>
      <c r="C85" s="3"/>
      <c r="D85" s="3"/>
      <c r="E85" s="3"/>
      <c r="F85" s="3"/>
      <c r="G85" s="3"/>
      <c r="H85" s="3"/>
    </row>
    <row r="86" spans="1:8" ht="25.15" customHeight="1" thickBot="1" x14ac:dyDescent="0.3">
      <c r="A86" s="3" t="s">
        <v>39</v>
      </c>
      <c r="B86" s="73"/>
      <c r="C86" s="73"/>
      <c r="D86" s="73"/>
      <c r="E86" s="73"/>
      <c r="F86" s="73"/>
      <c r="G86" s="73"/>
      <c r="H86" s="73"/>
    </row>
    <row r="87" spans="1:8" ht="25.15" customHeight="1" thickBot="1" x14ac:dyDescent="0.3">
      <c r="A87" s="3" t="s">
        <v>40</v>
      </c>
      <c r="B87" s="62"/>
      <c r="C87" s="63"/>
      <c r="D87" s="63"/>
      <c r="E87" s="63"/>
      <c r="F87" s="63"/>
      <c r="G87" s="63"/>
      <c r="H87" s="64"/>
    </row>
    <row r="88" spans="1:8" ht="27.75" customHeight="1" thickBot="1" x14ac:dyDescent="0.3">
      <c r="A88" s="3" t="s">
        <v>41</v>
      </c>
      <c r="B88" s="62"/>
      <c r="C88" s="63"/>
      <c r="D88" s="63"/>
      <c r="E88" s="63"/>
      <c r="F88" s="63"/>
      <c r="G88" s="63"/>
      <c r="H88" s="64"/>
    </row>
    <row r="89" spans="1:8" ht="27.75" customHeight="1" thickBot="1" x14ac:dyDescent="0.3">
      <c r="A89" s="3"/>
      <c r="B89" s="62"/>
      <c r="C89" s="63"/>
      <c r="D89" s="63"/>
      <c r="E89" s="63"/>
      <c r="F89" s="63"/>
      <c r="G89" s="63"/>
      <c r="H89" s="64"/>
    </row>
    <row r="90" spans="1:8" ht="15.75" thickBot="1" x14ac:dyDescent="0.3">
      <c r="A90" s="3"/>
      <c r="B90" s="3"/>
      <c r="C90" s="3"/>
      <c r="D90" s="3"/>
      <c r="E90" s="3"/>
      <c r="F90" s="3"/>
      <c r="G90" s="3"/>
      <c r="H90" s="3"/>
    </row>
    <row r="91" spans="1:8" ht="15.75" thickBot="1" x14ac:dyDescent="0.3">
      <c r="A91" s="3"/>
      <c r="B91" s="3"/>
      <c r="C91" s="3"/>
      <c r="D91" s="3"/>
      <c r="E91" s="3"/>
      <c r="F91" s="3"/>
      <c r="G91" s="3"/>
      <c r="H91" s="3"/>
    </row>
  </sheetData>
  <mergeCells count="86">
    <mergeCell ref="A49:H49"/>
    <mergeCell ref="A65:E65"/>
    <mergeCell ref="B66:H66"/>
    <mergeCell ref="A47:E47"/>
    <mergeCell ref="B48:H48"/>
    <mergeCell ref="A51:H51"/>
    <mergeCell ref="A52:H52"/>
    <mergeCell ref="A68:H68"/>
    <mergeCell ref="A70:A71"/>
    <mergeCell ref="B70:B71"/>
    <mergeCell ref="C70:C71"/>
    <mergeCell ref="F70:F71"/>
    <mergeCell ref="A69:H69"/>
    <mergeCell ref="D70:E71"/>
    <mergeCell ref="G70:G71"/>
    <mergeCell ref="H70:H71"/>
    <mergeCell ref="A67:H67"/>
    <mergeCell ref="A53:A54"/>
    <mergeCell ref="B53:B54"/>
    <mergeCell ref="C53:C54"/>
    <mergeCell ref="D53:D54"/>
    <mergeCell ref="E53:E54"/>
    <mergeCell ref="F53:H53"/>
    <mergeCell ref="C36:C37"/>
    <mergeCell ref="D36:D37"/>
    <mergeCell ref="E36:E37"/>
    <mergeCell ref="F36:H36"/>
    <mergeCell ref="A18:H18"/>
    <mergeCell ref="A33:H33"/>
    <mergeCell ref="A31:E31"/>
    <mergeCell ref="B32:H32"/>
    <mergeCell ref="A34:H34"/>
    <mergeCell ref="A35:H35"/>
    <mergeCell ref="A36:A37"/>
    <mergeCell ref="B36:B37"/>
    <mergeCell ref="A15:C15"/>
    <mergeCell ref="D15:H15"/>
    <mergeCell ref="F20:H20"/>
    <mergeCell ref="E20:E21"/>
    <mergeCell ref="D20:D21"/>
    <mergeCell ref="C20:C21"/>
    <mergeCell ref="B20:B21"/>
    <mergeCell ref="A20:A21"/>
    <mergeCell ref="A19:H19"/>
    <mergeCell ref="A16:C16"/>
    <mergeCell ref="D16:H16"/>
    <mergeCell ref="D11:H11"/>
    <mergeCell ref="D13:H13"/>
    <mergeCell ref="D14:F14"/>
    <mergeCell ref="A8:C8"/>
    <mergeCell ref="A9:C9"/>
    <mergeCell ref="A10:C10"/>
    <mergeCell ref="A11:C11"/>
    <mergeCell ref="A13:C13"/>
    <mergeCell ref="A12:C12"/>
    <mergeCell ref="D10:F10"/>
    <mergeCell ref="D8:F8"/>
    <mergeCell ref="D9:F9"/>
    <mergeCell ref="D12:F12"/>
    <mergeCell ref="A14:C14"/>
    <mergeCell ref="A1:A3"/>
    <mergeCell ref="B1:F1"/>
    <mergeCell ref="B2:F2"/>
    <mergeCell ref="B3:F3"/>
    <mergeCell ref="A7:C7"/>
    <mergeCell ref="B6:H6"/>
    <mergeCell ref="B5:E5"/>
    <mergeCell ref="G5:H5"/>
    <mergeCell ref="D7:F7"/>
    <mergeCell ref="B89:H89"/>
    <mergeCell ref="B87:H87"/>
    <mergeCell ref="A80:H80"/>
    <mergeCell ref="A81:H81"/>
    <mergeCell ref="A82:C82"/>
    <mergeCell ref="A83:C83"/>
    <mergeCell ref="D82:E82"/>
    <mergeCell ref="D83:E83"/>
    <mergeCell ref="B88:H88"/>
    <mergeCell ref="B86:H86"/>
    <mergeCell ref="D78:E78"/>
    <mergeCell ref="D73:E73"/>
    <mergeCell ref="D74:E74"/>
    <mergeCell ref="D75:E75"/>
    <mergeCell ref="D72:E72"/>
    <mergeCell ref="D76:E76"/>
    <mergeCell ref="D77:E77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B3A73594-9F89-438F-ABE4-16C9A7D10DE2}">
          <x14:formula1>
            <xm:f>LISTAS!$A$2:$A$3</xm:f>
          </x14:formula1>
          <xm:sqref>D14:F14</xm:sqref>
        </x14:dataValidation>
        <x14:dataValidation type="list" allowBlank="1" showInputMessage="1" showErrorMessage="1" xr:uid="{D8816148-E1F5-4FE6-A6D7-416030DEC7F8}">
          <x14:formula1>
            <xm:f>LISTAS!$C$2:$C$4</xm:f>
          </x14:formula1>
          <xm:sqref>A55:A64 A38:A46 A22:A30</xm:sqref>
        </x14:dataValidation>
        <x14:dataValidation type="list" allowBlank="1" showInputMessage="1" showErrorMessage="1" xr:uid="{0006C039-AAB4-460B-AD7B-1FF429F17422}">
          <x14:formula1>
            <xm:f>LISTAS!$G$2:$G$8</xm:f>
          </x14:formula1>
          <xm:sqref>D38:D46 D55:D64 D22:D30</xm:sqref>
        </x14:dataValidation>
        <x14:dataValidation type="list" allowBlank="1" showInputMessage="1" showErrorMessage="1" xr:uid="{C19B540E-8735-4B87-8DA5-DEE9BE4DF296}">
          <x14:formula1>
            <xm:f>LISTAS!$E$2:$E$4</xm:f>
          </x14:formula1>
          <xm:sqref>E38:E46 E55:E64 E22:E30</xm:sqref>
        </x14:dataValidation>
        <x14:dataValidation type="list" allowBlank="1" showInputMessage="1" showErrorMessage="1" xr:uid="{AD0D86EC-EBBB-40C9-9548-3FAA86072FFA}">
          <x14:formula1>
            <xm:f>LISTAS!$I$2:$I$4</xm:f>
          </x14:formula1>
          <xm:sqref>D16:H16</xm:sqref>
        </x14:dataValidation>
        <x14:dataValidation type="list" allowBlank="1" showInputMessage="1" showErrorMessage="1" xr:uid="{05A7A0A4-E321-4315-8777-6317EA862916}">
          <x14:formula1>
            <xm:f>LISTAS!$K$2:$K$4</xm:f>
          </x14:formula1>
          <xm:sqref>A72:A78</xm:sqref>
        </x14:dataValidation>
        <x14:dataValidation type="list" allowBlank="1" showInputMessage="1" showErrorMessage="1" xr:uid="{144A9FC6-6C89-4BC1-9680-9E5A735279B6}">
          <x14:formula1>
            <xm:f>LISTAS!$M$2:$M$5</xm:f>
          </x14:formula1>
          <xm:sqref>G72:G78</xm:sqref>
        </x14:dataValidation>
        <x14:dataValidation type="list" allowBlank="1" showInputMessage="1" showErrorMessage="1" xr:uid="{2433BA89-37C4-4FDF-8550-77A75D23D1DF}">
          <x14:formula1>
            <xm:f>LISTAS!$T$2:$T$4</xm:f>
          </x14:formula1>
          <xm:sqref>D10:F10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06616-E10E-4F8C-8631-884B93623A76}">
  <sheetPr codeName="Hoja1"/>
  <dimension ref="A1:L59"/>
  <sheetViews>
    <sheetView topLeftCell="A23" workbookViewId="0">
      <selection activeCell="C34" sqref="C34"/>
    </sheetView>
  </sheetViews>
  <sheetFormatPr baseColWidth="10" defaultColWidth="10.7109375" defaultRowHeight="15" x14ac:dyDescent="0.25"/>
  <cols>
    <col min="1" max="1" width="4.140625" customWidth="1"/>
    <col min="2" max="2" width="26.85546875" customWidth="1"/>
    <col min="3" max="3" width="53.42578125" style="17" customWidth="1"/>
    <col min="4" max="4" width="13.7109375" customWidth="1"/>
    <col min="5" max="5" width="46.7109375" customWidth="1"/>
    <col min="6" max="6" width="42.42578125" customWidth="1"/>
  </cols>
  <sheetData>
    <row r="1" spans="1:12" ht="134.25" customHeight="1" x14ac:dyDescent="0.25">
      <c r="A1" s="36"/>
      <c r="B1" s="126" t="s">
        <v>42</v>
      </c>
      <c r="C1" s="127"/>
      <c r="D1" s="127"/>
      <c r="E1" s="127"/>
      <c r="F1" s="127"/>
    </row>
    <row r="2" spans="1:12" ht="22.5" customHeight="1" x14ac:dyDescent="0.25">
      <c r="A2" s="34"/>
      <c r="B2" s="48" t="s">
        <v>124</v>
      </c>
      <c r="C2" s="35" t="s">
        <v>125</v>
      </c>
      <c r="D2" s="35" t="s">
        <v>126</v>
      </c>
      <c r="E2" s="35" t="s">
        <v>127</v>
      </c>
      <c r="F2" s="35" t="s">
        <v>175</v>
      </c>
    </row>
    <row r="3" spans="1:12" ht="33.6" customHeight="1" x14ac:dyDescent="0.25">
      <c r="A3" s="30">
        <v>1</v>
      </c>
      <c r="B3" s="28" t="s">
        <v>4</v>
      </c>
      <c r="C3" s="29" t="s">
        <v>43</v>
      </c>
      <c r="D3" s="29" t="s">
        <v>128</v>
      </c>
      <c r="E3" s="29" t="s">
        <v>43</v>
      </c>
      <c r="F3" s="29" t="s">
        <v>43</v>
      </c>
    </row>
    <row r="4" spans="1:12" ht="33.6" customHeight="1" x14ac:dyDescent="0.25">
      <c r="A4" s="30">
        <v>2</v>
      </c>
      <c r="B4" s="16" t="s">
        <v>5</v>
      </c>
      <c r="C4" s="18" t="s">
        <v>44</v>
      </c>
      <c r="D4" s="18" t="s">
        <v>129</v>
      </c>
      <c r="E4" s="18" t="s">
        <v>44</v>
      </c>
      <c r="F4" s="18" t="s">
        <v>44</v>
      </c>
    </row>
    <row r="5" spans="1:12" ht="33.6" customHeight="1" x14ac:dyDescent="0.25">
      <c r="A5" s="30">
        <v>3</v>
      </c>
      <c r="B5" s="16" t="s">
        <v>6</v>
      </c>
      <c r="C5" s="18" t="s">
        <v>45</v>
      </c>
      <c r="D5" s="18" t="s">
        <v>128</v>
      </c>
      <c r="E5" s="18" t="s">
        <v>158</v>
      </c>
      <c r="F5" s="18" t="s">
        <v>158</v>
      </c>
    </row>
    <row r="6" spans="1:12" ht="33.6" customHeight="1" x14ac:dyDescent="0.25">
      <c r="A6" s="30">
        <v>4</v>
      </c>
      <c r="B6" s="16" t="s">
        <v>46</v>
      </c>
      <c r="C6" s="18" t="s">
        <v>47</v>
      </c>
      <c r="D6" s="18" t="s">
        <v>128</v>
      </c>
      <c r="E6" s="18" t="s">
        <v>155</v>
      </c>
      <c r="F6" s="18" t="s">
        <v>155</v>
      </c>
    </row>
    <row r="7" spans="1:12" ht="33.6" customHeight="1" x14ac:dyDescent="0.25">
      <c r="A7" s="30">
        <v>5</v>
      </c>
      <c r="B7" s="16" t="s">
        <v>48</v>
      </c>
      <c r="C7" s="18" t="s">
        <v>49</v>
      </c>
      <c r="D7" s="18" t="s">
        <v>128</v>
      </c>
      <c r="E7" s="18" t="s">
        <v>156</v>
      </c>
      <c r="F7" s="18" t="s">
        <v>156</v>
      </c>
    </row>
    <row r="8" spans="1:12" ht="33.6" customHeight="1" x14ac:dyDescent="0.25">
      <c r="A8" s="30">
        <v>6</v>
      </c>
      <c r="B8" s="16" t="s">
        <v>50</v>
      </c>
      <c r="C8" s="18" t="s">
        <v>51</v>
      </c>
      <c r="D8" s="18" t="s">
        <v>128</v>
      </c>
      <c r="E8" s="18" t="s">
        <v>157</v>
      </c>
      <c r="F8" s="18" t="s">
        <v>157</v>
      </c>
    </row>
    <row r="9" spans="1:12" ht="48.6" customHeight="1" x14ac:dyDescent="0.25">
      <c r="A9" s="30">
        <v>7</v>
      </c>
      <c r="B9" s="28" t="s">
        <v>168</v>
      </c>
      <c r="C9" s="18" t="s">
        <v>52</v>
      </c>
      <c r="D9" s="18" t="s">
        <v>130</v>
      </c>
      <c r="E9" s="18" t="s">
        <v>131</v>
      </c>
      <c r="F9" s="18" t="s">
        <v>131</v>
      </c>
      <c r="J9" s="125"/>
      <c r="K9" s="125"/>
      <c r="L9" s="20"/>
    </row>
    <row r="10" spans="1:12" ht="33.6" customHeight="1" x14ac:dyDescent="0.25">
      <c r="A10" s="30">
        <v>8</v>
      </c>
      <c r="B10" s="16" t="s">
        <v>9</v>
      </c>
      <c r="C10" s="18" t="s">
        <v>53</v>
      </c>
      <c r="D10" s="18" t="s">
        <v>132</v>
      </c>
      <c r="E10" s="37">
        <v>1</v>
      </c>
      <c r="F10" s="37">
        <v>1</v>
      </c>
    </row>
    <row r="11" spans="1:12" ht="33.6" customHeight="1" x14ac:dyDescent="0.25">
      <c r="A11" s="30">
        <v>9</v>
      </c>
      <c r="B11" s="16" t="s">
        <v>10</v>
      </c>
      <c r="C11" s="16" t="s">
        <v>54</v>
      </c>
      <c r="D11" s="18" t="s">
        <v>128</v>
      </c>
      <c r="E11" s="16" t="s">
        <v>154</v>
      </c>
      <c r="F11" s="16" t="s">
        <v>154</v>
      </c>
    </row>
    <row r="12" spans="1:12" ht="33.6" customHeight="1" x14ac:dyDescent="0.25">
      <c r="A12" s="30">
        <v>10</v>
      </c>
      <c r="B12" s="16" t="s">
        <v>11</v>
      </c>
      <c r="C12" s="16" t="s">
        <v>55</v>
      </c>
      <c r="D12" s="18" t="s">
        <v>133</v>
      </c>
      <c r="E12" s="16" t="s">
        <v>153</v>
      </c>
      <c r="F12" s="16" t="s">
        <v>153</v>
      </c>
    </row>
    <row r="13" spans="1:12" ht="36" x14ac:dyDescent="0.25">
      <c r="A13" s="30">
        <v>11</v>
      </c>
      <c r="B13" s="16" t="s">
        <v>12</v>
      </c>
      <c r="C13" s="16" t="s">
        <v>56</v>
      </c>
      <c r="D13" s="16" t="s">
        <v>130</v>
      </c>
      <c r="E13" s="16" t="s">
        <v>146</v>
      </c>
      <c r="F13" s="16" t="s">
        <v>146</v>
      </c>
    </row>
    <row r="14" spans="1:12" ht="28.9" customHeight="1" x14ac:dyDescent="0.25">
      <c r="A14" s="30">
        <v>12</v>
      </c>
      <c r="B14" s="16" t="s">
        <v>57</v>
      </c>
      <c r="C14" s="16" t="s">
        <v>58</v>
      </c>
      <c r="D14" s="16" t="s">
        <v>128</v>
      </c>
      <c r="E14" s="16" t="s">
        <v>138</v>
      </c>
      <c r="F14" s="16" t="s">
        <v>138</v>
      </c>
    </row>
    <row r="15" spans="1:12" ht="48" x14ac:dyDescent="0.25">
      <c r="A15" s="30">
        <v>13</v>
      </c>
      <c r="B15" s="28" t="s">
        <v>174</v>
      </c>
      <c r="C15" s="28" t="s">
        <v>59</v>
      </c>
      <c r="D15" s="16" t="s">
        <v>130</v>
      </c>
      <c r="E15" s="16" t="s">
        <v>134</v>
      </c>
      <c r="F15" s="16" t="s">
        <v>134</v>
      </c>
    </row>
    <row r="16" spans="1:12" ht="25.15" customHeight="1" x14ac:dyDescent="0.25">
      <c r="A16" s="30"/>
      <c r="B16" s="50" t="s">
        <v>60</v>
      </c>
      <c r="C16" s="51"/>
      <c r="D16" s="51"/>
      <c r="E16" s="52"/>
      <c r="F16" s="52"/>
    </row>
    <row r="17" spans="1:6" ht="96" x14ac:dyDescent="0.25">
      <c r="A17" s="132">
        <v>14</v>
      </c>
      <c r="B17" s="16" t="s">
        <v>16</v>
      </c>
      <c r="C17" s="16" t="s">
        <v>61</v>
      </c>
      <c r="D17" s="16" t="s">
        <v>130</v>
      </c>
      <c r="E17" s="16" t="s">
        <v>135</v>
      </c>
      <c r="F17" s="16" t="s">
        <v>135</v>
      </c>
    </row>
    <row r="18" spans="1:6" ht="24" x14ac:dyDescent="0.25">
      <c r="A18" s="132"/>
      <c r="B18" s="16" t="s">
        <v>17</v>
      </c>
      <c r="C18" s="16" t="s">
        <v>136</v>
      </c>
      <c r="D18" s="16" t="s">
        <v>128</v>
      </c>
      <c r="E18" s="16" t="s">
        <v>137</v>
      </c>
      <c r="F18" s="16" t="s">
        <v>137</v>
      </c>
    </row>
    <row r="19" spans="1:6" ht="36" x14ac:dyDescent="0.25">
      <c r="A19" s="132"/>
      <c r="B19" s="16" t="s">
        <v>18</v>
      </c>
      <c r="C19" s="16" t="s">
        <v>63</v>
      </c>
      <c r="D19" s="16" t="s">
        <v>128</v>
      </c>
      <c r="E19" s="16" t="s">
        <v>139</v>
      </c>
      <c r="F19" s="16" t="s">
        <v>139</v>
      </c>
    </row>
    <row r="20" spans="1:6" ht="48" x14ac:dyDescent="0.25">
      <c r="A20" s="132"/>
      <c r="B20" s="16" t="s">
        <v>19</v>
      </c>
      <c r="C20" s="16" t="s">
        <v>64</v>
      </c>
      <c r="D20" s="16" t="s">
        <v>130</v>
      </c>
      <c r="E20" s="16" t="s">
        <v>134</v>
      </c>
      <c r="F20" s="16" t="s">
        <v>134</v>
      </c>
    </row>
    <row r="21" spans="1:6" ht="48" x14ac:dyDescent="0.25">
      <c r="A21" s="132"/>
      <c r="B21" s="16" t="s">
        <v>20</v>
      </c>
      <c r="C21" s="16" t="s">
        <v>65</v>
      </c>
      <c r="D21" s="16" t="s">
        <v>130</v>
      </c>
      <c r="E21" s="16" t="s">
        <v>140</v>
      </c>
      <c r="F21" s="16" t="s">
        <v>140</v>
      </c>
    </row>
    <row r="22" spans="1:6" ht="36" x14ac:dyDescent="0.25">
      <c r="A22" s="132"/>
      <c r="B22" s="16" t="s">
        <v>66</v>
      </c>
      <c r="C22" s="16" t="s">
        <v>67</v>
      </c>
      <c r="D22" s="16" t="s">
        <v>129</v>
      </c>
      <c r="E22" s="16" t="s">
        <v>141</v>
      </c>
      <c r="F22" s="16" t="s">
        <v>141</v>
      </c>
    </row>
    <row r="23" spans="1:6" ht="36" x14ac:dyDescent="0.25">
      <c r="A23" s="132"/>
      <c r="B23" s="16" t="s">
        <v>68</v>
      </c>
      <c r="C23" s="16" t="s">
        <v>69</v>
      </c>
      <c r="D23" s="16" t="s">
        <v>129</v>
      </c>
      <c r="E23" s="16" t="s">
        <v>142</v>
      </c>
      <c r="F23" s="16" t="s">
        <v>142</v>
      </c>
    </row>
    <row r="24" spans="1:6" ht="36" x14ac:dyDescent="0.25">
      <c r="A24" s="132"/>
      <c r="B24" s="16" t="s">
        <v>70</v>
      </c>
      <c r="C24" s="16" t="s">
        <v>71</v>
      </c>
      <c r="D24" s="16" t="s">
        <v>129</v>
      </c>
      <c r="E24" s="16" t="s">
        <v>161</v>
      </c>
      <c r="F24" s="16" t="s">
        <v>161</v>
      </c>
    </row>
    <row r="25" spans="1:6" ht="24" x14ac:dyDescent="0.25">
      <c r="A25" s="132"/>
      <c r="B25" s="16" t="s">
        <v>72</v>
      </c>
      <c r="C25" s="16" t="s">
        <v>73</v>
      </c>
      <c r="D25" s="16" t="s">
        <v>128</v>
      </c>
      <c r="E25" s="16" t="s">
        <v>143</v>
      </c>
      <c r="F25" s="16" t="s">
        <v>143</v>
      </c>
    </row>
    <row r="26" spans="1:6" ht="25.15" customHeight="1" x14ac:dyDescent="0.25">
      <c r="A26" s="30"/>
      <c r="B26" s="53" t="s">
        <v>74</v>
      </c>
      <c r="C26" s="54"/>
      <c r="D26" s="54"/>
      <c r="E26" s="55"/>
      <c r="F26" s="55"/>
    </row>
    <row r="27" spans="1:6" ht="96" x14ac:dyDescent="0.25">
      <c r="A27" s="131">
        <v>15</v>
      </c>
      <c r="B27" s="15" t="s">
        <v>16</v>
      </c>
      <c r="C27" s="16" t="s">
        <v>61</v>
      </c>
      <c r="D27" s="16" t="s">
        <v>130</v>
      </c>
      <c r="E27" s="16" t="s">
        <v>135</v>
      </c>
      <c r="F27" s="16" t="s">
        <v>135</v>
      </c>
    </row>
    <row r="28" spans="1:6" ht="24" x14ac:dyDescent="0.25">
      <c r="A28" s="131"/>
      <c r="B28" s="15" t="s">
        <v>17</v>
      </c>
      <c r="C28" s="16" t="s">
        <v>62</v>
      </c>
      <c r="D28" s="16" t="s">
        <v>128</v>
      </c>
      <c r="E28" s="16" t="s">
        <v>137</v>
      </c>
      <c r="F28" s="16" t="s">
        <v>137</v>
      </c>
    </row>
    <row r="29" spans="1:6" ht="36" x14ac:dyDescent="0.25">
      <c r="A29" s="131"/>
      <c r="B29" s="15" t="s">
        <v>18</v>
      </c>
      <c r="C29" s="16" t="s">
        <v>63</v>
      </c>
      <c r="D29" s="16" t="s">
        <v>128</v>
      </c>
      <c r="E29" s="16" t="s">
        <v>139</v>
      </c>
      <c r="F29" s="16" t="s">
        <v>139</v>
      </c>
    </row>
    <row r="30" spans="1:6" ht="48" x14ac:dyDescent="0.25">
      <c r="A30" s="131"/>
      <c r="B30" s="15" t="s">
        <v>19</v>
      </c>
      <c r="C30" s="16" t="s">
        <v>75</v>
      </c>
      <c r="D30" s="16" t="s">
        <v>129</v>
      </c>
      <c r="E30" s="16" t="s">
        <v>134</v>
      </c>
      <c r="F30" s="16" t="s">
        <v>134</v>
      </c>
    </row>
    <row r="31" spans="1:6" ht="48" x14ac:dyDescent="0.25">
      <c r="A31" s="131"/>
      <c r="B31" s="15" t="s">
        <v>20</v>
      </c>
      <c r="C31" s="16" t="s">
        <v>65</v>
      </c>
      <c r="D31" s="16" t="s">
        <v>130</v>
      </c>
      <c r="E31" s="16" t="s">
        <v>140</v>
      </c>
      <c r="F31" s="16" t="s">
        <v>140</v>
      </c>
    </row>
    <row r="32" spans="1:6" ht="36" x14ac:dyDescent="0.25">
      <c r="A32" s="131"/>
      <c r="B32" s="15" t="s">
        <v>66</v>
      </c>
      <c r="C32" s="16" t="s">
        <v>67</v>
      </c>
      <c r="D32" s="16" t="s">
        <v>129</v>
      </c>
      <c r="E32" s="16" t="s">
        <v>141</v>
      </c>
      <c r="F32" s="16" t="s">
        <v>141</v>
      </c>
    </row>
    <row r="33" spans="1:6" ht="36" x14ac:dyDescent="0.25">
      <c r="A33" s="131"/>
      <c r="B33" s="15" t="s">
        <v>68</v>
      </c>
      <c r="C33" s="16" t="s">
        <v>69</v>
      </c>
      <c r="D33" s="16" t="s">
        <v>129</v>
      </c>
      <c r="E33" s="16" t="s">
        <v>142</v>
      </c>
      <c r="F33" s="16" t="s">
        <v>142</v>
      </c>
    </row>
    <row r="34" spans="1:6" ht="36" x14ac:dyDescent="0.25">
      <c r="A34" s="131"/>
      <c r="B34" s="15" t="s">
        <v>70</v>
      </c>
      <c r="C34" s="16" t="s">
        <v>71</v>
      </c>
      <c r="D34" s="16" t="s">
        <v>129</v>
      </c>
      <c r="E34" s="16" t="s">
        <v>161</v>
      </c>
      <c r="F34" s="16" t="s">
        <v>161</v>
      </c>
    </row>
    <row r="35" spans="1:6" ht="24" x14ac:dyDescent="0.25">
      <c r="A35" s="131"/>
      <c r="B35" s="15" t="s">
        <v>72</v>
      </c>
      <c r="C35" s="16" t="s">
        <v>73</v>
      </c>
      <c r="D35" s="16" t="s">
        <v>128</v>
      </c>
      <c r="E35" s="16" t="s">
        <v>143</v>
      </c>
      <c r="F35" s="16" t="s">
        <v>143</v>
      </c>
    </row>
    <row r="36" spans="1:6" ht="25.15" customHeight="1" x14ac:dyDescent="0.25">
      <c r="A36" s="31"/>
      <c r="B36" s="49" t="s">
        <v>29</v>
      </c>
      <c r="C36" s="15"/>
      <c r="D36" s="16"/>
      <c r="E36" s="16"/>
      <c r="F36" s="16"/>
    </row>
    <row r="37" spans="1:6" ht="96" x14ac:dyDescent="0.25">
      <c r="A37" s="131">
        <v>16</v>
      </c>
      <c r="B37" s="15" t="s">
        <v>16</v>
      </c>
      <c r="C37" s="16" t="s">
        <v>61</v>
      </c>
      <c r="D37" s="16" t="s">
        <v>130</v>
      </c>
      <c r="E37" s="16" t="s">
        <v>135</v>
      </c>
      <c r="F37" s="16" t="s">
        <v>135</v>
      </c>
    </row>
    <row r="38" spans="1:6" ht="24" x14ac:dyDescent="0.25">
      <c r="A38" s="131"/>
      <c r="B38" s="15" t="s">
        <v>17</v>
      </c>
      <c r="C38" s="16" t="s">
        <v>62</v>
      </c>
      <c r="D38" s="16" t="s">
        <v>128</v>
      </c>
      <c r="E38" s="16" t="s">
        <v>137</v>
      </c>
      <c r="F38" s="16" t="s">
        <v>137</v>
      </c>
    </row>
    <row r="39" spans="1:6" ht="36" x14ac:dyDescent="0.25">
      <c r="A39" s="131"/>
      <c r="B39" s="15" t="s">
        <v>18</v>
      </c>
      <c r="C39" s="16" t="s">
        <v>63</v>
      </c>
      <c r="D39" s="16" t="s">
        <v>128</v>
      </c>
      <c r="E39" s="16" t="s">
        <v>148</v>
      </c>
      <c r="F39" s="16" t="s">
        <v>148</v>
      </c>
    </row>
    <row r="40" spans="1:6" ht="48" x14ac:dyDescent="0.25">
      <c r="A40" s="131"/>
      <c r="B40" s="15" t="s">
        <v>19</v>
      </c>
      <c r="C40" s="16" t="s">
        <v>75</v>
      </c>
      <c r="D40" s="16" t="s">
        <v>129</v>
      </c>
      <c r="E40" s="16" t="s">
        <v>134</v>
      </c>
      <c r="F40" s="16" t="s">
        <v>134</v>
      </c>
    </row>
    <row r="41" spans="1:6" ht="48" x14ac:dyDescent="0.25">
      <c r="A41" s="131"/>
      <c r="B41" s="15" t="s">
        <v>20</v>
      </c>
      <c r="C41" s="16" t="s">
        <v>65</v>
      </c>
      <c r="D41" s="16" t="s">
        <v>130</v>
      </c>
      <c r="E41" s="16" t="s">
        <v>140</v>
      </c>
      <c r="F41" s="16" t="s">
        <v>140</v>
      </c>
    </row>
    <row r="42" spans="1:6" ht="36" x14ac:dyDescent="0.25">
      <c r="A42" s="131"/>
      <c r="B42" s="15" t="s">
        <v>66</v>
      </c>
      <c r="C42" s="16" t="s">
        <v>67</v>
      </c>
      <c r="D42" s="16" t="s">
        <v>129</v>
      </c>
      <c r="E42" s="16" t="s">
        <v>141</v>
      </c>
      <c r="F42" s="16" t="s">
        <v>141</v>
      </c>
    </row>
    <row r="43" spans="1:6" ht="36" x14ac:dyDescent="0.25">
      <c r="A43" s="131"/>
      <c r="B43" s="15" t="s">
        <v>68</v>
      </c>
      <c r="C43" s="16" t="s">
        <v>69</v>
      </c>
      <c r="D43" s="16" t="s">
        <v>129</v>
      </c>
      <c r="E43" s="16" t="s">
        <v>142</v>
      </c>
      <c r="F43" s="16" t="s">
        <v>142</v>
      </c>
    </row>
    <row r="44" spans="1:6" ht="36" x14ac:dyDescent="0.25">
      <c r="A44" s="131"/>
      <c r="B44" s="15" t="s">
        <v>70</v>
      </c>
      <c r="C44" s="16" t="s">
        <v>71</v>
      </c>
      <c r="D44" s="16" t="s">
        <v>129</v>
      </c>
      <c r="E44" s="16" t="s">
        <v>161</v>
      </c>
      <c r="F44" s="16" t="s">
        <v>161</v>
      </c>
    </row>
    <row r="45" spans="1:6" ht="24" x14ac:dyDescent="0.25">
      <c r="A45" s="131"/>
      <c r="B45" s="15" t="s">
        <v>72</v>
      </c>
      <c r="C45" s="16" t="s">
        <v>73</v>
      </c>
      <c r="D45" s="16" t="s">
        <v>128</v>
      </c>
      <c r="E45" s="16" t="s">
        <v>143</v>
      </c>
      <c r="F45" s="16" t="s">
        <v>143</v>
      </c>
    </row>
    <row r="46" spans="1:6" ht="25.15" customHeight="1" x14ac:dyDescent="0.25">
      <c r="A46" s="42"/>
      <c r="B46" s="53" t="s">
        <v>30</v>
      </c>
      <c r="C46" s="54"/>
      <c r="D46" s="54"/>
      <c r="E46" s="55"/>
      <c r="F46" s="55"/>
    </row>
    <row r="47" spans="1:6" ht="48" x14ac:dyDescent="0.25">
      <c r="A47" s="128">
        <v>17</v>
      </c>
      <c r="B47" s="15" t="s">
        <v>31</v>
      </c>
      <c r="C47" s="16" t="s">
        <v>76</v>
      </c>
      <c r="D47" s="16" t="s">
        <v>130</v>
      </c>
      <c r="E47" s="16" t="s">
        <v>144</v>
      </c>
      <c r="F47" s="16" t="s">
        <v>144</v>
      </c>
    </row>
    <row r="48" spans="1:6" x14ac:dyDescent="0.25">
      <c r="A48" s="129"/>
      <c r="B48" s="15" t="s">
        <v>32</v>
      </c>
      <c r="C48" s="16" t="s">
        <v>77</v>
      </c>
      <c r="D48" s="16" t="s">
        <v>129</v>
      </c>
      <c r="E48" s="16" t="s">
        <v>147</v>
      </c>
      <c r="F48" s="16" t="s">
        <v>147</v>
      </c>
    </row>
    <row r="49" spans="1:6" ht="24" x14ac:dyDescent="0.25">
      <c r="A49" s="129"/>
      <c r="B49" s="15" t="s">
        <v>33</v>
      </c>
      <c r="C49" s="16" t="s">
        <v>78</v>
      </c>
      <c r="D49" s="16" t="s">
        <v>128</v>
      </c>
      <c r="E49" s="16" t="s">
        <v>152</v>
      </c>
      <c r="F49" s="16" t="s">
        <v>152</v>
      </c>
    </row>
    <row r="50" spans="1:6" x14ac:dyDescent="0.25">
      <c r="A50" s="129"/>
      <c r="B50" s="15" t="s">
        <v>34</v>
      </c>
      <c r="C50" s="16" t="s">
        <v>79</v>
      </c>
      <c r="D50" s="16" t="s">
        <v>128</v>
      </c>
      <c r="E50" s="16" t="s">
        <v>162</v>
      </c>
      <c r="F50" s="16" t="s">
        <v>162</v>
      </c>
    </row>
    <row r="51" spans="1:6" ht="96" x14ac:dyDescent="0.25">
      <c r="A51" s="129"/>
      <c r="B51" s="15" t="s">
        <v>80</v>
      </c>
      <c r="C51" s="16" t="s">
        <v>81</v>
      </c>
      <c r="D51" s="16" t="s">
        <v>129</v>
      </c>
      <c r="E51" s="16" t="s">
        <v>159</v>
      </c>
      <c r="F51" s="16" t="s">
        <v>159</v>
      </c>
    </row>
    <row r="52" spans="1:6" ht="60" x14ac:dyDescent="0.25">
      <c r="A52" s="129"/>
      <c r="B52" s="15" t="s">
        <v>35</v>
      </c>
      <c r="C52" s="16" t="s">
        <v>82</v>
      </c>
      <c r="D52" s="16" t="s">
        <v>130</v>
      </c>
      <c r="E52" s="16" t="s">
        <v>160</v>
      </c>
      <c r="F52" s="16" t="s">
        <v>160</v>
      </c>
    </row>
    <row r="53" spans="1:6" ht="24" x14ac:dyDescent="0.25">
      <c r="A53" s="130"/>
      <c r="B53" s="15" t="s">
        <v>21</v>
      </c>
      <c r="C53" s="16" t="s">
        <v>83</v>
      </c>
      <c r="D53" s="16" t="s">
        <v>129</v>
      </c>
      <c r="E53" s="16" t="s">
        <v>149</v>
      </c>
      <c r="F53" s="16" t="s">
        <v>149</v>
      </c>
    </row>
    <row r="54" spans="1:6" ht="25.15" customHeight="1" x14ac:dyDescent="0.25">
      <c r="A54" s="56"/>
      <c r="B54" s="57" t="s">
        <v>36</v>
      </c>
      <c r="C54" s="58"/>
      <c r="D54" s="58"/>
      <c r="E54" s="58"/>
      <c r="F54" s="58"/>
    </row>
    <row r="55" spans="1:6" ht="36" x14ac:dyDescent="0.25">
      <c r="A55" s="128">
        <v>18</v>
      </c>
      <c r="B55" s="16" t="s">
        <v>37</v>
      </c>
      <c r="C55" s="16" t="s">
        <v>84</v>
      </c>
      <c r="D55" s="18" t="s">
        <v>133</v>
      </c>
      <c r="E55" s="16" t="s">
        <v>150</v>
      </c>
      <c r="F55" s="16" t="s">
        <v>150</v>
      </c>
    </row>
    <row r="56" spans="1:6" ht="28.5" customHeight="1" x14ac:dyDescent="0.25">
      <c r="A56" s="130"/>
      <c r="B56" s="16" t="s">
        <v>38</v>
      </c>
      <c r="C56" s="16" t="s">
        <v>85</v>
      </c>
      <c r="D56" s="18" t="s">
        <v>133</v>
      </c>
      <c r="E56" s="16" t="s">
        <v>151</v>
      </c>
      <c r="F56" s="16" t="s">
        <v>151</v>
      </c>
    </row>
    <row r="57" spans="1:6" x14ac:dyDescent="0.25">
      <c r="A57" s="31">
        <v>19</v>
      </c>
      <c r="B57" s="15" t="s">
        <v>39</v>
      </c>
      <c r="C57" s="15" t="s">
        <v>173</v>
      </c>
      <c r="D57" s="15" t="s">
        <v>128</v>
      </c>
      <c r="E57" s="15" t="s">
        <v>173</v>
      </c>
      <c r="F57" s="15" t="s">
        <v>173</v>
      </c>
    </row>
    <row r="58" spans="1:6" ht="30" customHeight="1" x14ac:dyDescent="0.25">
      <c r="A58" s="32">
        <v>20</v>
      </c>
      <c r="B58" s="27" t="s">
        <v>40</v>
      </c>
      <c r="C58" s="39" t="s">
        <v>171</v>
      </c>
      <c r="D58" s="27" t="s">
        <v>128</v>
      </c>
      <c r="E58" s="16" t="s">
        <v>163</v>
      </c>
      <c r="F58" s="16" t="s">
        <v>163</v>
      </c>
    </row>
    <row r="59" spans="1:6" x14ac:dyDescent="0.25">
      <c r="A59" s="33">
        <v>21</v>
      </c>
      <c r="B59" s="41" t="s">
        <v>41</v>
      </c>
      <c r="C59" s="38" t="s">
        <v>172</v>
      </c>
      <c r="D59" s="26" t="s">
        <v>128</v>
      </c>
      <c r="E59" s="38" t="s">
        <v>172</v>
      </c>
      <c r="F59" s="38" t="s">
        <v>172</v>
      </c>
    </row>
  </sheetData>
  <mergeCells count="7">
    <mergeCell ref="J9:K9"/>
    <mergeCell ref="B1:F1"/>
    <mergeCell ref="A47:A53"/>
    <mergeCell ref="A55:A56"/>
    <mergeCell ref="A37:A45"/>
    <mergeCell ref="A27:A35"/>
    <mergeCell ref="A17:A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67913-0FFB-4D7B-9651-2A3F1F5B0E79}">
  <sheetPr codeName="Hoja3"/>
  <dimension ref="A1:T8"/>
  <sheetViews>
    <sheetView workbookViewId="0">
      <selection activeCell="A4" sqref="A4"/>
    </sheetView>
  </sheetViews>
  <sheetFormatPr baseColWidth="10" defaultColWidth="10.7109375" defaultRowHeight="15" x14ac:dyDescent="0.25"/>
  <cols>
    <col min="1" max="1" width="21.7109375" customWidth="1"/>
    <col min="3" max="3" width="27" bestFit="1" customWidth="1"/>
    <col min="9" max="9" width="18.85546875" bestFit="1" customWidth="1"/>
  </cols>
  <sheetData>
    <row r="1" spans="1:20" x14ac:dyDescent="0.25">
      <c r="A1" t="s">
        <v>86</v>
      </c>
      <c r="C1" t="s">
        <v>87</v>
      </c>
      <c r="E1" t="s">
        <v>88</v>
      </c>
      <c r="G1" t="s">
        <v>89</v>
      </c>
      <c r="I1" t="s">
        <v>90</v>
      </c>
      <c r="K1" t="s">
        <v>91</v>
      </c>
      <c r="M1" t="s">
        <v>92</v>
      </c>
      <c r="P1" s="22" cm="1">
        <f t="array" ref="P1">+CTFT47!D11:D11</f>
        <v>45658</v>
      </c>
      <c r="T1" t="s">
        <v>93</v>
      </c>
    </row>
    <row r="2" spans="1:20" x14ac:dyDescent="0.25">
      <c r="A2" t="s">
        <v>94</v>
      </c>
      <c r="C2" t="s">
        <v>95</v>
      </c>
      <c r="E2" t="s">
        <v>96</v>
      </c>
      <c r="G2" t="s">
        <v>97</v>
      </c>
      <c r="I2" t="s">
        <v>98</v>
      </c>
      <c r="K2" t="s">
        <v>99</v>
      </c>
      <c r="M2" t="s">
        <v>100</v>
      </c>
      <c r="O2" t="s">
        <v>101</v>
      </c>
      <c r="P2">
        <f>+YEAR(CTFT47!H12)</f>
        <v>2025</v>
      </c>
      <c r="Q2">
        <f>+MONTH(CTFT47!H12)</f>
        <v>1</v>
      </c>
      <c r="R2">
        <f>+DAY(CTFT47!H12)</f>
        <v>1</v>
      </c>
      <c r="T2" t="s">
        <v>102</v>
      </c>
    </row>
    <row r="3" spans="1:20" x14ac:dyDescent="0.25">
      <c r="A3" t="s">
        <v>145</v>
      </c>
      <c r="C3" t="s">
        <v>103</v>
      </c>
      <c r="E3" t="s">
        <v>104</v>
      </c>
      <c r="G3" t="s">
        <v>105</v>
      </c>
      <c r="I3" t="s">
        <v>106</v>
      </c>
      <c r="K3" t="s">
        <v>107</v>
      </c>
      <c r="M3" t="s">
        <v>108</v>
      </c>
      <c r="O3" t="s">
        <v>109</v>
      </c>
      <c r="P3">
        <f>+YEAR(P1)</f>
        <v>2025</v>
      </c>
      <c r="Q3">
        <f>+MONTH(P1)</f>
        <v>1</v>
      </c>
      <c r="R3">
        <f>+DAY(P1)</f>
        <v>1</v>
      </c>
      <c r="T3" t="s">
        <v>110</v>
      </c>
    </row>
    <row r="4" spans="1:20" x14ac:dyDescent="0.25">
      <c r="C4" t="s">
        <v>25</v>
      </c>
      <c r="E4" t="s">
        <v>111</v>
      </c>
      <c r="G4" t="s">
        <v>112</v>
      </c>
      <c r="I4" t="s">
        <v>123</v>
      </c>
      <c r="K4" t="s">
        <v>113</v>
      </c>
      <c r="M4" t="s">
        <v>114</v>
      </c>
      <c r="O4" t="s">
        <v>115</v>
      </c>
      <c r="P4">
        <f>+IF(Q3&lt;Q2,IF(R3&lt;R2,IF(P3&lt;P2,"Error",P3-1-P2),P3-1-P2),P3-1-P2)</f>
        <v>-1</v>
      </c>
      <c r="Q4">
        <f>+IF(Q3&lt;Q2,IF(R3&lt;R2,Q3+11-Q2,Q3+12-Q2),IF(R3&lt;R2,Q3-1-Q2,Q3-Q2))</f>
        <v>0</v>
      </c>
      <c r="R4">
        <f>+IF(R3&lt;R2,R3+30-R2,R3-R2)</f>
        <v>0</v>
      </c>
      <c r="T4" t="s">
        <v>116</v>
      </c>
    </row>
    <row r="5" spans="1:20" x14ac:dyDescent="0.25">
      <c r="G5" t="s">
        <v>117</v>
      </c>
      <c r="M5" t="s">
        <v>118</v>
      </c>
      <c r="O5" t="s">
        <v>119</v>
      </c>
      <c r="P5">
        <f>+P4*12+Q4+R4/30</f>
        <v>-12</v>
      </c>
    </row>
    <row r="6" spans="1:20" x14ac:dyDescent="0.25">
      <c r="G6" t="s">
        <v>120</v>
      </c>
    </row>
    <row r="7" spans="1:20" x14ac:dyDescent="0.25">
      <c r="G7" t="s">
        <v>121</v>
      </c>
    </row>
    <row r="8" spans="1:20" x14ac:dyDescent="0.25">
      <c r="G8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umero xmlns="b6565643-c00f-44ce-b5d1-532a85e4382c">CTFT47</Numero>
    <Language xmlns="http://schemas.microsoft.com/sharepoint/v3">Español (España)</Language>
    <Responsable_x0020_de_x0020_la_x0020_información xmlns="cfd7d055-4c42-4b1a-a19c-7e601acfe3a8">35</Responsable_x0020_de_x0020_la_x0020_información>
    <Fecha_x0020_de_x0020_generación_x0020_de_x0020_la_x0020_información xmlns="b6565643-c00f-44ce-b5d1-532a85e4382c">2025-02-26T05:00:00+00:00</Fecha_x0020_de_x0020_generación_x0020_de_x0020_la_x0020_información>
    <Serie xmlns="cfd7d055-4c42-4b1a-a19c-7e601acfe3a8" xsi:nil="true"/>
    <Tipo_de_Norma xmlns="b6565643-c00f-44ce-b5d1-532a85e4382c">No aplica</Tipo_de_Norma>
    <Fecha_x0020_final_x0020_de_x0020_publicación xmlns="b6565643-c00f-44ce-b5d1-532a85e4382c">2025-02-26T05:00:00+00:00</Fecha_x0020_final_x0020_de_x0020_publicación>
    <Frecuencia_de_actualizacion xmlns="b6565643-c00f-44ce-b5d1-532a85e4382c">Por demanda</Frecuencia_de_actualizacion>
    <DLCPolicyLabelClientValue xmlns="60c38085-413c-455a-bf36-609d76e3b506" xsi:nil="true"/>
    <Mes_Plantilla xmlns="b6565643-c00f-44ce-b5d1-532a85e4382c">febrero</Mes_Plantilla>
    <Nombre_x0020_del_x0020_responsable_x0020_de_x0020_producción xmlns="cfd7d055-4c42-4b1a-a19c-7e601acfe3a8">35</Nombre_x0020_del_x0020_responsable_x0020_de_x0020_producción>
    <Código_x0020_nombre_x0020_del_x0020_reponsable_x0020_producción xmlns="cfd7d055-4c42-4b1a-a19c-7e601acfe3a8">35</Código_x0020_nombre_x0020_del_x0020_reponsable_x0020_producción>
    <DLCPolicyLabelLock xmlns="60c38085-413c-455a-bf36-609d76e3b506" xsi:nil="true"/>
    <Código_x0020_responsable_x0020_de_x0020_la_x0020_información xmlns="cfd7d055-4c42-4b1a-a19c-7e601acfe3a8" xsi:nil="true"/>
    <_Format xmlns="http://schemas.microsoft.com/sharepoint/v3/fields">Documento de texto</_Format>
    <Descripcion xmlns="b6565643-c00f-44ce-b5d1-532a85e4382c">Estudio de mercado laboral para capacidad técnica de agentes interventores  y contralores</Descripcion>
    <Ano_Plantilla xmlns="b6565643-c00f-44ce-b5d1-532a85e4382c">2025</Ano_Plantilla>
    <Sub-Serie xmlns="cfd7d055-4c42-4b1a-a19c-7e601acfe3a8" xsi:nil="true"/>
    <Informacion_publicada_o_disponible xmlns="b6565643-c00f-44ce-b5d1-532a85e4382c">https://www.supersalud.gov.co/es-co/nuestra-entidad/estructura-organica-y-talento-humano/procesos</Informacion_publicada_o_disponible>
    <Medio_de_conservacion_y_x002f_o_soporte xmlns="b6565643-c00f-44ce-b5d1-532a85e4382c">Documento electrónico</Medio_de_conservacion_y_x002f_o_soporte>
    <Estado_Plantilla xmlns="b6565643-c00f-44ce-b5d1-532a85e4382c">En ejecución</Estado_Plantilla>
    <Fecha_x0020_de_x0020_inicio_x0020_de_x0020_publicación xmlns="b6565643-c00f-44ce-b5d1-532a85e4382c">2025-02-26T05:00:00+00:00</Fecha_x0020_de_x0020_inicio_x0020_de_x0020_publicación>
    <Tipo_x0020_Documental xmlns="cfd7d055-4c42-4b1a-a19c-7e601acfe3a8" xsi:nil="true"/>
    <_dlc_DocId xmlns="b6565643-c00f-44ce-b5d1-532a85e4382c">XQAF2AT3N76N-114-4738</_dlc_DocId>
    <DLCPolicyLabelValue xmlns="60c38085-413c-455a-bf36-609d76e3b506">Copia Controlada</DLCPolicyLabelValue>
    <_dlc_DocIdUrl xmlns="b6565643-c00f-44ce-b5d1-532a85e4382c">
      <Url>https://docs.supersalud.gov.co/PortalWeb/planeacion/_layouts/15/DocIdRedir.aspx?ID=XQAF2AT3N76N-114-4738</Url>
      <Description>XQAF2AT3N76N-114-4738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Props1.xml><?xml version="1.0" encoding="utf-8"?>
<ds:datastoreItem xmlns:ds="http://schemas.openxmlformats.org/officeDocument/2006/customXml" ds:itemID="{6916BB0C-9C6E-4EBC-B965-D5464618F54F}"/>
</file>

<file path=customXml/itemProps2.xml><?xml version="1.0" encoding="utf-8"?>
<ds:datastoreItem xmlns:ds="http://schemas.openxmlformats.org/officeDocument/2006/customXml" ds:itemID="{354C5589-E77A-4940-AD53-2E1CA4933499}"/>
</file>

<file path=customXml/itemProps3.xml><?xml version="1.0" encoding="utf-8"?>
<ds:datastoreItem xmlns:ds="http://schemas.openxmlformats.org/officeDocument/2006/customXml" ds:itemID="{495CFA05-833A-4F00-B766-DFCC02938E57}"/>
</file>

<file path=customXml/itemProps4.xml><?xml version="1.0" encoding="utf-8"?>
<ds:datastoreItem xmlns:ds="http://schemas.openxmlformats.org/officeDocument/2006/customXml" ds:itemID="{98B8D8AE-8AFC-49F5-9AD1-F6A4CA3CD266}"/>
</file>

<file path=customXml/itemProps5.xml><?xml version="1.0" encoding="utf-8"?>
<ds:datastoreItem xmlns:ds="http://schemas.openxmlformats.org/officeDocument/2006/customXml" ds:itemID="{FA9CE022-49B2-4D15-B834-12E6D0BF78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CTFT47</vt:lpstr>
      <vt:lpstr>Metadatos</vt:lpstr>
      <vt:lpstr>LISTAS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Estudio de mercado laboral para capacidad técnica de agentes interventores  y contralores</dc:title>
  <dc:subject/>
  <dc:creator>SMIS</dc:creator>
  <cp:keywords>CTFT47</cp:keywords>
  <dc:description/>
  <cp:lastModifiedBy>Jhoan Sebastian Mantilla Parada</cp:lastModifiedBy>
  <cp:revision/>
  <cp:lastPrinted>2025-02-13T14:31:11Z</cp:lastPrinted>
  <dcterms:created xsi:type="dcterms:W3CDTF">2024-12-12T13:49:37Z</dcterms:created>
  <dcterms:modified xsi:type="dcterms:W3CDTF">2025-03-21T20:59:57Z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MediaServiceImageTags">
    <vt:lpwstr/>
  </property>
  <property fmtid="{D5CDD505-2E9C-101B-9397-08002B2CF9AE}" pid="4" name="_dlc_DocIdItemGuid">
    <vt:lpwstr>81cd6629-83d1-44d9-94f3-93ef94a0f58e</vt:lpwstr>
  </property>
</Properties>
</file>