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5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arcela.garcia\Downloads\publicaciones\"/>
    </mc:Choice>
  </mc:AlternateContent>
  <xr:revisionPtr revIDLastSave="0" documentId="13_ncr:1_{30BA02B7-9555-4867-94F5-4F981788FC4E}" xr6:coauthVersionLast="47" xr6:coauthVersionMax="47" xr10:uidLastSave="{00000000-0000-0000-0000-000000000000}"/>
  <bookViews>
    <workbookView xWindow="-108" yWindow="-108" windowWidth="23256" windowHeight="12456" xr2:uid="{C5CB5441-5CE1-4163-9702-A73431E017AD}"/>
  </bookViews>
  <sheets>
    <sheet name="CUADRO DE PROGRAMACIÓN Y SEGUIM" sheetId="1" r:id="rId1"/>
    <sheet name="Metadatos" sheetId="3" r:id="rId2"/>
    <sheet name="LISTA" sheetId="2" state="hidden" r:id="rId3"/>
  </sheets>
  <definedNames>
    <definedName name="_xlnm._FilterDatabase" localSheetId="0" hidden="1">'CUADRO DE PROGRAMACIÓN Y SEGUIM'!$F$5:$EV$6</definedName>
    <definedName name="Ciudades">LISTA!$I$2:$I$1121</definedName>
    <definedName name="DEPARTAMENTOPORCIUDAD">" =DESREF(Hoja2!$I$1, COINCIDIR(Hoja1!V5, Hoja2!$H$1:$H$1000, 0)-1, 0, CONTAR.SI(Hoja2!$H$1:$H$1000, Hoja1!V5), 1)"</definedName>
    <definedName name="Departamentos">LISTA!$J$2:$J$1121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" i="1" l="1"/>
  <c r="B6" i="1"/>
  <c r="C6" i="1"/>
  <c r="D6" i="1"/>
  <c r="E6" i="1"/>
  <c r="H6" i="1"/>
  <c r="I6" i="1"/>
  <c r="J6" i="1" s="1"/>
  <c r="L6" i="1"/>
  <c r="Y6" i="1"/>
  <c r="Z6" i="1"/>
  <c r="AA6" i="1"/>
  <c r="AD6" i="1"/>
  <c r="AF6" i="1"/>
  <c r="AG6" i="1"/>
  <c r="AH6" i="1" s="1"/>
  <c r="AI6" i="1"/>
  <c r="AJ6" i="1" s="1"/>
  <c r="K14" i="2" l="1"/>
  <c r="K15" i="2"/>
  <c r="K16" i="2"/>
  <c r="K17" i="2"/>
  <c r="K18" i="2"/>
  <c r="K20" i="2"/>
  <c r="K21" i="2"/>
  <c r="K22" i="2"/>
  <c r="K23" i="2"/>
  <c r="K24" i="2"/>
  <c r="K3" i="2"/>
  <c r="K4" i="2"/>
  <c r="K5" i="2"/>
  <c r="K6" i="2"/>
  <c r="K7" i="2"/>
  <c r="K8" i="2"/>
  <c r="K9" i="2"/>
  <c r="K10" i="2"/>
  <c r="K11" i="2"/>
  <c r="K12" i="2"/>
  <c r="K13" i="2"/>
  <c r="K19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K48" i="2"/>
  <c r="K49" i="2"/>
  <c r="K50" i="2"/>
  <c r="K51" i="2"/>
  <c r="K52" i="2"/>
  <c r="K53" i="2"/>
  <c r="K54" i="2"/>
  <c r="K55" i="2"/>
  <c r="K56" i="2"/>
  <c r="K57" i="2"/>
  <c r="K58" i="2"/>
  <c r="K59" i="2"/>
  <c r="K60" i="2"/>
  <c r="K61" i="2"/>
  <c r="K62" i="2"/>
  <c r="K63" i="2"/>
  <c r="K64" i="2"/>
  <c r="K65" i="2"/>
  <c r="K66" i="2"/>
  <c r="K67" i="2"/>
  <c r="K68" i="2"/>
  <c r="K69" i="2"/>
  <c r="K70" i="2"/>
  <c r="K71" i="2"/>
  <c r="K72" i="2"/>
  <c r="K73" i="2"/>
  <c r="K74" i="2"/>
  <c r="K75" i="2"/>
  <c r="K76" i="2"/>
  <c r="K77" i="2"/>
  <c r="K78" i="2"/>
  <c r="K79" i="2"/>
  <c r="K80" i="2"/>
  <c r="K81" i="2"/>
  <c r="K82" i="2"/>
  <c r="K83" i="2"/>
  <c r="K84" i="2"/>
  <c r="K85" i="2"/>
  <c r="K86" i="2"/>
  <c r="K87" i="2"/>
  <c r="K88" i="2"/>
  <c r="K89" i="2"/>
  <c r="K90" i="2"/>
  <c r="K91" i="2"/>
  <c r="K92" i="2"/>
  <c r="K93" i="2"/>
  <c r="K94" i="2"/>
  <c r="K95" i="2"/>
  <c r="K96" i="2"/>
  <c r="K97" i="2"/>
  <c r="K98" i="2"/>
  <c r="K99" i="2"/>
  <c r="K100" i="2"/>
  <c r="K101" i="2"/>
  <c r="K102" i="2"/>
  <c r="K103" i="2"/>
  <c r="K104" i="2"/>
  <c r="K105" i="2"/>
  <c r="K106" i="2"/>
  <c r="K107" i="2"/>
  <c r="K108" i="2"/>
  <c r="K109" i="2"/>
  <c r="K110" i="2"/>
  <c r="K111" i="2"/>
  <c r="K112" i="2"/>
  <c r="K113" i="2"/>
  <c r="K114" i="2"/>
  <c r="K115" i="2"/>
  <c r="K116" i="2"/>
  <c r="K117" i="2"/>
  <c r="K118" i="2"/>
  <c r="K119" i="2"/>
  <c r="K120" i="2"/>
  <c r="K121" i="2"/>
  <c r="K122" i="2"/>
  <c r="K123" i="2"/>
  <c r="K124" i="2"/>
  <c r="K125" i="2"/>
  <c r="K126" i="2"/>
  <c r="K127" i="2"/>
  <c r="K128" i="2"/>
  <c r="K129" i="2"/>
  <c r="K130" i="2"/>
  <c r="K131" i="2"/>
  <c r="K132" i="2"/>
  <c r="K133" i="2"/>
  <c r="K134" i="2"/>
  <c r="K135" i="2"/>
  <c r="K136" i="2"/>
  <c r="K137" i="2"/>
  <c r="K138" i="2"/>
  <c r="K139" i="2"/>
  <c r="K140" i="2"/>
  <c r="K141" i="2"/>
  <c r="K142" i="2"/>
  <c r="K143" i="2"/>
  <c r="K144" i="2"/>
  <c r="K145" i="2"/>
  <c r="K146" i="2"/>
  <c r="K147" i="2"/>
  <c r="K148" i="2"/>
  <c r="K149" i="2"/>
  <c r="K150" i="2"/>
  <c r="K151" i="2"/>
  <c r="K152" i="2"/>
  <c r="K153" i="2"/>
  <c r="K154" i="2"/>
  <c r="K155" i="2"/>
  <c r="K156" i="2"/>
  <c r="K157" i="2"/>
  <c r="K158" i="2"/>
  <c r="K159" i="2"/>
  <c r="K160" i="2"/>
  <c r="K161" i="2"/>
  <c r="K162" i="2"/>
  <c r="K163" i="2"/>
  <c r="K164" i="2"/>
  <c r="K165" i="2"/>
  <c r="K166" i="2"/>
  <c r="K167" i="2"/>
  <c r="K168" i="2"/>
  <c r="K169" i="2"/>
  <c r="K170" i="2"/>
  <c r="K171" i="2"/>
  <c r="K172" i="2"/>
  <c r="K173" i="2"/>
  <c r="K174" i="2"/>
  <c r="K175" i="2"/>
  <c r="K176" i="2"/>
  <c r="K177" i="2"/>
  <c r="K178" i="2"/>
  <c r="K179" i="2"/>
  <c r="K180" i="2"/>
  <c r="K181" i="2"/>
  <c r="K182" i="2"/>
  <c r="K183" i="2"/>
  <c r="K184" i="2"/>
  <c r="K185" i="2"/>
  <c r="K186" i="2"/>
  <c r="K187" i="2"/>
  <c r="K188" i="2"/>
  <c r="K189" i="2"/>
  <c r="K190" i="2"/>
  <c r="K191" i="2"/>
  <c r="K192" i="2"/>
  <c r="K193" i="2"/>
  <c r="K194" i="2"/>
  <c r="K195" i="2"/>
  <c r="K196" i="2"/>
  <c r="K197" i="2"/>
  <c r="K198" i="2"/>
  <c r="K199" i="2"/>
  <c r="K200" i="2"/>
  <c r="K201" i="2"/>
  <c r="K202" i="2"/>
  <c r="K203" i="2"/>
  <c r="K204" i="2"/>
  <c r="K205" i="2"/>
  <c r="K206" i="2"/>
  <c r="K207" i="2"/>
  <c r="K208" i="2"/>
  <c r="K209" i="2"/>
  <c r="K210" i="2"/>
  <c r="K211" i="2"/>
  <c r="K212" i="2"/>
  <c r="K213" i="2"/>
  <c r="K214" i="2"/>
  <c r="K215" i="2"/>
  <c r="K216" i="2"/>
  <c r="K217" i="2"/>
  <c r="K218" i="2"/>
  <c r="K219" i="2"/>
  <c r="K220" i="2"/>
  <c r="K221" i="2"/>
  <c r="K222" i="2"/>
  <c r="K223" i="2"/>
  <c r="K224" i="2"/>
  <c r="K225" i="2"/>
  <c r="K226" i="2"/>
  <c r="K227" i="2"/>
  <c r="K228" i="2"/>
  <c r="K229" i="2"/>
  <c r="K230" i="2"/>
  <c r="K231" i="2"/>
  <c r="K232" i="2"/>
  <c r="K233" i="2"/>
  <c r="K234" i="2"/>
  <c r="K235" i="2"/>
  <c r="K236" i="2"/>
  <c r="K237" i="2"/>
  <c r="K238" i="2"/>
  <c r="K239" i="2"/>
  <c r="K240" i="2"/>
  <c r="K241" i="2"/>
  <c r="K242" i="2"/>
  <c r="K243" i="2"/>
  <c r="K244" i="2"/>
  <c r="K245" i="2"/>
  <c r="K246" i="2"/>
  <c r="K247" i="2"/>
  <c r="K248" i="2"/>
  <c r="K249" i="2"/>
  <c r="K250" i="2"/>
  <c r="K251" i="2"/>
  <c r="K252" i="2"/>
  <c r="K253" i="2"/>
  <c r="K254" i="2"/>
  <c r="K255" i="2"/>
  <c r="K256" i="2"/>
  <c r="K257" i="2"/>
  <c r="K258" i="2"/>
  <c r="K259" i="2"/>
  <c r="K260" i="2"/>
  <c r="K261" i="2"/>
  <c r="K262" i="2"/>
  <c r="K263" i="2"/>
  <c r="K264" i="2"/>
  <c r="K265" i="2"/>
  <c r="K266" i="2"/>
  <c r="K267" i="2"/>
  <c r="K268" i="2"/>
  <c r="K269" i="2"/>
  <c r="K270" i="2"/>
  <c r="K271" i="2"/>
  <c r="K272" i="2"/>
  <c r="K273" i="2"/>
  <c r="K274" i="2"/>
  <c r="K275" i="2"/>
  <c r="K276" i="2"/>
  <c r="K277" i="2"/>
  <c r="K278" i="2"/>
  <c r="K279" i="2"/>
  <c r="K280" i="2"/>
  <c r="K281" i="2"/>
  <c r="K282" i="2"/>
  <c r="K283" i="2"/>
  <c r="K284" i="2"/>
  <c r="K285" i="2"/>
  <c r="K286" i="2"/>
  <c r="K287" i="2"/>
  <c r="K288" i="2"/>
  <c r="K289" i="2"/>
  <c r="K290" i="2"/>
  <c r="K291" i="2"/>
  <c r="K292" i="2"/>
  <c r="K293" i="2"/>
  <c r="K294" i="2"/>
  <c r="K295" i="2"/>
  <c r="K296" i="2"/>
  <c r="K297" i="2"/>
  <c r="K298" i="2"/>
  <c r="K299" i="2"/>
  <c r="K300" i="2"/>
  <c r="K301" i="2"/>
  <c r="K302" i="2"/>
  <c r="K303" i="2"/>
  <c r="K304" i="2"/>
  <c r="K305" i="2"/>
  <c r="K306" i="2"/>
  <c r="K307" i="2"/>
  <c r="K308" i="2"/>
  <c r="K309" i="2"/>
  <c r="K310" i="2"/>
  <c r="K311" i="2"/>
  <c r="K312" i="2"/>
  <c r="K313" i="2"/>
  <c r="K314" i="2"/>
  <c r="K315" i="2"/>
  <c r="K316" i="2"/>
  <c r="K317" i="2"/>
  <c r="K318" i="2"/>
  <c r="K319" i="2"/>
  <c r="K320" i="2"/>
  <c r="K321" i="2"/>
  <c r="K322" i="2"/>
  <c r="K323" i="2"/>
  <c r="K324" i="2"/>
  <c r="K325" i="2"/>
  <c r="K326" i="2"/>
  <c r="K327" i="2"/>
  <c r="K328" i="2"/>
  <c r="K329" i="2"/>
  <c r="K330" i="2"/>
  <c r="K331" i="2"/>
  <c r="K332" i="2"/>
  <c r="K333" i="2"/>
  <c r="K334" i="2"/>
  <c r="K335" i="2"/>
  <c r="K336" i="2"/>
  <c r="K337" i="2"/>
  <c r="K338" i="2"/>
  <c r="K339" i="2"/>
  <c r="K340" i="2"/>
  <c r="K341" i="2"/>
  <c r="K342" i="2"/>
  <c r="K343" i="2"/>
  <c r="K344" i="2"/>
  <c r="K345" i="2"/>
  <c r="K346" i="2"/>
  <c r="K347" i="2"/>
  <c r="K348" i="2"/>
  <c r="K349" i="2"/>
  <c r="K350" i="2"/>
  <c r="K351" i="2"/>
  <c r="K352" i="2"/>
  <c r="K353" i="2"/>
  <c r="K354" i="2"/>
  <c r="K355" i="2"/>
  <c r="K356" i="2"/>
  <c r="K357" i="2"/>
  <c r="K358" i="2"/>
  <c r="K359" i="2"/>
  <c r="K360" i="2"/>
  <c r="K361" i="2"/>
  <c r="K362" i="2"/>
  <c r="K363" i="2"/>
  <c r="K364" i="2"/>
  <c r="K365" i="2"/>
  <c r="K366" i="2"/>
  <c r="K367" i="2"/>
  <c r="K368" i="2"/>
  <c r="K369" i="2"/>
  <c r="K370" i="2"/>
  <c r="K371" i="2"/>
  <c r="K372" i="2"/>
  <c r="K373" i="2"/>
  <c r="K374" i="2"/>
  <c r="K375" i="2"/>
  <c r="K376" i="2"/>
  <c r="K377" i="2"/>
  <c r="K378" i="2"/>
  <c r="K379" i="2"/>
  <c r="K380" i="2"/>
  <c r="K381" i="2"/>
  <c r="K382" i="2"/>
  <c r="K383" i="2"/>
  <c r="K384" i="2"/>
  <c r="K385" i="2"/>
  <c r="K386" i="2"/>
  <c r="K387" i="2"/>
  <c r="K388" i="2"/>
  <c r="K389" i="2"/>
  <c r="K390" i="2"/>
  <c r="K391" i="2"/>
  <c r="K392" i="2"/>
  <c r="K393" i="2"/>
  <c r="K394" i="2"/>
  <c r="K395" i="2"/>
  <c r="K396" i="2"/>
  <c r="K397" i="2"/>
  <c r="K398" i="2"/>
  <c r="K399" i="2"/>
  <c r="K400" i="2"/>
  <c r="K401" i="2"/>
  <c r="K402" i="2"/>
  <c r="K403" i="2"/>
  <c r="K404" i="2"/>
  <c r="K405" i="2"/>
  <c r="K406" i="2"/>
  <c r="K407" i="2"/>
  <c r="K408" i="2"/>
  <c r="K409" i="2"/>
  <c r="K410" i="2"/>
  <c r="K411" i="2"/>
  <c r="K412" i="2"/>
  <c r="K413" i="2"/>
  <c r="K414" i="2"/>
  <c r="K415" i="2"/>
  <c r="K416" i="2"/>
  <c r="K417" i="2"/>
  <c r="K418" i="2"/>
  <c r="K419" i="2"/>
  <c r="K420" i="2"/>
  <c r="K421" i="2"/>
  <c r="K422" i="2"/>
  <c r="K423" i="2"/>
  <c r="K424" i="2"/>
  <c r="K425" i="2"/>
  <c r="K426" i="2"/>
  <c r="K427" i="2"/>
  <c r="K428" i="2"/>
  <c r="K429" i="2"/>
  <c r="K430" i="2"/>
  <c r="K431" i="2"/>
  <c r="K432" i="2"/>
  <c r="K433" i="2"/>
  <c r="K434" i="2"/>
  <c r="K435" i="2"/>
  <c r="K436" i="2"/>
  <c r="K437" i="2"/>
  <c r="K438" i="2"/>
  <c r="K439" i="2"/>
  <c r="K440" i="2"/>
  <c r="K441" i="2"/>
  <c r="K442" i="2"/>
  <c r="K443" i="2"/>
  <c r="K444" i="2"/>
  <c r="K445" i="2"/>
  <c r="K446" i="2"/>
  <c r="K447" i="2"/>
  <c r="K448" i="2"/>
  <c r="K449" i="2"/>
  <c r="K450" i="2"/>
  <c r="K451" i="2"/>
  <c r="K452" i="2"/>
  <c r="K453" i="2"/>
  <c r="K454" i="2"/>
  <c r="K455" i="2"/>
  <c r="K456" i="2"/>
  <c r="K457" i="2"/>
  <c r="K458" i="2"/>
  <c r="K459" i="2"/>
  <c r="K460" i="2"/>
  <c r="K461" i="2"/>
  <c r="K462" i="2"/>
  <c r="K463" i="2"/>
  <c r="K464" i="2"/>
  <c r="K465" i="2"/>
  <c r="K466" i="2"/>
  <c r="K467" i="2"/>
  <c r="K468" i="2"/>
  <c r="K469" i="2"/>
  <c r="K470" i="2"/>
  <c r="K471" i="2"/>
  <c r="K472" i="2"/>
  <c r="K473" i="2"/>
  <c r="K474" i="2"/>
  <c r="K475" i="2"/>
  <c r="K476" i="2"/>
  <c r="K477" i="2"/>
  <c r="K478" i="2"/>
  <c r="K479" i="2"/>
  <c r="K480" i="2"/>
  <c r="K481" i="2"/>
  <c r="K482" i="2"/>
  <c r="K483" i="2"/>
  <c r="K484" i="2"/>
  <c r="K485" i="2"/>
  <c r="K486" i="2"/>
  <c r="K487" i="2"/>
  <c r="K488" i="2"/>
  <c r="K489" i="2"/>
  <c r="K490" i="2"/>
  <c r="K491" i="2"/>
  <c r="K492" i="2"/>
  <c r="K493" i="2"/>
  <c r="K494" i="2"/>
  <c r="K495" i="2"/>
  <c r="K496" i="2"/>
  <c r="K497" i="2"/>
  <c r="K498" i="2"/>
  <c r="K499" i="2"/>
  <c r="K500" i="2"/>
  <c r="K501" i="2"/>
  <c r="K502" i="2"/>
  <c r="K503" i="2"/>
  <c r="K504" i="2"/>
  <c r="K505" i="2"/>
  <c r="K506" i="2"/>
  <c r="K507" i="2"/>
  <c r="K508" i="2"/>
  <c r="K509" i="2"/>
  <c r="K510" i="2"/>
  <c r="K511" i="2"/>
  <c r="K512" i="2"/>
  <c r="K513" i="2"/>
  <c r="K514" i="2"/>
  <c r="K515" i="2"/>
  <c r="K516" i="2"/>
  <c r="K517" i="2"/>
  <c r="K518" i="2"/>
  <c r="K519" i="2"/>
  <c r="K520" i="2"/>
  <c r="K521" i="2"/>
  <c r="K522" i="2"/>
  <c r="K523" i="2"/>
  <c r="K524" i="2"/>
  <c r="K525" i="2"/>
  <c r="K526" i="2"/>
  <c r="K527" i="2"/>
  <c r="K528" i="2"/>
  <c r="K529" i="2"/>
  <c r="K530" i="2"/>
  <c r="K531" i="2"/>
  <c r="K532" i="2"/>
  <c r="K533" i="2"/>
  <c r="K534" i="2"/>
  <c r="K535" i="2"/>
  <c r="K536" i="2"/>
  <c r="K537" i="2"/>
  <c r="K538" i="2"/>
  <c r="K539" i="2"/>
  <c r="K540" i="2"/>
  <c r="K541" i="2"/>
  <c r="K542" i="2"/>
  <c r="K543" i="2"/>
  <c r="K544" i="2"/>
  <c r="K545" i="2"/>
  <c r="K546" i="2"/>
  <c r="K547" i="2"/>
  <c r="K548" i="2"/>
  <c r="K549" i="2"/>
  <c r="K550" i="2"/>
  <c r="K551" i="2"/>
  <c r="K552" i="2"/>
  <c r="K553" i="2"/>
  <c r="K554" i="2"/>
  <c r="K555" i="2"/>
  <c r="K556" i="2"/>
  <c r="K557" i="2"/>
  <c r="K558" i="2"/>
  <c r="K559" i="2"/>
  <c r="K560" i="2"/>
  <c r="K561" i="2"/>
  <c r="K562" i="2"/>
  <c r="K563" i="2"/>
  <c r="K564" i="2"/>
  <c r="K565" i="2"/>
  <c r="K566" i="2"/>
  <c r="K567" i="2"/>
  <c r="K568" i="2"/>
  <c r="K569" i="2"/>
  <c r="K570" i="2"/>
  <c r="K571" i="2"/>
  <c r="K572" i="2"/>
  <c r="K573" i="2"/>
  <c r="K574" i="2"/>
  <c r="K575" i="2"/>
  <c r="K576" i="2"/>
  <c r="K577" i="2"/>
  <c r="K578" i="2"/>
  <c r="K579" i="2"/>
  <c r="K580" i="2"/>
  <c r="K581" i="2"/>
  <c r="K582" i="2"/>
  <c r="K583" i="2"/>
  <c r="K584" i="2"/>
  <c r="K585" i="2"/>
  <c r="K586" i="2"/>
  <c r="K587" i="2"/>
  <c r="K588" i="2"/>
  <c r="K589" i="2"/>
  <c r="K590" i="2"/>
  <c r="K591" i="2"/>
  <c r="K592" i="2"/>
  <c r="K593" i="2"/>
  <c r="K594" i="2"/>
  <c r="K595" i="2"/>
  <c r="K596" i="2"/>
  <c r="K597" i="2"/>
  <c r="K598" i="2"/>
  <c r="K599" i="2"/>
  <c r="K600" i="2"/>
  <c r="K601" i="2"/>
  <c r="K602" i="2"/>
  <c r="K603" i="2"/>
  <c r="K604" i="2"/>
  <c r="K605" i="2"/>
  <c r="K606" i="2"/>
  <c r="K607" i="2"/>
  <c r="K608" i="2"/>
  <c r="K609" i="2"/>
  <c r="K610" i="2"/>
  <c r="K611" i="2"/>
  <c r="K612" i="2"/>
  <c r="K613" i="2"/>
  <c r="K614" i="2"/>
  <c r="K615" i="2"/>
  <c r="K616" i="2"/>
  <c r="K617" i="2"/>
  <c r="K618" i="2"/>
  <c r="K619" i="2"/>
  <c r="K620" i="2"/>
  <c r="K621" i="2"/>
  <c r="K622" i="2"/>
  <c r="K623" i="2"/>
  <c r="K624" i="2"/>
  <c r="K625" i="2"/>
  <c r="K626" i="2"/>
  <c r="K627" i="2"/>
  <c r="K628" i="2"/>
  <c r="K629" i="2"/>
  <c r="K630" i="2"/>
  <c r="K631" i="2"/>
  <c r="K632" i="2"/>
  <c r="K633" i="2"/>
  <c r="K634" i="2"/>
  <c r="K635" i="2"/>
  <c r="K636" i="2"/>
  <c r="K637" i="2"/>
  <c r="K638" i="2"/>
  <c r="K639" i="2"/>
  <c r="K640" i="2"/>
  <c r="K641" i="2"/>
  <c r="K642" i="2"/>
  <c r="K643" i="2"/>
  <c r="K644" i="2"/>
  <c r="K645" i="2"/>
  <c r="K646" i="2"/>
  <c r="K647" i="2"/>
  <c r="K648" i="2"/>
  <c r="K649" i="2"/>
  <c r="K650" i="2"/>
  <c r="K651" i="2"/>
  <c r="K652" i="2"/>
  <c r="K653" i="2"/>
  <c r="K654" i="2"/>
  <c r="K655" i="2"/>
  <c r="K656" i="2"/>
  <c r="K657" i="2"/>
  <c r="K658" i="2"/>
  <c r="K659" i="2"/>
  <c r="K660" i="2"/>
  <c r="K661" i="2"/>
  <c r="K662" i="2"/>
  <c r="K663" i="2"/>
  <c r="K664" i="2"/>
  <c r="K665" i="2"/>
  <c r="K666" i="2"/>
  <c r="K667" i="2"/>
  <c r="K668" i="2"/>
  <c r="K669" i="2"/>
  <c r="K670" i="2"/>
  <c r="K671" i="2"/>
  <c r="K672" i="2"/>
  <c r="K673" i="2"/>
  <c r="K674" i="2"/>
  <c r="K675" i="2"/>
  <c r="K676" i="2"/>
  <c r="K677" i="2"/>
  <c r="K678" i="2"/>
  <c r="K679" i="2"/>
  <c r="K680" i="2"/>
  <c r="K681" i="2"/>
  <c r="K682" i="2"/>
  <c r="K683" i="2"/>
  <c r="K684" i="2"/>
  <c r="K685" i="2"/>
  <c r="K686" i="2"/>
  <c r="K687" i="2"/>
  <c r="K688" i="2"/>
  <c r="K689" i="2"/>
  <c r="K690" i="2"/>
  <c r="K691" i="2"/>
  <c r="K692" i="2"/>
  <c r="K693" i="2"/>
  <c r="K694" i="2"/>
  <c r="K695" i="2"/>
  <c r="K696" i="2"/>
  <c r="K697" i="2"/>
  <c r="K698" i="2"/>
  <c r="K699" i="2"/>
  <c r="K700" i="2"/>
  <c r="K701" i="2"/>
  <c r="K702" i="2"/>
  <c r="K703" i="2"/>
  <c r="K704" i="2"/>
  <c r="K705" i="2"/>
  <c r="K706" i="2"/>
  <c r="K707" i="2"/>
  <c r="K708" i="2"/>
  <c r="K709" i="2"/>
  <c r="K710" i="2"/>
  <c r="K711" i="2"/>
  <c r="K712" i="2"/>
  <c r="K713" i="2"/>
  <c r="K714" i="2"/>
  <c r="K715" i="2"/>
  <c r="K716" i="2"/>
  <c r="K717" i="2"/>
  <c r="K718" i="2"/>
  <c r="K719" i="2"/>
  <c r="K720" i="2"/>
  <c r="K721" i="2"/>
  <c r="K722" i="2"/>
  <c r="K723" i="2"/>
  <c r="K724" i="2"/>
  <c r="K725" i="2"/>
  <c r="K726" i="2"/>
  <c r="K727" i="2"/>
  <c r="K728" i="2"/>
  <c r="K729" i="2"/>
  <c r="K730" i="2"/>
  <c r="K731" i="2"/>
  <c r="K732" i="2"/>
  <c r="K733" i="2"/>
  <c r="K734" i="2"/>
  <c r="K735" i="2"/>
  <c r="K736" i="2"/>
  <c r="K737" i="2"/>
  <c r="K738" i="2"/>
  <c r="K739" i="2"/>
  <c r="K740" i="2"/>
  <c r="K741" i="2"/>
  <c r="K742" i="2"/>
  <c r="K743" i="2"/>
  <c r="K744" i="2"/>
  <c r="K745" i="2"/>
  <c r="K746" i="2"/>
  <c r="K747" i="2"/>
  <c r="K748" i="2"/>
  <c r="K749" i="2"/>
  <c r="K750" i="2"/>
  <c r="K751" i="2"/>
  <c r="K752" i="2"/>
  <c r="K753" i="2"/>
  <c r="K754" i="2"/>
  <c r="K755" i="2"/>
  <c r="K756" i="2"/>
  <c r="K757" i="2"/>
  <c r="K758" i="2"/>
  <c r="K759" i="2"/>
  <c r="K760" i="2"/>
  <c r="K761" i="2"/>
  <c r="K762" i="2"/>
  <c r="K763" i="2"/>
  <c r="K764" i="2"/>
  <c r="K765" i="2"/>
  <c r="K766" i="2"/>
  <c r="K767" i="2"/>
  <c r="K768" i="2"/>
  <c r="K769" i="2"/>
  <c r="K770" i="2"/>
  <c r="K771" i="2"/>
  <c r="K772" i="2"/>
  <c r="K773" i="2"/>
  <c r="K774" i="2"/>
  <c r="K775" i="2"/>
  <c r="K776" i="2"/>
  <c r="K777" i="2"/>
  <c r="K778" i="2"/>
  <c r="K779" i="2"/>
  <c r="K780" i="2"/>
  <c r="K781" i="2"/>
  <c r="K782" i="2"/>
  <c r="K783" i="2"/>
  <c r="K784" i="2"/>
  <c r="K785" i="2"/>
  <c r="K786" i="2"/>
  <c r="K787" i="2"/>
  <c r="K788" i="2"/>
  <c r="K789" i="2"/>
  <c r="K790" i="2"/>
  <c r="K791" i="2"/>
  <c r="K792" i="2"/>
  <c r="K793" i="2"/>
  <c r="K794" i="2"/>
  <c r="K795" i="2"/>
  <c r="K796" i="2"/>
  <c r="K797" i="2"/>
  <c r="K798" i="2"/>
  <c r="K799" i="2"/>
  <c r="K800" i="2"/>
  <c r="K801" i="2"/>
  <c r="K802" i="2"/>
  <c r="K803" i="2"/>
  <c r="K804" i="2"/>
  <c r="K805" i="2"/>
  <c r="K806" i="2"/>
  <c r="K807" i="2"/>
  <c r="K808" i="2"/>
  <c r="K809" i="2"/>
  <c r="K810" i="2"/>
  <c r="K811" i="2"/>
  <c r="K812" i="2"/>
  <c r="K813" i="2"/>
  <c r="K814" i="2"/>
  <c r="K815" i="2"/>
  <c r="K816" i="2"/>
  <c r="K817" i="2"/>
  <c r="K818" i="2"/>
  <c r="K819" i="2"/>
  <c r="K820" i="2"/>
  <c r="K821" i="2"/>
  <c r="K822" i="2"/>
  <c r="K823" i="2"/>
  <c r="K824" i="2"/>
  <c r="K825" i="2"/>
  <c r="K826" i="2"/>
  <c r="K827" i="2"/>
  <c r="K828" i="2"/>
  <c r="K829" i="2"/>
  <c r="K830" i="2"/>
  <c r="K831" i="2"/>
  <c r="K832" i="2"/>
  <c r="K833" i="2"/>
  <c r="K834" i="2"/>
  <c r="K835" i="2"/>
  <c r="K836" i="2"/>
  <c r="K837" i="2"/>
  <c r="K838" i="2"/>
  <c r="K839" i="2"/>
  <c r="K840" i="2"/>
  <c r="K841" i="2"/>
  <c r="K842" i="2"/>
  <c r="K843" i="2"/>
  <c r="K844" i="2"/>
  <c r="K845" i="2"/>
  <c r="K846" i="2"/>
  <c r="K847" i="2"/>
  <c r="K848" i="2"/>
  <c r="K849" i="2"/>
  <c r="K850" i="2"/>
  <c r="K851" i="2"/>
  <c r="K852" i="2"/>
  <c r="K853" i="2"/>
  <c r="K854" i="2"/>
  <c r="K855" i="2"/>
  <c r="K856" i="2"/>
  <c r="K857" i="2"/>
  <c r="K858" i="2"/>
  <c r="K859" i="2"/>
  <c r="K860" i="2"/>
  <c r="K861" i="2"/>
  <c r="K862" i="2"/>
  <c r="K863" i="2"/>
  <c r="K864" i="2"/>
  <c r="K865" i="2"/>
  <c r="K866" i="2"/>
  <c r="K867" i="2"/>
  <c r="K868" i="2"/>
  <c r="K869" i="2"/>
  <c r="K870" i="2"/>
  <c r="K871" i="2"/>
  <c r="K872" i="2"/>
  <c r="K873" i="2"/>
  <c r="K874" i="2"/>
  <c r="K875" i="2"/>
  <c r="K876" i="2"/>
  <c r="K877" i="2"/>
  <c r="K878" i="2"/>
  <c r="K879" i="2"/>
  <c r="K880" i="2"/>
  <c r="K881" i="2"/>
  <c r="K882" i="2"/>
  <c r="K883" i="2"/>
  <c r="K884" i="2"/>
  <c r="K885" i="2"/>
  <c r="K886" i="2"/>
  <c r="K887" i="2"/>
  <c r="K888" i="2"/>
  <c r="K889" i="2"/>
  <c r="K890" i="2"/>
  <c r="K891" i="2"/>
  <c r="K892" i="2"/>
  <c r="K893" i="2"/>
  <c r="K894" i="2"/>
  <c r="K895" i="2"/>
  <c r="K896" i="2"/>
  <c r="K897" i="2"/>
  <c r="K898" i="2"/>
  <c r="K899" i="2"/>
  <c r="K900" i="2"/>
  <c r="K901" i="2"/>
  <c r="K902" i="2"/>
  <c r="K903" i="2"/>
  <c r="K904" i="2"/>
  <c r="K905" i="2"/>
  <c r="K906" i="2"/>
  <c r="K907" i="2"/>
  <c r="K908" i="2"/>
  <c r="K909" i="2"/>
  <c r="K910" i="2"/>
  <c r="K911" i="2"/>
  <c r="K912" i="2"/>
  <c r="K913" i="2"/>
  <c r="K914" i="2"/>
  <c r="K915" i="2"/>
  <c r="K916" i="2"/>
  <c r="K917" i="2"/>
  <c r="K918" i="2"/>
  <c r="K919" i="2"/>
  <c r="K920" i="2"/>
  <c r="K921" i="2"/>
  <c r="K922" i="2"/>
  <c r="K923" i="2"/>
  <c r="K924" i="2"/>
  <c r="K925" i="2"/>
  <c r="K926" i="2"/>
  <c r="K927" i="2"/>
  <c r="K928" i="2"/>
  <c r="K929" i="2"/>
  <c r="K930" i="2"/>
  <c r="K931" i="2"/>
  <c r="K932" i="2"/>
  <c r="K933" i="2"/>
  <c r="K934" i="2"/>
  <c r="K935" i="2"/>
  <c r="K936" i="2"/>
  <c r="K937" i="2"/>
  <c r="K938" i="2"/>
  <c r="K939" i="2"/>
  <c r="K940" i="2"/>
  <c r="K941" i="2"/>
  <c r="K942" i="2"/>
  <c r="K943" i="2"/>
  <c r="K944" i="2"/>
  <c r="K945" i="2"/>
  <c r="K946" i="2"/>
  <c r="K947" i="2"/>
  <c r="K948" i="2"/>
  <c r="K949" i="2"/>
  <c r="K950" i="2"/>
  <c r="K951" i="2"/>
  <c r="K952" i="2"/>
  <c r="K953" i="2"/>
  <c r="K954" i="2"/>
  <c r="K955" i="2"/>
  <c r="K956" i="2"/>
  <c r="K957" i="2"/>
  <c r="K958" i="2"/>
  <c r="K959" i="2"/>
  <c r="K960" i="2"/>
  <c r="K961" i="2"/>
  <c r="K962" i="2"/>
  <c r="K963" i="2"/>
  <c r="K964" i="2"/>
  <c r="K965" i="2"/>
  <c r="K966" i="2"/>
  <c r="K967" i="2"/>
  <c r="K968" i="2"/>
  <c r="K969" i="2"/>
  <c r="K970" i="2"/>
  <c r="K971" i="2"/>
  <c r="K972" i="2"/>
  <c r="K973" i="2"/>
  <c r="K974" i="2"/>
  <c r="K975" i="2"/>
  <c r="K976" i="2"/>
  <c r="K977" i="2"/>
  <c r="K978" i="2"/>
  <c r="K979" i="2"/>
  <c r="K980" i="2"/>
  <c r="K981" i="2"/>
  <c r="K982" i="2"/>
  <c r="K983" i="2"/>
  <c r="K984" i="2"/>
  <c r="K985" i="2"/>
  <c r="K986" i="2"/>
  <c r="K987" i="2"/>
  <c r="K988" i="2"/>
  <c r="K989" i="2"/>
  <c r="K990" i="2"/>
  <c r="K991" i="2"/>
  <c r="K992" i="2"/>
  <c r="K993" i="2"/>
  <c r="K994" i="2"/>
  <c r="K995" i="2"/>
  <c r="K996" i="2"/>
  <c r="K997" i="2"/>
  <c r="K998" i="2"/>
  <c r="K999" i="2"/>
  <c r="K1000" i="2"/>
  <c r="K1001" i="2"/>
  <c r="K1002" i="2"/>
  <c r="K1003" i="2"/>
  <c r="K1004" i="2"/>
  <c r="K1005" i="2"/>
  <c r="K1006" i="2"/>
  <c r="K1007" i="2"/>
  <c r="K1008" i="2"/>
  <c r="K1009" i="2"/>
  <c r="K1010" i="2"/>
  <c r="K1011" i="2"/>
  <c r="K1012" i="2"/>
  <c r="K1013" i="2"/>
  <c r="K1014" i="2"/>
  <c r="K1015" i="2"/>
  <c r="K1016" i="2"/>
  <c r="K1017" i="2"/>
  <c r="K1018" i="2"/>
  <c r="K1019" i="2"/>
  <c r="K1020" i="2"/>
  <c r="K1021" i="2"/>
  <c r="K1022" i="2"/>
  <c r="K1023" i="2"/>
  <c r="K1024" i="2"/>
  <c r="K1025" i="2"/>
  <c r="K1026" i="2"/>
  <c r="K1027" i="2"/>
  <c r="K1028" i="2"/>
  <c r="K1029" i="2"/>
  <c r="K1030" i="2"/>
  <c r="K1031" i="2"/>
  <c r="K1032" i="2"/>
  <c r="K1033" i="2"/>
  <c r="K1034" i="2"/>
  <c r="K1035" i="2"/>
  <c r="K1036" i="2"/>
  <c r="K1037" i="2"/>
  <c r="K1038" i="2"/>
  <c r="K1039" i="2"/>
  <c r="K1040" i="2"/>
  <c r="K1041" i="2"/>
  <c r="K1042" i="2"/>
  <c r="K1043" i="2"/>
  <c r="K1044" i="2"/>
  <c r="K1045" i="2"/>
  <c r="K1046" i="2"/>
  <c r="K1047" i="2"/>
  <c r="K1048" i="2"/>
  <c r="K1049" i="2"/>
  <c r="K1050" i="2"/>
  <c r="K1051" i="2"/>
  <c r="K1052" i="2"/>
  <c r="K1053" i="2"/>
  <c r="K1054" i="2"/>
  <c r="K1055" i="2"/>
  <c r="K1056" i="2"/>
  <c r="K1057" i="2"/>
  <c r="K1058" i="2"/>
  <c r="K1059" i="2"/>
  <c r="K1060" i="2"/>
  <c r="K1061" i="2"/>
  <c r="K1062" i="2"/>
  <c r="K1063" i="2"/>
  <c r="K1064" i="2"/>
  <c r="K1065" i="2"/>
  <c r="K1066" i="2"/>
  <c r="K1067" i="2"/>
  <c r="K1068" i="2"/>
  <c r="K1069" i="2"/>
  <c r="K1070" i="2"/>
  <c r="K1071" i="2"/>
  <c r="K1072" i="2"/>
  <c r="K1073" i="2"/>
  <c r="K1074" i="2"/>
  <c r="K1075" i="2"/>
  <c r="K1076" i="2"/>
  <c r="K1077" i="2"/>
  <c r="K1078" i="2"/>
  <c r="K1079" i="2"/>
  <c r="K1080" i="2"/>
  <c r="K1081" i="2"/>
  <c r="K1082" i="2"/>
  <c r="K1083" i="2"/>
  <c r="K1084" i="2"/>
  <c r="K1085" i="2"/>
  <c r="K1086" i="2"/>
  <c r="K1087" i="2"/>
  <c r="K1088" i="2"/>
  <c r="K1089" i="2"/>
  <c r="K1090" i="2"/>
  <c r="K1091" i="2"/>
  <c r="K1092" i="2"/>
  <c r="K1093" i="2"/>
  <c r="K1094" i="2"/>
  <c r="K1095" i="2"/>
  <c r="K1096" i="2"/>
  <c r="K1097" i="2"/>
  <c r="K1098" i="2"/>
  <c r="K1099" i="2"/>
  <c r="K1100" i="2"/>
  <c r="K1101" i="2"/>
  <c r="K1102" i="2"/>
  <c r="K1103" i="2"/>
  <c r="K1104" i="2"/>
  <c r="K1105" i="2"/>
  <c r="K1106" i="2"/>
  <c r="K1107" i="2"/>
  <c r="K1108" i="2"/>
  <c r="K1109" i="2"/>
  <c r="K1110" i="2"/>
  <c r="K1111" i="2"/>
  <c r="K1112" i="2"/>
  <c r="K1113" i="2"/>
  <c r="K1114" i="2"/>
  <c r="K1115" i="2"/>
  <c r="K1116" i="2"/>
  <c r="K1117" i="2"/>
  <c r="K1118" i="2"/>
  <c r="K1119" i="2"/>
  <c r="K1120" i="2"/>
  <c r="K1121" i="2"/>
  <c r="K2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Juan Felipe Rodriguez Rocha</author>
  </authors>
  <commentList>
    <comment ref="F5" authorId="0" shapeId="0" xr:uid="{791FCA00-9C6C-44B4-BA00-25A3BB134E73}">
      <text>
        <r>
          <rPr>
            <b/>
            <sz val="9"/>
            <color indexed="81"/>
            <rFont val="Tahoma"/>
            <family val="2"/>
          </rPr>
          <t>Juan Felipe Rodriguez Rocha:</t>
        </r>
        <r>
          <rPr>
            <sz val="9"/>
            <color indexed="81"/>
            <rFont val="Tahoma"/>
            <family val="2"/>
          </rPr>
          <t xml:space="preserve">
Número que se refiere al número único de radicación de correspondencia</t>
        </r>
      </text>
    </comment>
    <comment ref="G5" authorId="0" shapeId="0" xr:uid="{F242CEA4-040D-4522-B09F-23DD8C0C01C1}">
      <text>
        <r>
          <rPr>
            <b/>
            <sz val="9"/>
            <color indexed="81"/>
            <rFont val="Tahoma"/>
            <family val="2"/>
          </rPr>
          <t>Juan Felipe Rodriguez Rocha:</t>
        </r>
        <r>
          <rPr>
            <sz val="9"/>
            <color indexed="81"/>
            <rFont val="Tahoma"/>
            <family val="2"/>
          </rPr>
          <t xml:space="preserve">
Escriba la fecha en que se generó el número único de radicación de correspondencia</t>
        </r>
      </text>
    </comment>
    <comment ref="K5" authorId="0" shapeId="0" xr:uid="{7171A6DB-41A5-4974-AB13-4653BD77237F}">
      <text>
        <r>
          <rPr>
            <b/>
            <sz val="9"/>
            <color indexed="81"/>
            <rFont val="Tahoma"/>
            <family val="2"/>
          </rPr>
          <t>Juan Felipe Rodriguez Rocha:</t>
        </r>
        <r>
          <rPr>
            <sz val="9"/>
            <color indexed="81"/>
            <rFont val="Tahoma"/>
            <family val="2"/>
          </rPr>
          <t xml:space="preserve">
Atributo que corresponde al número interno del proceso</t>
        </r>
      </text>
    </comment>
    <comment ref="L5" authorId="0" shapeId="0" xr:uid="{7D149AC5-E9ED-484C-AA40-B7FFC4795197}">
      <text>
        <r>
          <rPr>
            <b/>
            <sz val="9"/>
            <color indexed="81"/>
            <rFont val="Tahoma"/>
            <family val="2"/>
          </rPr>
          <t>Juan Felipe Rodriguez Rocha:</t>
        </r>
        <r>
          <rPr>
            <sz val="9"/>
            <color indexed="81"/>
            <rFont val="Tahoma"/>
            <family val="2"/>
          </rPr>
          <t xml:space="preserve">
Atributo que describe si el proceso está activo o inactivo </t>
        </r>
      </text>
    </comment>
    <comment ref="Q5" authorId="0" shapeId="0" xr:uid="{310FCF6F-8255-4DEF-A0D3-F2CD786124B6}">
      <text>
        <r>
          <rPr>
            <b/>
            <sz val="9"/>
            <color indexed="81"/>
            <rFont val="Tahoma"/>
            <family val="2"/>
          </rPr>
          <t>Juan Felipe Rodriguez Rocha:</t>
        </r>
        <r>
          <rPr>
            <sz val="9"/>
            <color indexed="81"/>
            <rFont val="Tahoma"/>
            <family val="2"/>
          </rPr>
          <t xml:space="preserve">
Atributo que describe el nombre y apellido completo del demandante </t>
        </r>
      </text>
    </comment>
    <comment ref="R5" authorId="0" shapeId="0" xr:uid="{FC99A977-1007-4114-91E9-C2768B839863}">
      <text>
        <r>
          <rPr>
            <b/>
            <sz val="9"/>
            <color indexed="81"/>
            <rFont val="Tahoma"/>
            <family val="2"/>
          </rPr>
          <t xml:space="preserve">Juan Felipe Rodriguez Rocha:
</t>
        </r>
        <r>
          <rPr>
            <sz val="9"/>
            <color indexed="81"/>
            <rFont val="Tahoma"/>
            <family val="2"/>
          </rPr>
          <t>Atributo que describe el el tipo de identificacion.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S5" authorId="0" shapeId="0" xr:uid="{41079A05-DED7-4AB2-A98F-7EB65F64F1DB}">
      <text>
        <r>
          <rPr>
            <b/>
            <sz val="9"/>
            <color indexed="81"/>
            <rFont val="Tahoma"/>
            <family val="2"/>
          </rPr>
          <t>Juan Felipe Rodriguez Rocha:</t>
        </r>
        <r>
          <rPr>
            <sz val="9"/>
            <color indexed="81"/>
            <rFont val="Tahoma"/>
            <family val="2"/>
          </rPr>
          <t xml:space="preserve">
Atributo que indica el número de identificación del demandante </t>
        </r>
      </text>
    </comment>
    <comment ref="T5" authorId="0" shapeId="0" xr:uid="{D9C94B01-343A-4C83-8101-0F56E6D5B3DF}">
      <text>
        <r>
          <rPr>
            <b/>
            <sz val="9"/>
            <color indexed="81"/>
            <rFont val="Tahoma"/>
            <family val="2"/>
          </rPr>
          <t>Juan Felipe Rodriguez Rocha:</t>
        </r>
        <r>
          <rPr>
            <sz val="9"/>
            <color indexed="81"/>
            <rFont val="Tahoma"/>
            <family val="2"/>
          </rPr>
          <t xml:space="preserve">
Atributo que indica el correo electrónico del demandante </t>
        </r>
      </text>
    </comment>
    <comment ref="U5" authorId="0" shapeId="0" xr:uid="{DD4A01E7-7C51-4209-9339-1C6B35226B21}">
      <text>
        <r>
          <rPr>
            <b/>
            <sz val="9"/>
            <color indexed="81"/>
            <rFont val="Tahoma"/>
            <family val="2"/>
          </rPr>
          <t>Juan Felipe Rodriguez Rocha:</t>
        </r>
        <r>
          <rPr>
            <sz val="9"/>
            <color indexed="81"/>
            <rFont val="Tahoma"/>
            <family val="2"/>
          </rPr>
          <t xml:space="preserve">
Atributo que indica la dirección física del demandante </t>
        </r>
      </text>
    </comment>
    <comment ref="V5" authorId="0" shapeId="0" xr:uid="{1FF03763-208A-40FC-AE01-9C76EFC239C5}">
      <text>
        <r>
          <rPr>
            <b/>
            <sz val="9"/>
            <color indexed="81"/>
            <rFont val="Tahoma"/>
            <family val="2"/>
          </rPr>
          <t>Juan Felipe Rodriguez Rocha:</t>
        </r>
        <r>
          <rPr>
            <sz val="9"/>
            <color indexed="81"/>
            <rFont val="Tahoma"/>
            <family val="2"/>
          </rPr>
          <t xml:space="preserve">
Atributo que indica la ciudad y departamento de residencia del demandante </t>
        </r>
      </text>
    </comment>
    <comment ref="W5" authorId="0" shapeId="0" xr:uid="{A45E5540-712C-4253-B258-A5DBB817D32C}">
      <text>
        <r>
          <rPr>
            <b/>
            <sz val="9"/>
            <color indexed="81"/>
            <rFont val="Tahoma"/>
            <family val="2"/>
          </rPr>
          <t xml:space="preserve">Juan Felipe Rodriguez Rocha:
</t>
        </r>
        <r>
          <rPr>
            <sz val="9"/>
            <color indexed="81"/>
            <rFont val="Tahoma"/>
            <family val="2"/>
          </rPr>
          <t>Atributo que describe el nombre y apellido completo del demandado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X5" authorId="0" shapeId="0" xr:uid="{E57D8F9A-1BA5-45CF-B7B1-19789376AB70}">
      <text>
        <r>
          <rPr>
            <b/>
            <sz val="9"/>
            <color indexed="81"/>
            <rFont val="Tahoma"/>
            <family val="2"/>
          </rPr>
          <t>Juan Felipe Rodriguez Rocha:</t>
        </r>
        <r>
          <rPr>
            <sz val="9"/>
            <color indexed="81"/>
            <rFont val="Tahoma"/>
            <family val="2"/>
          </rPr>
          <t xml:space="preserve">
Atributo que corresponde al tipo de competencia que tiene el Despacho </t>
        </r>
      </text>
    </comment>
    <comment ref="AB5" authorId="0" shapeId="0" xr:uid="{D7E6A201-8239-421B-9F7E-9953D6246E00}">
      <text>
        <r>
          <rPr>
            <b/>
            <sz val="9"/>
            <color indexed="81"/>
            <rFont val="Tahoma"/>
            <family val="2"/>
          </rPr>
          <t>Juan Felipe Rodriguez Rocha:</t>
        </r>
        <r>
          <rPr>
            <sz val="9"/>
            <color indexed="81"/>
            <rFont val="Tahoma"/>
            <family val="2"/>
          </rPr>
          <t xml:space="preserve">
Atributo numérico que indica el valor de la reclamación </t>
        </r>
      </text>
    </comment>
    <comment ref="AC5" authorId="0" shapeId="0" xr:uid="{C7731AD5-2F29-40CA-A3F1-77A7EEB5BADD}">
      <text>
        <r>
          <rPr>
            <b/>
            <sz val="9"/>
            <color indexed="81"/>
            <rFont val="Tahoma"/>
            <family val="2"/>
          </rPr>
          <t>Juan Felipe Rodriguez Rocha:</t>
        </r>
        <r>
          <rPr>
            <sz val="9"/>
            <color indexed="81"/>
            <rFont val="Tahoma"/>
            <family val="2"/>
          </rPr>
          <t xml:space="preserve">
Atributo que corresponde al nombre y apellido del abogado sustanciador asignado </t>
        </r>
      </text>
    </comment>
    <comment ref="AE5" authorId="0" shapeId="0" xr:uid="{1BC79327-C450-4E0E-AD31-A48369CC674F}">
      <text>
        <r>
          <rPr>
            <b/>
            <sz val="9"/>
            <color indexed="81"/>
            <rFont val="Tahoma"/>
            <family val="2"/>
          </rPr>
          <t>Juan Felipe Rodriguez Rocha:</t>
        </r>
        <r>
          <rPr>
            <sz val="9"/>
            <color indexed="81"/>
            <rFont val="Tahoma"/>
            <family val="2"/>
          </rPr>
          <t xml:space="preserve">
Atributo que corresponde a la fecha de entrega al abogado sustanciador</t>
        </r>
      </text>
    </comment>
    <comment ref="AK5" authorId="0" shapeId="0" xr:uid="{64968479-8829-4588-AD2F-66AC3989A1F7}">
      <text>
        <r>
          <rPr>
            <b/>
            <sz val="9"/>
            <color indexed="81"/>
            <rFont val="Tahoma"/>
            <family val="2"/>
          </rPr>
          <t>Juan Felipe Rodriguez Rocha:</t>
        </r>
        <r>
          <rPr>
            <sz val="9"/>
            <color indexed="81"/>
            <rFont val="Tahoma"/>
            <family val="2"/>
          </rPr>
          <t xml:space="preserve">
Atributo que corresponde al número de la providencia de inadmisión </t>
        </r>
      </text>
    </comment>
    <comment ref="AL5" authorId="0" shapeId="0" xr:uid="{861B1BEB-81FE-48F8-91C5-51D78B6F68A8}">
      <text>
        <r>
          <rPr>
            <b/>
            <sz val="9"/>
            <color indexed="81"/>
            <rFont val="Tahoma"/>
            <family val="2"/>
          </rPr>
          <t>Juan Felipe Rodriguez Rocha:</t>
        </r>
        <r>
          <rPr>
            <sz val="9"/>
            <color indexed="81"/>
            <rFont val="Tahoma"/>
            <family val="2"/>
          </rPr>
          <t xml:space="preserve">
Atributo que corresponde de a la fecha de emisión del auto de inadmisión </t>
        </r>
      </text>
    </comment>
    <comment ref="AO5" authorId="0" shapeId="0" xr:uid="{D6A61DD1-A825-4791-B762-3CB8760431F7}">
      <text>
        <r>
          <rPr>
            <b/>
            <sz val="9"/>
            <color indexed="81"/>
            <rFont val="Tahoma"/>
            <family val="2"/>
          </rPr>
          <t>Juan Felipe Rodriguez Rocha:</t>
        </r>
        <r>
          <rPr>
            <sz val="9"/>
            <color indexed="81"/>
            <rFont val="Tahoma"/>
            <family val="2"/>
          </rPr>
          <t xml:space="preserve">
Atributo que corresponde al número de la providencia de admisión</t>
        </r>
      </text>
    </comment>
    <comment ref="AP5" authorId="0" shapeId="0" xr:uid="{AAC23305-13F9-4C45-A721-362DF06FA933}">
      <text>
        <r>
          <rPr>
            <b/>
            <sz val="9"/>
            <color indexed="81"/>
            <rFont val="Tahoma"/>
            <family val="2"/>
          </rPr>
          <t>Juan Felipe Rodriguez Rocha:</t>
        </r>
        <r>
          <rPr>
            <sz val="9"/>
            <color indexed="81"/>
            <rFont val="Tahoma"/>
            <family val="2"/>
          </rPr>
          <t xml:space="preserve">
Atributo que corresponde de a la fecha de emisión del auto de admisión </t>
        </r>
      </text>
    </comment>
    <comment ref="AQ5" authorId="0" shapeId="0" xr:uid="{D1FCF8FE-18B8-41E3-A7F5-DF31CF5EB270}">
      <text>
        <r>
          <rPr>
            <b/>
            <sz val="9"/>
            <color indexed="81"/>
            <rFont val="Tahoma"/>
            <family val="2"/>
          </rPr>
          <t>Juan Felipe Rodriguez Rocha:</t>
        </r>
        <r>
          <rPr>
            <sz val="9"/>
            <color indexed="81"/>
            <rFont val="Tahoma"/>
            <family val="2"/>
          </rPr>
          <t xml:space="preserve">
Atributo que corresponde indicar si el proceso admitido tiene o no tiene mededida cautelar</t>
        </r>
      </text>
    </comment>
    <comment ref="BB5" authorId="0" shapeId="0" xr:uid="{000278D4-25BE-404D-8EA6-CC4932D26787}">
      <text>
        <r>
          <rPr>
            <b/>
            <sz val="9"/>
            <color indexed="81"/>
            <rFont val="Tahoma"/>
            <family val="2"/>
          </rPr>
          <t>Juan Felipe Rodriguez Rocha:</t>
        </r>
        <r>
          <rPr>
            <sz val="9"/>
            <color indexed="81"/>
            <rFont val="Tahoma"/>
            <family val="2"/>
          </rPr>
          <t xml:space="preserve">
Atributo que corresponde de a la fecha de contestación de la demanda</t>
        </r>
      </text>
    </comment>
    <comment ref="BC5" authorId="0" shapeId="0" xr:uid="{8B6D43F5-F871-4AB5-834E-4739F0D852D1}">
      <text>
        <r>
          <rPr>
            <b/>
            <sz val="9"/>
            <color indexed="81"/>
            <rFont val="Tahoma"/>
            <family val="2"/>
          </rPr>
          <t>Juan Felipe Rodriguez Rocha:</t>
        </r>
        <r>
          <rPr>
            <sz val="9"/>
            <color indexed="81"/>
            <rFont val="Tahoma"/>
            <family val="2"/>
          </rPr>
          <t xml:space="preserve">
Atributo que corresponde de a la fecha de asignación al abogado sustanciador</t>
        </r>
      </text>
    </comment>
    <comment ref="BD5" authorId="0" shapeId="0" xr:uid="{19D19EEB-5C75-4D0C-969D-F345148A4B8B}">
      <text>
        <r>
          <rPr>
            <b/>
            <sz val="9"/>
            <color indexed="81"/>
            <rFont val="Tahoma"/>
            <family val="2"/>
          </rPr>
          <t>Juan Felipe Rodriguez Rocha:</t>
        </r>
        <r>
          <rPr>
            <sz val="9"/>
            <color indexed="81"/>
            <rFont val="Tahoma"/>
            <family val="2"/>
          </rPr>
          <t xml:space="preserve">
Atributo que corresponde al número del auto de rechazo </t>
        </r>
      </text>
    </comment>
    <comment ref="BE5" authorId="0" shapeId="0" xr:uid="{782618BE-F20B-4098-B3AD-3DB40D0CD12F}">
      <text>
        <r>
          <rPr>
            <b/>
            <sz val="9"/>
            <color indexed="81"/>
            <rFont val="Tahoma"/>
            <family val="2"/>
          </rPr>
          <t>Juan Felipe Rodriguez Rocha:</t>
        </r>
        <r>
          <rPr>
            <sz val="9"/>
            <color indexed="81"/>
            <rFont val="Tahoma"/>
            <family val="2"/>
          </rPr>
          <t xml:space="preserve">
Atributo que corresponde de a la fecha de emisión del auto de admisión </t>
        </r>
      </text>
    </comment>
    <comment ref="BM5" authorId="0" shapeId="0" xr:uid="{4D081D37-A46B-4EC4-A3DB-E36409E280CF}">
      <text>
        <r>
          <rPr>
            <b/>
            <sz val="9"/>
            <color indexed="81"/>
            <rFont val="Tahoma"/>
            <family val="2"/>
          </rPr>
          <t>Juan Felipe Rodriguez Rocha:</t>
        </r>
        <r>
          <rPr>
            <sz val="9"/>
            <color indexed="81"/>
            <rFont val="Tahoma"/>
            <family val="2"/>
          </rPr>
          <t xml:space="preserve">
Atributo que corresponde al número del auto  </t>
        </r>
      </text>
    </comment>
    <comment ref="BN5" authorId="0" shapeId="0" xr:uid="{6E9927A9-3049-4C6A-A8EF-20BF9608E152}">
      <text>
        <r>
          <rPr>
            <b/>
            <sz val="9"/>
            <color indexed="81"/>
            <rFont val="Tahoma"/>
            <family val="2"/>
          </rPr>
          <t>Juan Felipe Rodriguez Rocha:</t>
        </r>
        <r>
          <rPr>
            <sz val="9"/>
            <color indexed="81"/>
            <rFont val="Tahoma"/>
            <family val="2"/>
          </rPr>
          <t xml:space="preserve">
Atributo que corresponde de a la fecha de emisión del auto</t>
        </r>
      </text>
    </comment>
    <comment ref="BO5" authorId="0" shapeId="0" xr:uid="{F37D294B-F1E0-4854-8B12-619B5F0F91C9}">
      <text>
        <r>
          <rPr>
            <b/>
            <sz val="9"/>
            <color indexed="81"/>
            <rFont val="Tahoma"/>
            <family val="2"/>
          </rPr>
          <t>Juan Felipe Rodriguez Rocha:</t>
        </r>
        <r>
          <rPr>
            <sz val="9"/>
            <color indexed="81"/>
            <rFont val="Tahoma"/>
            <family val="2"/>
          </rPr>
          <t xml:space="preserve">
Atributo que corresponde al tipo de auto proferido en esta etapa</t>
        </r>
      </text>
    </comment>
    <comment ref="CK5" authorId="0" shapeId="0" xr:uid="{B662D6F3-D4B0-4DAC-9EBC-4F59E780B0D0}">
      <text>
        <r>
          <rPr>
            <b/>
            <sz val="9"/>
            <color indexed="81"/>
            <rFont val="Tahoma"/>
            <family val="2"/>
          </rPr>
          <t>Juan Felipe Rodriguez Rocha:</t>
        </r>
        <r>
          <rPr>
            <sz val="9"/>
            <color indexed="81"/>
            <rFont val="Tahoma"/>
            <family val="2"/>
          </rPr>
          <t xml:space="preserve">
Atributo que corresponde al número de la sentencia</t>
        </r>
      </text>
    </comment>
    <comment ref="CL5" authorId="0" shapeId="0" xr:uid="{1B888184-3CBF-4597-A653-57CDCE913F85}">
      <text>
        <r>
          <rPr>
            <b/>
            <sz val="9"/>
            <color indexed="81"/>
            <rFont val="Tahoma"/>
            <family val="2"/>
          </rPr>
          <t>Juan Felipe Rodriguez Rocha:</t>
        </r>
        <r>
          <rPr>
            <sz val="9"/>
            <color indexed="81"/>
            <rFont val="Tahoma"/>
            <family val="2"/>
          </rPr>
          <t xml:space="preserve">
Atributo que corresponde de a la fecha de emisión de la sentencia </t>
        </r>
      </text>
    </comment>
    <comment ref="CP5" authorId="0" shapeId="0" xr:uid="{667DB62F-60E1-4A1F-B3F3-C64FF8C8681B}">
      <text>
        <r>
          <rPr>
            <b/>
            <sz val="9"/>
            <color indexed="81"/>
            <rFont val="Tahoma"/>
            <family val="2"/>
          </rPr>
          <t>Juan Felipe Rodriguez Rocha:</t>
        </r>
        <r>
          <rPr>
            <sz val="9"/>
            <color indexed="81"/>
            <rFont val="Tahoma"/>
            <family val="2"/>
          </rPr>
          <t xml:space="preserve">
Atributo numérico que indica el valor a reconocer en la sentencia  </t>
        </r>
      </text>
    </comment>
    <comment ref="CQ5" authorId="0" shapeId="0" xr:uid="{806CB1BD-A3B6-42CC-BBC4-1E6227D74065}">
      <text>
        <r>
          <rPr>
            <b/>
            <sz val="9"/>
            <color indexed="81"/>
            <rFont val="Tahoma"/>
            <family val="2"/>
          </rPr>
          <t>Juan Felipe Rodriguez Rocha:</t>
        </r>
        <r>
          <rPr>
            <sz val="9"/>
            <color indexed="81"/>
            <rFont val="Tahoma"/>
            <family val="2"/>
          </rPr>
          <t xml:space="preserve">
Atributo que corresponde a la orden emitida en la sentencia </t>
        </r>
      </text>
    </comment>
    <comment ref="CR5" authorId="0" shapeId="0" xr:uid="{8790CB9E-A1DD-479F-A68F-AEE390DCFA04}">
      <text>
        <r>
          <rPr>
            <b/>
            <sz val="9"/>
            <color indexed="81"/>
            <rFont val="Tahoma"/>
            <family val="2"/>
          </rPr>
          <t xml:space="preserve">Juan Felipe Rodriguez Rocha:
</t>
        </r>
        <r>
          <rPr>
            <sz val="9"/>
            <color indexed="81"/>
            <rFont val="Tahoma"/>
            <family val="2"/>
          </rPr>
          <t xml:space="preserve">Atributo que corresponde al sentido de la decision emitida en la sentencia 
</t>
        </r>
      </text>
    </comment>
    <comment ref="DB5" authorId="0" shapeId="0" xr:uid="{2042D71A-3A4D-44BE-BE2E-C80C8DB8A5AC}">
      <text>
        <r>
          <rPr>
            <b/>
            <sz val="9"/>
            <color indexed="81"/>
            <rFont val="Tahoma"/>
            <family val="2"/>
          </rPr>
          <t>Juan Felipe Rodriguez Rocha:</t>
        </r>
        <r>
          <rPr>
            <sz val="9"/>
            <color indexed="81"/>
            <rFont val="Tahoma"/>
            <family val="2"/>
          </rPr>
          <t xml:space="preserve">
Atributo que corresponde al número del auto  </t>
        </r>
      </text>
    </comment>
    <comment ref="DC5" authorId="0" shapeId="0" xr:uid="{C2A80734-0F69-4DA2-9F0C-68C1625C7A4F}">
      <text>
        <r>
          <rPr>
            <b/>
            <sz val="9"/>
            <color indexed="81"/>
            <rFont val="Tahoma"/>
            <family val="2"/>
          </rPr>
          <t>Juan Felipe Rodriguez Rocha:</t>
        </r>
        <r>
          <rPr>
            <sz val="9"/>
            <color indexed="81"/>
            <rFont val="Tahoma"/>
            <family val="2"/>
          </rPr>
          <t xml:space="preserve">
Atributo que corresponde de a la fecha de emisión del auto</t>
        </r>
      </text>
    </comment>
    <comment ref="DD5" authorId="0" shapeId="0" xr:uid="{705E7FF9-6DF9-4910-A072-05BEDEE2ABF2}">
      <text>
        <r>
          <rPr>
            <b/>
            <sz val="9"/>
            <color indexed="81"/>
            <rFont val="Tahoma"/>
            <family val="2"/>
          </rPr>
          <t>Juan Felipe Rodriguez Rocha:</t>
        </r>
        <r>
          <rPr>
            <sz val="9"/>
            <color indexed="81"/>
            <rFont val="Tahoma"/>
            <family val="2"/>
          </rPr>
          <t xml:space="preserve">
Atributo que corresponde al tipo de auto proferido en esta etapa</t>
        </r>
      </text>
    </comment>
    <comment ref="DE5" authorId="0" shapeId="0" xr:uid="{C19F6274-4D93-409B-B2E1-EA0EA40932F7}">
      <text>
        <r>
          <rPr>
            <b/>
            <sz val="9"/>
            <color indexed="81"/>
            <rFont val="Tahoma"/>
            <family val="2"/>
          </rPr>
          <t>Juan Felipe Rodriguez Rocha:</t>
        </r>
        <r>
          <rPr>
            <sz val="9"/>
            <color indexed="81"/>
            <rFont val="Tahoma"/>
            <family val="2"/>
          </rPr>
          <t xml:space="preserve">
Atributo que corresponde de a la fecha de radicación del recurso de apelación </t>
        </r>
      </text>
    </comment>
    <comment ref="DH5" authorId="0" shapeId="0" xr:uid="{0B0E76E7-8DD0-4570-B726-B5D38184D7C1}">
      <text>
        <r>
          <rPr>
            <b/>
            <sz val="9"/>
            <color indexed="81"/>
            <rFont val="Tahoma"/>
            <family val="2"/>
          </rPr>
          <t>Juan Felipe Rodriguez Rocha:</t>
        </r>
        <r>
          <rPr>
            <sz val="9"/>
            <color indexed="81"/>
            <rFont val="Tahoma"/>
            <family val="2"/>
          </rPr>
          <t xml:space="preserve">
Atributo que corresponde de a la fecha de asignación al abogado sustanciador</t>
        </r>
      </text>
    </comment>
    <comment ref="DK5" authorId="0" shapeId="0" xr:uid="{F1CF4854-8024-4597-A5FD-49491B0BC87F}">
      <text>
        <r>
          <rPr>
            <b/>
            <sz val="9"/>
            <color indexed="81"/>
            <rFont val="Tahoma"/>
            <family val="2"/>
          </rPr>
          <t>Juan Felipe Rodriguez Rocha:</t>
        </r>
        <r>
          <rPr>
            <sz val="9"/>
            <color indexed="81"/>
            <rFont val="Tahoma"/>
            <family val="2"/>
          </rPr>
          <t xml:space="preserve">
Atributo que corresponde al número del auto de apelación</t>
        </r>
      </text>
    </comment>
    <comment ref="DL5" authorId="0" shapeId="0" xr:uid="{CD90E5AD-8486-4870-8F9C-CCCE9D01485F}">
      <text>
        <r>
          <rPr>
            <b/>
            <sz val="9"/>
            <color indexed="81"/>
            <rFont val="Tahoma"/>
            <family val="2"/>
          </rPr>
          <t>Juan Felipe Rodriguez Rocha:</t>
        </r>
        <r>
          <rPr>
            <sz val="9"/>
            <color indexed="81"/>
            <rFont val="Tahoma"/>
            <family val="2"/>
          </rPr>
          <t xml:space="preserve">
Atributo que corresponde de a la fecha de emisión del auto de apelación </t>
        </r>
      </text>
    </comment>
    <comment ref="DP5" authorId="0" shapeId="0" xr:uid="{641F48E0-85ED-462D-A593-DF8F85760E5B}">
      <text>
        <r>
          <rPr>
            <b/>
            <sz val="9"/>
            <color indexed="81"/>
            <rFont val="Tahoma"/>
            <family val="2"/>
          </rPr>
          <t>Juan Felipe Rodriguez Rocha:</t>
        </r>
        <r>
          <rPr>
            <sz val="9"/>
            <color indexed="81"/>
            <rFont val="Tahoma"/>
            <family val="2"/>
          </rPr>
          <t xml:space="preserve">
Atributo que corresponde al tipo de auto proferido en esta etapa</t>
        </r>
      </text>
    </comment>
    <comment ref="DQ5" authorId="0" shapeId="0" xr:uid="{1F787CEC-08A0-42A6-99C8-1C3261646275}">
      <text>
        <r>
          <rPr>
            <b/>
            <sz val="9"/>
            <color indexed="81"/>
            <rFont val="Tahoma"/>
            <family val="2"/>
          </rPr>
          <t>Juan Felipe Rodriguez Rocha:</t>
        </r>
        <r>
          <rPr>
            <sz val="9"/>
            <color indexed="81"/>
            <rFont val="Tahoma"/>
            <family val="2"/>
          </rPr>
          <t xml:space="preserve">
atributo que indica la fecha en que se remite el expediente al tribunal</t>
        </r>
      </text>
    </comment>
    <comment ref="DZ5" authorId="0" shapeId="0" xr:uid="{B9F18361-BD75-4562-8215-76B94800CD3D}">
      <text>
        <r>
          <rPr>
            <b/>
            <sz val="9"/>
            <color indexed="81"/>
            <rFont val="Tahoma"/>
            <family val="2"/>
          </rPr>
          <t>Juan Felipe Rodriguez Rocha:</t>
        </r>
        <r>
          <rPr>
            <sz val="9"/>
            <color indexed="81"/>
            <rFont val="Tahoma"/>
            <family val="2"/>
          </rPr>
          <t xml:space="preserve">
Atributo que corresponde al sentido de la decisión del Tribunal </t>
        </r>
      </text>
    </comment>
    <comment ref="EB5" authorId="0" shapeId="0" xr:uid="{74CE0477-3E8F-482C-91F9-9F6793428F85}">
      <text>
        <r>
          <rPr>
            <b/>
            <sz val="9"/>
            <color indexed="81"/>
            <rFont val="Tahoma"/>
            <family val="2"/>
          </rPr>
          <t>Juan Felipe Rodriguez Rocha:</t>
        </r>
        <r>
          <rPr>
            <sz val="9"/>
            <color indexed="81"/>
            <rFont val="Tahoma"/>
            <family val="2"/>
          </rPr>
          <t xml:space="preserve">
Atributo que corresponde de a la fecha de emisión de la sentencia del tribunal </t>
        </r>
      </text>
    </comment>
    <comment ref="EM5" authorId="0" shapeId="0" xr:uid="{6613AEF4-7912-4DEE-A0EE-0381BB1F1E4C}">
      <text>
        <r>
          <rPr>
            <b/>
            <sz val="9"/>
            <color indexed="81"/>
            <rFont val="Tahoma"/>
            <family val="2"/>
          </rPr>
          <t>Juan Felipe Rodriguez Rocha:</t>
        </r>
        <r>
          <rPr>
            <sz val="9"/>
            <color indexed="81"/>
            <rFont val="Tahoma"/>
            <family val="2"/>
          </rPr>
          <t xml:space="preserve">
Número que se refiere al número único de radicación de correspondencia de la solicitud de ejecución de sentencia</t>
        </r>
      </text>
    </comment>
    <comment ref="EN5" authorId="0" shapeId="0" xr:uid="{E586E623-FFBF-4124-916A-85EDFD04F783}">
      <text>
        <r>
          <rPr>
            <b/>
            <sz val="9"/>
            <color indexed="81"/>
            <rFont val="Tahoma"/>
            <family val="2"/>
          </rPr>
          <t>Juan Felipe Rodriguez Rocha:</t>
        </r>
        <r>
          <rPr>
            <sz val="9"/>
            <color indexed="81"/>
            <rFont val="Tahoma"/>
            <family val="2"/>
          </rPr>
          <t xml:space="preserve">
Atributo que corresponde de a la fecha de radicación de la solicitud de ejecución de sentencia </t>
        </r>
      </text>
    </comment>
    <comment ref="EO5" authorId="0" shapeId="0" xr:uid="{5C0A2D71-9D1F-47B9-A04A-1418F7727E87}">
      <text>
        <r>
          <rPr>
            <b/>
            <sz val="9"/>
            <color indexed="81"/>
            <rFont val="Tahoma"/>
            <family val="2"/>
          </rPr>
          <t>Juan Felipe Rodriguez Rocha:</t>
        </r>
        <r>
          <rPr>
            <sz val="9"/>
            <color indexed="81"/>
            <rFont val="Tahoma"/>
            <family val="2"/>
          </rPr>
          <t xml:space="preserve">
Atributo que corresponde al número de auto de requerimiento de cumplimiento</t>
        </r>
      </text>
    </comment>
    <comment ref="EP5" authorId="0" shapeId="0" xr:uid="{45E14591-CE38-4CF5-BC2F-76E4B660ED79}">
      <text>
        <r>
          <rPr>
            <b/>
            <sz val="9"/>
            <color indexed="81"/>
            <rFont val="Tahoma"/>
            <family val="2"/>
          </rPr>
          <t>Juan Felipe Rodriguez Rocha:</t>
        </r>
        <r>
          <rPr>
            <sz val="9"/>
            <color indexed="81"/>
            <rFont val="Tahoma"/>
            <family val="2"/>
          </rPr>
          <t xml:space="preserve">
Atributo que corresponde de a la fecha de emisión de auto de requerimiento de información </t>
        </r>
      </text>
    </comment>
    <comment ref="EQ5" authorId="0" shapeId="0" xr:uid="{76E904F5-7237-4293-9EB1-7C0054B80289}">
      <text>
        <r>
          <rPr>
            <b/>
            <sz val="9"/>
            <color indexed="81"/>
            <rFont val="Tahoma"/>
            <family val="2"/>
          </rPr>
          <t xml:space="preserve">Juan Felipe Rodriguez Rocha: 
</t>
        </r>
        <r>
          <rPr>
            <sz val="9"/>
            <color indexed="81"/>
            <rFont val="Tahoma"/>
            <family val="2"/>
          </rPr>
          <t xml:space="preserve">Número que se refiere al número único de radicación de correspondencia de la solicitud de solicitud de cumplimiento sentencia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R5" authorId="0" shapeId="0" xr:uid="{A6963D8B-C19E-47D8-A4F0-CB52B8B2F467}">
      <text>
        <r>
          <rPr>
            <b/>
            <sz val="9"/>
            <color indexed="81"/>
            <rFont val="Tahoma"/>
            <family val="2"/>
          </rPr>
          <t>Juan Felipe Rodriguez Rocha:</t>
        </r>
        <r>
          <rPr>
            <sz val="9"/>
            <color indexed="81"/>
            <rFont val="Tahoma"/>
            <family val="2"/>
          </rPr>
          <t xml:space="preserve">
Atributo que corresponde de a la fecha de radicación del informe de cumplimiento sentencia </t>
        </r>
      </text>
    </comment>
    <comment ref="ES5" authorId="0" shapeId="0" xr:uid="{E2433DC9-5442-476F-80A5-4B1E5B27ACA0}">
      <text>
        <r>
          <rPr>
            <b/>
            <sz val="9"/>
            <color indexed="81"/>
            <rFont val="Tahoma"/>
            <family val="2"/>
          </rPr>
          <t>Juan Felipe Rodriguez Rocha:</t>
        </r>
        <r>
          <rPr>
            <sz val="9"/>
            <color indexed="81"/>
            <rFont val="Tahoma"/>
            <family val="2"/>
          </rPr>
          <t xml:space="preserve">
Atributo que corresponde al número del auto  </t>
        </r>
      </text>
    </comment>
    <comment ref="ET5" authorId="0" shapeId="0" xr:uid="{67B9F128-4B69-42F4-B94D-EA10FF45A1AB}">
      <text>
        <r>
          <rPr>
            <b/>
            <sz val="9"/>
            <color indexed="81"/>
            <rFont val="Tahoma"/>
            <family val="2"/>
          </rPr>
          <t>Juan Felipe Rodriguez Rocha:</t>
        </r>
        <r>
          <rPr>
            <sz val="9"/>
            <color indexed="81"/>
            <rFont val="Tahoma"/>
            <family val="2"/>
          </rPr>
          <t xml:space="preserve">
Atributo que corresponde de a la fecha de emisión del auto</t>
        </r>
      </text>
    </comment>
    <comment ref="EU5" authorId="0" shapeId="0" xr:uid="{1D6E73EE-1EFE-465A-AF02-1F71B34393B8}">
      <text>
        <r>
          <rPr>
            <b/>
            <sz val="9"/>
            <color indexed="81"/>
            <rFont val="Tahoma"/>
            <family val="2"/>
          </rPr>
          <t>Juan Felipe Rodriguez Rocha:</t>
        </r>
        <r>
          <rPr>
            <sz val="9"/>
            <color indexed="81"/>
            <rFont val="Tahoma"/>
            <family val="2"/>
          </rPr>
          <t xml:space="preserve">
Atributo que corresponde al tipo de auto proferido en esta etapa</t>
        </r>
      </text>
    </comment>
    <comment ref="EV5" authorId="0" shapeId="0" xr:uid="{4EE3BC0B-3423-4E19-BC43-52BC9C78E7FC}">
      <text>
        <r>
          <rPr>
            <b/>
            <sz val="9"/>
            <color indexed="81"/>
            <rFont val="Tahoma"/>
            <family val="2"/>
          </rPr>
          <t>Juan Felipe Rodriguez Rocha:</t>
        </r>
        <r>
          <rPr>
            <sz val="9"/>
            <color indexed="81"/>
            <rFont val="Tahoma"/>
            <family val="2"/>
          </rPr>
          <t xml:space="preserve">
Atributo que indica el número de caja de archivo </t>
        </r>
      </text>
    </comment>
    <comment ref="EW5" authorId="0" shapeId="0" xr:uid="{D66D38AA-EDB1-4E93-AC26-DC29FFE8C6BA}">
      <text>
        <r>
          <rPr>
            <b/>
            <sz val="9"/>
            <color indexed="81"/>
            <rFont val="Tahoma"/>
            <family val="2"/>
          </rPr>
          <t>Juan Felipe Rodriguez Rocha:</t>
        </r>
        <r>
          <rPr>
            <sz val="9"/>
            <color indexed="81"/>
            <rFont val="Tahoma"/>
            <family val="2"/>
          </rPr>
          <t xml:space="preserve">
Atributo que indica las observaciones a que allá lugar en cada caso </t>
        </r>
      </text>
    </comment>
  </commentList>
</comments>
</file>

<file path=xl/sharedStrings.xml><?xml version="1.0" encoding="utf-8"?>
<sst xmlns="http://schemas.openxmlformats.org/spreadsheetml/2006/main" count="2729" uniqueCount="1388">
  <si>
    <t>CÓDIGO</t>
  </si>
  <si>
    <t>FORMATO</t>
  </si>
  <si>
    <t>CUADRO DE PROGRAMACIÓN Y SEGUIMIENTO JURISDICCIONAL</t>
  </si>
  <si>
    <t>VERSIÓN</t>
  </si>
  <si>
    <t>SEGUIMIENTO PROCESO</t>
  </si>
  <si>
    <t>ETAPA DE ADMISIÓN / INADMISIÓN</t>
  </si>
  <si>
    <t>ETAPA DE RECHAZO</t>
  </si>
  <si>
    <t>ETAPA DESISTIMIENTO</t>
  </si>
  <si>
    <t>ETAPA DE PRUEBAS</t>
  </si>
  <si>
    <t>ETAPA DE SENTENCIA</t>
  </si>
  <si>
    <t>ETAPA APELACIÓN</t>
  </si>
  <si>
    <t>FINALIZACIÓN</t>
  </si>
  <si>
    <t>Adm</t>
  </si>
  <si>
    <t>Rec</t>
  </si>
  <si>
    <t>Desist</t>
  </si>
  <si>
    <t>Sent</t>
  </si>
  <si>
    <t>Apel</t>
  </si>
  <si>
    <t>NURC</t>
  </si>
  <si>
    <t>AÑO SOLICITUD</t>
  </si>
  <si>
    <t>MES SOLICITUD</t>
  </si>
  <si>
    <t>SEMESTRE SOLICITUD</t>
  </si>
  <si>
    <t>No PROCESO</t>
  </si>
  <si>
    <t>ESTADO DEL PROCESO</t>
  </si>
  <si>
    <t>INVENTARIO</t>
  </si>
  <si>
    <t>No. AUTO ACUMULA PROCESOS</t>
  </si>
  <si>
    <t>FECHA AUTO ACUMULA PROCESOS (DD/MM/AAAA)</t>
  </si>
  <si>
    <t>No. EXPEDIENTE PROCESOS ACUMULADOS</t>
  </si>
  <si>
    <t>DEMANDANTE</t>
  </si>
  <si>
    <t>CORREO ELECTRÓNICO</t>
  </si>
  <si>
    <t>DIRECCIÓN</t>
  </si>
  <si>
    <t>DEMANDADO</t>
  </si>
  <si>
    <t>CATEGORÍA PRETENSIÓN</t>
  </si>
  <si>
    <t>CATEGORÍA INFORMES</t>
  </si>
  <si>
    <t>Unificación gráficas</t>
  </si>
  <si>
    <t>VALOR PRETENSIÓN</t>
  </si>
  <si>
    <t>GRUPO SEGÚN ABOGADO</t>
  </si>
  <si>
    <t>AÑO ENTREGA</t>
  </si>
  <si>
    <t>MES ENTREGA</t>
  </si>
  <si>
    <t>SEMESTRE ENREGA</t>
  </si>
  <si>
    <t>DIAS DESDE LA SOLICITUD HASTA ENTREGA A PONENTE</t>
  </si>
  <si>
    <t>1. INDICADOR REPARTO SOLICITUD</t>
  </si>
  <si>
    <t>No. AUTO INADMITE</t>
  </si>
  <si>
    <t>AÑO INADMISIÓN</t>
  </si>
  <si>
    <t>MES INADMISIÓN</t>
  </si>
  <si>
    <t xml:space="preserve">No. AUTO ADMISIÓN </t>
  </si>
  <si>
    <t>AÑO ADMISIÓN</t>
  </si>
  <si>
    <t>MES ADMISIÓN</t>
  </si>
  <si>
    <t>SEMESTRE ADMISIÓN</t>
  </si>
  <si>
    <t>ADMITE/INADMITE</t>
  </si>
  <si>
    <t>AÑO ADMITE/INADMITE</t>
  </si>
  <si>
    <t>MES ADMITE/INADMITE</t>
  </si>
  <si>
    <t>DIAS SOLICITUD A ADMISIÓN/INADMISIÓN (FECHA AUTO)</t>
  </si>
  <si>
    <t>2. INDICADOR ADMISIÓN/INADMISIÓN PROCESO</t>
  </si>
  <si>
    <t>ATENUANTE ADMISIÓN/INADMISIÓN</t>
  </si>
  <si>
    <t>3. INDICADOR ADMISIÓN/INADMISIÓN PONENTE (ATENUANTE)</t>
  </si>
  <si>
    <t>No. AUTO RECHAZO</t>
  </si>
  <si>
    <t>AÑO RECHAZO</t>
  </si>
  <si>
    <t>MES RECHAZO</t>
  </si>
  <si>
    <t>SEMESTRE RECHAZO</t>
  </si>
  <si>
    <t>DIAS DESDE REPARTO HASTA RECHAZO</t>
  </si>
  <si>
    <t>DIAS DESDE SOLICITUD HASTA RECHAZO</t>
  </si>
  <si>
    <t>4. INDICADOR RECHAZO PONENTE</t>
  </si>
  <si>
    <t>5. INDICADOR RECHAZO PROCESO</t>
  </si>
  <si>
    <t>AÑO REPARTO DESIST</t>
  </si>
  <si>
    <t>MES REPARTO DESIST</t>
  </si>
  <si>
    <t>No. AUTO DESISTIMIENTO</t>
  </si>
  <si>
    <t>FECHA AUTO DESISTIMIENTO (DD/MM/AAAA)</t>
  </si>
  <si>
    <t>AÑO DESISTIMIENTO</t>
  </si>
  <si>
    <t>MES DESISTIMIENTO</t>
  </si>
  <si>
    <t>SEMESTRE DESISTIMIENTO</t>
  </si>
  <si>
    <t>DÍAS SOLICITUD DESISTIMIENTO A AUTO</t>
  </si>
  <si>
    <t xml:space="preserve">DÍAS DESDE REPARTO DESISTIMIENTO HASTA AUTO </t>
  </si>
  <si>
    <t>6. INDICADOR DESISTIMIENTO PROCESO</t>
  </si>
  <si>
    <t>7. INDICADOR DESISTIMIENTO PONENTE</t>
  </si>
  <si>
    <t>8. INDICADOR DE REPARTO DESISTIMIENTO</t>
  </si>
  <si>
    <t>No. AUTO ORDENA PRUEBAS</t>
  </si>
  <si>
    <t>FECHA AUTO ORDENA PRUEBAS (DD/MM/AAAA)</t>
  </si>
  <si>
    <t>AÑO PRUEBAS</t>
  </si>
  <si>
    <t>MES PRUEBAS</t>
  </si>
  <si>
    <t xml:space="preserve"> FECHA FINALIZ. PRUEBAS (DD/MM/AAAA)</t>
  </si>
  <si>
    <t>DÍAS PRUEBAS  (DESDE ORDENA HASTA PRACTICA)</t>
  </si>
  <si>
    <t>AÑO REPARTO CONTEST</t>
  </si>
  <si>
    <t>MES REPARTO CONTEST</t>
  </si>
  <si>
    <t>No. SENTENCIA</t>
  </si>
  <si>
    <t>AÑO SENTENCIA</t>
  </si>
  <si>
    <t>MES SENTENCIA</t>
  </si>
  <si>
    <t>SEMESTRE SENTENCIA</t>
  </si>
  <si>
    <t>Tipo sentencia</t>
  </si>
  <si>
    <t>DIAS DESDE LA CONTESTACIÓN DE LA DEMANDA A SENTENCIA</t>
  </si>
  <si>
    <t>9. INDICADOR CONTESTACIÓN A SENTENCIA PROCESO</t>
  </si>
  <si>
    <t>DIAS CONTESTACIÓN A REPARTO</t>
  </si>
  <si>
    <t>10. INDICADOR CONTESTACIÓN A REPARTO</t>
  </si>
  <si>
    <t>ATENUANTE ELABORACIÓN SENTENCIA</t>
  </si>
  <si>
    <t>11. INDICADOR CONTESTACIÓN A SENTENCIA PONENTE (ATENUANTE)</t>
  </si>
  <si>
    <t>DIAS DESDE SOLICITUD HASTA SENTENCIA</t>
  </si>
  <si>
    <t>12. INDICADOR SOLICITUD HASTA SENTENCIA</t>
  </si>
  <si>
    <t>FECHA SOLICITUD APELACION (DD/MM/AAAA)</t>
  </si>
  <si>
    <t>AÑO SOLICITUD APELACIÓN</t>
  </si>
  <si>
    <t>MES SOLICITUD APELACIÓN</t>
  </si>
  <si>
    <t>FECHA REPARTO APELACIÓN (DD/MM/AAAA)</t>
  </si>
  <si>
    <t>AÑO REPARTO APELA</t>
  </si>
  <si>
    <t>MES REPARTO APELA</t>
  </si>
  <si>
    <t>No. AUTO APELACIÓN</t>
  </si>
  <si>
    <t>FECHA AUTO APELACION (DD/MM/AAAA)</t>
  </si>
  <si>
    <t>AÑO APELACIÓN</t>
  </si>
  <si>
    <t>MES APELACIÓN</t>
  </si>
  <si>
    <t>SEMESTRE APELACIÓN</t>
  </si>
  <si>
    <t>FECHA DE ENVÍO AL TRIBUNAL (DD/MM/AAAA)</t>
  </si>
  <si>
    <t>DIAS SOLICITUD APELACIÓN A AUTO</t>
  </si>
  <si>
    <t>DIAS REPARTO SOLICITUD APELACIÓN A AUTO</t>
  </si>
  <si>
    <t>DIAS DESDE ENVÍO A FALLO TRIBUNAL SUPERIOR</t>
  </si>
  <si>
    <t>13. INDICADOR APELACIÓN PROCESO</t>
  </si>
  <si>
    <t>14. INDICADOR REPARTO APELACIÓN</t>
  </si>
  <si>
    <t>ATENUANTE APELACIÓN</t>
  </si>
  <si>
    <t>15. INDICADOR APELACIÓN PONENTE</t>
  </si>
  <si>
    <t>16. INDICADOR REPARTO A SENTENCIA</t>
  </si>
  <si>
    <t>DECISION DEL TRIBUNAL (VER LISTADO)</t>
  </si>
  <si>
    <t>CATEGORÍA DECISIÓN TRIBUNAL</t>
  </si>
  <si>
    <t>FECHA SENTENCIA TRIBUNAL (DD/MM/AAAA)</t>
  </si>
  <si>
    <t>Año decisión tribunal</t>
  </si>
  <si>
    <t>AÑO FINALIZACIÓN</t>
  </si>
  <si>
    <t>MES FINALIZACIÓN</t>
  </si>
  <si>
    <t>SEMESTRE FINALIZACIÓN</t>
  </si>
  <si>
    <t>DIAS DESDE SOLICITUD HASTA FINALIZACIÓN DEL PROCESO</t>
  </si>
  <si>
    <t>Indicador del proceso ponente</t>
  </si>
  <si>
    <t>Indicador del proceso SJ</t>
  </si>
  <si>
    <t>Indicador del proceso general</t>
  </si>
  <si>
    <t>DIAS ACTIVO</t>
  </si>
  <si>
    <t>ARCHIVADO CAJA No.</t>
  </si>
  <si>
    <t>Observaciones</t>
  </si>
  <si>
    <t>CEDULA</t>
  </si>
  <si>
    <t>TARJETA ID.</t>
  </si>
  <si>
    <t>C. EXTRANJERIA</t>
  </si>
  <si>
    <t>PASAPORTE</t>
  </si>
  <si>
    <t>PERMISO PERMANENCIA</t>
  </si>
  <si>
    <t>NIT</t>
  </si>
  <si>
    <t>PEREIRA</t>
  </si>
  <si>
    <t>RISARALDA</t>
  </si>
  <si>
    <t>PROCESO</t>
  </si>
  <si>
    <t>EL COLEGIO</t>
  </si>
  <si>
    <t>CUNDINAMARCA</t>
  </si>
  <si>
    <t>RIOFRIO</t>
  </si>
  <si>
    <t>MEDELLIN</t>
  </si>
  <si>
    <t>ANTIOQUIA</t>
  </si>
  <si>
    <t>BUCARAMANGA</t>
  </si>
  <si>
    <t>SANTANDER</t>
  </si>
  <si>
    <t>BOGOTA</t>
  </si>
  <si>
    <t>GUAPOTA</t>
  </si>
  <si>
    <t>TIPO DE AUTO</t>
  </si>
  <si>
    <t>FECHA AUTO  (DD/MM/AAAA)</t>
  </si>
  <si>
    <t xml:space="preserve">No. AUTO </t>
  </si>
  <si>
    <t xml:space="preserve">TIPO AUTO </t>
  </si>
  <si>
    <t xml:space="preserve">DECISION </t>
  </si>
  <si>
    <t xml:space="preserve">SENTIDO DE LA DECISION </t>
  </si>
  <si>
    <t>NURC INCUMPLIMIENTO DE FALLO</t>
  </si>
  <si>
    <t>FECHA INCUMPLIMIENTO DE FALLO (DD/MM/AAAA)</t>
  </si>
  <si>
    <t>No. AUTO REQUIERE  CUMPLIMIENTO</t>
  </si>
  <si>
    <t>FECHA AUTO REQUIERE  CUMPLIMIENTO</t>
  </si>
  <si>
    <t>NURC INFORME CUMPLIMIENTO / INCUMPLIMIENTO (SI NO  HAY NURC "SIN RESPUESTA")</t>
  </si>
  <si>
    <t xml:space="preserve">ETAPA DE CIERRE DE PROCESO </t>
  </si>
  <si>
    <t>DECRETA MEDIDA CAUTELAR</t>
  </si>
  <si>
    <t>Tipo Identificación</t>
  </si>
  <si>
    <t>DESGLOSE DE PRETENSIONES</t>
  </si>
  <si>
    <t>VINCULA</t>
  </si>
  <si>
    <t>ORDENA PRUEBAS</t>
  </si>
  <si>
    <t>RESUELVE SOLICITUD</t>
  </si>
  <si>
    <t>CORRIGE UN AUTO</t>
  </si>
  <si>
    <t>TERMINA PROCESO POR TRANSACCIÓN</t>
  </si>
  <si>
    <t>DESISTIMIENTO</t>
  </si>
  <si>
    <t>AVOCA  CONOCIMIENTO</t>
  </si>
  <si>
    <t>Tipos Decisiones</t>
  </si>
  <si>
    <t xml:space="preserve">ACCEDE </t>
  </si>
  <si>
    <t xml:space="preserve">ACCEDE PARCIALMENTE </t>
  </si>
  <si>
    <t>ACCEDE POR HECHO SUPERADO</t>
  </si>
  <si>
    <t>NO ACCEDE</t>
  </si>
  <si>
    <t>NO ACCEDE POR HECHO SUPERADO</t>
  </si>
  <si>
    <t xml:space="preserve">RECHAZO </t>
  </si>
  <si>
    <t>TRASLADO POR COMPETENCIA</t>
  </si>
  <si>
    <t>RETIRO DEMANDA</t>
  </si>
  <si>
    <t>Sentido Decisión</t>
  </si>
  <si>
    <t>Autos Post Sentencia</t>
  </si>
  <si>
    <t>CORRIGE O ADICIONA SENTENCIA</t>
  </si>
  <si>
    <t xml:space="preserve">NO SE ACCEDE A UNA SOLICITUD DE ADICIÓN Y ACLARACIÓN DE UNA SENTENCIA </t>
  </si>
  <si>
    <t>RESUELVE O DECRETA NULIDAD</t>
  </si>
  <si>
    <t>OBEDEZCASE Y CUMPLASE</t>
  </si>
  <si>
    <t>LIQUIDA COSTAS</t>
  </si>
  <si>
    <t>ORDENA ARCHIVO</t>
  </si>
  <si>
    <t>Tipos Apelación</t>
  </si>
  <si>
    <t xml:space="preserve">CONCEDE </t>
  </si>
  <si>
    <t xml:space="preserve">NO CONCEDE </t>
  </si>
  <si>
    <t xml:space="preserve">RESUELVE UN RECURSO DE REPOSICIÓN </t>
  </si>
  <si>
    <t>CONCEDE RECURSO DE QUEJA O SUPLICA</t>
  </si>
  <si>
    <t>NO CONCEDE RECURSO DE QUEJA O SUPLICA</t>
  </si>
  <si>
    <t>Autos Cierre</t>
  </si>
  <si>
    <t>APERTURA INCIDENTE</t>
  </si>
  <si>
    <t>SUSPENDE INCIDENTE</t>
  </si>
  <si>
    <t>CIERRA INCIDENTE</t>
  </si>
  <si>
    <t>PROCEDIMIENTOS O TECNOLOGIAS</t>
  </si>
  <si>
    <t>INSUMOS O MEDICAMENTOS</t>
  </si>
  <si>
    <t>CITAS MEDICAS</t>
  </si>
  <si>
    <t>VIATICOS</t>
  </si>
  <si>
    <t xml:space="preserve">SE ABSTIENE DE INICIAR INCIDENTE DE DESACATO </t>
  </si>
  <si>
    <t>Trámite General</t>
  </si>
  <si>
    <t>TRAMITE GENERAL</t>
  </si>
  <si>
    <t>MEJOR PROVEER</t>
  </si>
  <si>
    <t>ASUNTOS ADMINISTRATIVOS</t>
  </si>
  <si>
    <t xml:space="preserve">ETAPA POST SENTENCIA </t>
  </si>
  <si>
    <t>Ciudad</t>
  </si>
  <si>
    <t>Departamento</t>
  </si>
  <si>
    <t>ABEJORRAL</t>
  </si>
  <si>
    <t>ABRIAQUI</t>
  </si>
  <si>
    <t>ALEJANDRIA</t>
  </si>
  <si>
    <t>AMAGA</t>
  </si>
  <si>
    <t>AMALFI</t>
  </si>
  <si>
    <t>ANDES</t>
  </si>
  <si>
    <t>ANGELOPOLIS</t>
  </si>
  <si>
    <t>ANGOSTURA</t>
  </si>
  <si>
    <t>ANORI</t>
  </si>
  <si>
    <t>SANTAFE DE ANTIOQUIA</t>
  </si>
  <si>
    <t>ANZA</t>
  </si>
  <si>
    <t>APARTADO</t>
  </si>
  <si>
    <t>ARBOLETES</t>
  </si>
  <si>
    <t>ARGELIA</t>
  </si>
  <si>
    <t>ARMENIA</t>
  </si>
  <si>
    <t>BARBOSA</t>
  </si>
  <si>
    <t>BELMIRA</t>
  </si>
  <si>
    <t>BELLO</t>
  </si>
  <si>
    <t>BETANIA</t>
  </si>
  <si>
    <t>BETULIA</t>
  </si>
  <si>
    <t>CIUDAD BOLIVAR</t>
  </si>
  <si>
    <t>BRICEÑO</t>
  </si>
  <si>
    <t>BURITICA</t>
  </si>
  <si>
    <t>CACERES</t>
  </si>
  <si>
    <t>CAICEDO</t>
  </si>
  <si>
    <t>CALDAS</t>
  </si>
  <si>
    <t>CAMPAMENTO</t>
  </si>
  <si>
    <t>CAÑASGORDAS</t>
  </si>
  <si>
    <t>CARACOLI</t>
  </si>
  <si>
    <t>CARAMANTA</t>
  </si>
  <si>
    <t>CAREPA</t>
  </si>
  <si>
    <t>EL CARMEN DE VIBORAL</t>
  </si>
  <si>
    <t>CAROLINA</t>
  </si>
  <si>
    <t>CAUCASIA</t>
  </si>
  <si>
    <t>CHIGORODO</t>
  </si>
  <si>
    <t>CISNEROS</t>
  </si>
  <si>
    <t>COCORNA</t>
  </si>
  <si>
    <t>CONCEPCION</t>
  </si>
  <si>
    <t>CONCORDIA</t>
  </si>
  <si>
    <t>COPACABANA</t>
  </si>
  <si>
    <t>DABEIBA</t>
  </si>
  <si>
    <t>DON MATIAS</t>
  </si>
  <si>
    <t>EBEJICO</t>
  </si>
  <si>
    <t>EL BAGRE</t>
  </si>
  <si>
    <t>ENTRERRIOS</t>
  </si>
  <si>
    <t>ENVIGADO</t>
  </si>
  <si>
    <t>FREDONIA</t>
  </si>
  <si>
    <t>FRONTINO</t>
  </si>
  <si>
    <t>GIRALDO</t>
  </si>
  <si>
    <t>GIRARDOTA</t>
  </si>
  <si>
    <t>GOMEZ PLATA</t>
  </si>
  <si>
    <t>GRANADA</t>
  </si>
  <si>
    <t>GUADALUPE</t>
  </si>
  <si>
    <t>GUARNE</t>
  </si>
  <si>
    <t>GUATAPE</t>
  </si>
  <si>
    <t>HELICONIA</t>
  </si>
  <si>
    <t>HISPANIA</t>
  </si>
  <si>
    <t>ITAGUI</t>
  </si>
  <si>
    <t>ITUANGO</t>
  </si>
  <si>
    <t>JARDIN</t>
  </si>
  <si>
    <t>JERICO</t>
  </si>
  <si>
    <t>LA CEJA</t>
  </si>
  <si>
    <t>LA ESTRELLA</t>
  </si>
  <si>
    <t>LA PINTADA</t>
  </si>
  <si>
    <t>LA UNION</t>
  </si>
  <si>
    <t>LIBORINA</t>
  </si>
  <si>
    <t>MACEO</t>
  </si>
  <si>
    <t>MARINILLA</t>
  </si>
  <si>
    <t>MONTEBELLO</t>
  </si>
  <si>
    <t>MURINDO</t>
  </si>
  <si>
    <t>MUTATA</t>
  </si>
  <si>
    <t>NARIÑO</t>
  </si>
  <si>
    <t>NECOCLI</t>
  </si>
  <si>
    <t>NECHI</t>
  </si>
  <si>
    <t>OLAYA</t>
  </si>
  <si>
    <t>PEÐOL</t>
  </si>
  <si>
    <t>PEQUE</t>
  </si>
  <si>
    <t>PUEBLORRICO</t>
  </si>
  <si>
    <t>PUERTO BERRIO</t>
  </si>
  <si>
    <t>PUERTO NARE</t>
  </si>
  <si>
    <t>PUERTO TRIUNFO</t>
  </si>
  <si>
    <t>REMEDIOS</t>
  </si>
  <si>
    <t>RETIRO</t>
  </si>
  <si>
    <t>RIONEGRO</t>
  </si>
  <si>
    <t>SABANALARGA</t>
  </si>
  <si>
    <t>SABANETA</t>
  </si>
  <si>
    <t>SALGAR</t>
  </si>
  <si>
    <t>SAN ANDRES DE CUERQUIA</t>
  </si>
  <si>
    <t>SAN CARLOS</t>
  </si>
  <si>
    <t>SAN FRANCISCO</t>
  </si>
  <si>
    <t>SAN JERONIMO</t>
  </si>
  <si>
    <t>SAN JOSE DE LA MONTAÑA</t>
  </si>
  <si>
    <t>SAN JUAN DE URABA</t>
  </si>
  <si>
    <t>SAN LUIS</t>
  </si>
  <si>
    <t>SAN PEDRO</t>
  </si>
  <si>
    <t>SAN PEDRO DE URABA</t>
  </si>
  <si>
    <t>SAN RAFAEL</t>
  </si>
  <si>
    <t>SAN ROQUE</t>
  </si>
  <si>
    <t>SAN VICENTE</t>
  </si>
  <si>
    <t>SANTA BARBARA</t>
  </si>
  <si>
    <t>SANTA ROSA DE OSOS</t>
  </si>
  <si>
    <t>SANTO DOMINGO</t>
  </si>
  <si>
    <t>EL SANTUARIO</t>
  </si>
  <si>
    <t>SEGOVIA</t>
  </si>
  <si>
    <t>SONSON</t>
  </si>
  <si>
    <t>SOPETRAN</t>
  </si>
  <si>
    <t>TAMESIS</t>
  </si>
  <si>
    <t>TARAZA</t>
  </si>
  <si>
    <t>TARSO</t>
  </si>
  <si>
    <t>TITIRIBI</t>
  </si>
  <si>
    <t>TOLEDO</t>
  </si>
  <si>
    <t>TURBO</t>
  </si>
  <si>
    <t>URAMITA</t>
  </si>
  <si>
    <t>URRAO</t>
  </si>
  <si>
    <t>VALDIVIA</t>
  </si>
  <si>
    <t>VALPARAISO</t>
  </si>
  <si>
    <t>VEGACHI</t>
  </si>
  <si>
    <t>VENECIA</t>
  </si>
  <si>
    <t>VIGIA DEL FUERTE</t>
  </si>
  <si>
    <t>YALI</t>
  </si>
  <si>
    <t>YARUMAL</t>
  </si>
  <si>
    <t>YOLOMBO</t>
  </si>
  <si>
    <t>YONDO</t>
  </si>
  <si>
    <t>ZARAGOZA</t>
  </si>
  <si>
    <t>BARRANQUILLA</t>
  </si>
  <si>
    <t>ATLANTICO</t>
  </si>
  <si>
    <t>BARANOA</t>
  </si>
  <si>
    <t>CAMPO DE LA CRUZ</t>
  </si>
  <si>
    <t>CANDELARIA</t>
  </si>
  <si>
    <t>GALAPA</t>
  </si>
  <si>
    <t>JUAN DE ACOSTA</t>
  </si>
  <si>
    <t>LURUACO</t>
  </si>
  <si>
    <t>MALAMBO</t>
  </si>
  <si>
    <t>MANATI</t>
  </si>
  <si>
    <t>PALMAR DE VARELA</t>
  </si>
  <si>
    <t>PIOJO</t>
  </si>
  <si>
    <t>POLONUEVO</t>
  </si>
  <si>
    <t>PONEDERA</t>
  </si>
  <si>
    <t>PUERTO COLOMBIA</t>
  </si>
  <si>
    <t>REPELON</t>
  </si>
  <si>
    <t>SABANAGRANDE</t>
  </si>
  <si>
    <t>SANTA LUCIA</t>
  </si>
  <si>
    <t>SANTO TOMAS</t>
  </si>
  <si>
    <t>SOLEDAD</t>
  </si>
  <si>
    <t>SUAN</t>
  </si>
  <si>
    <t>TUBARA</t>
  </si>
  <si>
    <t>USIACURI</t>
  </si>
  <si>
    <t>CARTAGENA</t>
  </si>
  <si>
    <t>BOLIVAR</t>
  </si>
  <si>
    <t>ACHI</t>
  </si>
  <si>
    <t>ALTOS DEL ROSARIO</t>
  </si>
  <si>
    <t>ARENAL</t>
  </si>
  <si>
    <t>ARJONA</t>
  </si>
  <si>
    <t>ARROYOHONDO</t>
  </si>
  <si>
    <t>BARRANCO DE LOBA</t>
  </si>
  <si>
    <t>CALAMAR</t>
  </si>
  <si>
    <t>CANTAGALLO</t>
  </si>
  <si>
    <t>CICUCO</t>
  </si>
  <si>
    <t>CORDOBA</t>
  </si>
  <si>
    <t>CLEMENCIA</t>
  </si>
  <si>
    <t>EL CARMEN DE BOLIVAR</t>
  </si>
  <si>
    <t>EL GUAMO</t>
  </si>
  <si>
    <t>EL PEÑON</t>
  </si>
  <si>
    <t>HATILLO DE LOBA</t>
  </si>
  <si>
    <t>MAGANGUE</t>
  </si>
  <si>
    <t>MAHATES</t>
  </si>
  <si>
    <t>MARGARITA</t>
  </si>
  <si>
    <t>MARIA LA BAJA</t>
  </si>
  <si>
    <t>MONTECRISTO</t>
  </si>
  <si>
    <t>MOMPOS</t>
  </si>
  <si>
    <t>NOROSI</t>
  </si>
  <si>
    <t>MORALES</t>
  </si>
  <si>
    <t>PINILLOS</t>
  </si>
  <si>
    <t>REGIDOR</t>
  </si>
  <si>
    <t>RIO VIEJO</t>
  </si>
  <si>
    <t>SAN CRISTOBAL</t>
  </si>
  <si>
    <t>SAN ESTANISLAO</t>
  </si>
  <si>
    <t>SAN FERNANDO</t>
  </si>
  <si>
    <t>SAN JACINTO</t>
  </si>
  <si>
    <t>SAN JACINTO DEL CAUCA</t>
  </si>
  <si>
    <t>SAN JUAN NEPOMUCENO</t>
  </si>
  <si>
    <t>SAN MARTIN DE LOBA</t>
  </si>
  <si>
    <t>SAN PABLO</t>
  </si>
  <si>
    <t>SANTA CATALINA</t>
  </si>
  <si>
    <t>SANTA ROSA</t>
  </si>
  <si>
    <t>SANTA ROSA DEL SUR</t>
  </si>
  <si>
    <t>SIMITI</t>
  </si>
  <si>
    <t>SOPLAVIENTO</t>
  </si>
  <si>
    <t>TALAIGUA NUEVO</t>
  </si>
  <si>
    <t>TIQUISIO</t>
  </si>
  <si>
    <t>TURBACO</t>
  </si>
  <si>
    <t>TURBANA</t>
  </si>
  <si>
    <t>VILLANUEVA</t>
  </si>
  <si>
    <t>ZAMBRANO</t>
  </si>
  <si>
    <t>TUNJA</t>
  </si>
  <si>
    <t>BOYACA</t>
  </si>
  <si>
    <t>ALMEIDA</t>
  </si>
  <si>
    <t>AQUITANIA</t>
  </si>
  <si>
    <t>ARCABUCO</t>
  </si>
  <si>
    <t>BELEN</t>
  </si>
  <si>
    <t>BERBEO</t>
  </si>
  <si>
    <t>BETEITIVA</t>
  </si>
  <si>
    <t>BOAVITA</t>
  </si>
  <si>
    <t>BUENAVISTA</t>
  </si>
  <si>
    <t>BUSBANZA</t>
  </si>
  <si>
    <t>CAMPOHERMOSO</t>
  </si>
  <si>
    <t>CERINZA</t>
  </si>
  <si>
    <t>CHINAVITA</t>
  </si>
  <si>
    <t>CHIQUINQUIRA</t>
  </si>
  <si>
    <t>CHISCAS</t>
  </si>
  <si>
    <t>CHITA</t>
  </si>
  <si>
    <t>CHITARAQUE</t>
  </si>
  <si>
    <t>CHIVATA</t>
  </si>
  <si>
    <t>CIENEGA</t>
  </si>
  <si>
    <t>COMBITA</t>
  </si>
  <si>
    <t>COPER</t>
  </si>
  <si>
    <t>CORRALES</t>
  </si>
  <si>
    <t>COVARACHIA</t>
  </si>
  <si>
    <t>CUBARA</t>
  </si>
  <si>
    <t>CUCAITA</t>
  </si>
  <si>
    <t>CUITIVA</t>
  </si>
  <si>
    <t>CHIQUIZA</t>
  </si>
  <si>
    <t>CHIVOR</t>
  </si>
  <si>
    <t>DUITAMA</t>
  </si>
  <si>
    <t>EL COCUY</t>
  </si>
  <si>
    <t>EL ESPINO</t>
  </si>
  <si>
    <t>FIRAVITOBA</t>
  </si>
  <si>
    <t>FLORESTA</t>
  </si>
  <si>
    <t>GACHANTIVA</t>
  </si>
  <si>
    <t>GAMEZA</t>
  </si>
  <si>
    <t>GARAGOA</t>
  </si>
  <si>
    <t>GUACAMAYAS</t>
  </si>
  <si>
    <t>GUATEQUE</t>
  </si>
  <si>
    <t>GUAYATA</t>
  </si>
  <si>
    <t>GsICAN</t>
  </si>
  <si>
    <t>IZA</t>
  </si>
  <si>
    <t>JENESANO</t>
  </si>
  <si>
    <t>LABRANZAGRANDE</t>
  </si>
  <si>
    <t>LA CAPILLA</t>
  </si>
  <si>
    <t>LA VICTORIA</t>
  </si>
  <si>
    <t>LA UVITA</t>
  </si>
  <si>
    <t>VILLA DE LEYVA</t>
  </si>
  <si>
    <t>MACANAL</t>
  </si>
  <si>
    <t>MARIPI</t>
  </si>
  <si>
    <t>MIRAFLORES</t>
  </si>
  <si>
    <t>MONGUA</t>
  </si>
  <si>
    <t>MONGUI</t>
  </si>
  <si>
    <t>MONIQUIRA</t>
  </si>
  <si>
    <t>MOTAVITA</t>
  </si>
  <si>
    <t>MUZO</t>
  </si>
  <si>
    <t>NOBSA</t>
  </si>
  <si>
    <t>NUEVO COLON</t>
  </si>
  <si>
    <t>OICATA</t>
  </si>
  <si>
    <t>OTANCHE</t>
  </si>
  <si>
    <t>PACHAVITA</t>
  </si>
  <si>
    <t>PAEZ</t>
  </si>
  <si>
    <t>PAIPA</t>
  </si>
  <si>
    <t>PAJARITO</t>
  </si>
  <si>
    <t>PANQUEBA</t>
  </si>
  <si>
    <t>PAUNA</t>
  </si>
  <si>
    <t>PAYA</t>
  </si>
  <si>
    <t>PAZ DE RIO</t>
  </si>
  <si>
    <t>PESCA</t>
  </si>
  <si>
    <t>PISBA</t>
  </si>
  <si>
    <t>PUERTO BOYACA</t>
  </si>
  <si>
    <t>QUIPAMA</t>
  </si>
  <si>
    <t>RAMIRIQUI</t>
  </si>
  <si>
    <t>RAQUIRA</t>
  </si>
  <si>
    <t>RONDON</t>
  </si>
  <si>
    <t>SABOYA</t>
  </si>
  <si>
    <t>SACHICA</t>
  </si>
  <si>
    <t>SAMACA</t>
  </si>
  <si>
    <t>SAN EDUARDO</t>
  </si>
  <si>
    <t>SAN JOSE DE PARE</t>
  </si>
  <si>
    <t>SAN LUIS DE GACENO</t>
  </si>
  <si>
    <t>SAN MATEO</t>
  </si>
  <si>
    <t>SAN MIGUEL DE SEMA</t>
  </si>
  <si>
    <t>SAN PABLO DE BORBUR</t>
  </si>
  <si>
    <t>SANTANA</t>
  </si>
  <si>
    <t>SANTA MARIA</t>
  </si>
  <si>
    <t>SANTA ROSA DE VITERBO</t>
  </si>
  <si>
    <t>SANTA SOFIA</t>
  </si>
  <si>
    <t>SATIVANORTE</t>
  </si>
  <si>
    <t>SATIVASUR</t>
  </si>
  <si>
    <t>SIACHOQUE</t>
  </si>
  <si>
    <t>SOATA</t>
  </si>
  <si>
    <t>SOCOTA</t>
  </si>
  <si>
    <t>SOCHA</t>
  </si>
  <si>
    <t>SOGAMOSO</t>
  </si>
  <si>
    <t>SOMONDOCO</t>
  </si>
  <si>
    <t>SORA</t>
  </si>
  <si>
    <t>SOTAQUIRA</t>
  </si>
  <si>
    <t>SORACA</t>
  </si>
  <si>
    <t>SUSACON</t>
  </si>
  <si>
    <t>SUTAMARCHAN</t>
  </si>
  <si>
    <t>SUTATENZA</t>
  </si>
  <si>
    <t>TASCO</t>
  </si>
  <si>
    <t>TENZA</t>
  </si>
  <si>
    <t>TIBANA</t>
  </si>
  <si>
    <t>TIBASOSA</t>
  </si>
  <si>
    <t>TINJACA</t>
  </si>
  <si>
    <t>TIPACOQUE</t>
  </si>
  <si>
    <t>TOCA</t>
  </si>
  <si>
    <t>TOGsI</t>
  </si>
  <si>
    <t>TOPAGA</t>
  </si>
  <si>
    <t>TOTA</t>
  </si>
  <si>
    <t>TUNUNGUA</t>
  </si>
  <si>
    <t>TURMEQUE</t>
  </si>
  <si>
    <t>TUTA</t>
  </si>
  <si>
    <t>TUTAZA</t>
  </si>
  <si>
    <t>UMBITA</t>
  </si>
  <si>
    <t>VENTAQUEMADA</t>
  </si>
  <si>
    <t>VIRACACHA</t>
  </si>
  <si>
    <t>ZETAQUIRA</t>
  </si>
  <si>
    <t>MANIZALES</t>
  </si>
  <si>
    <t>AGUADAS</t>
  </si>
  <si>
    <t>ANSERMA</t>
  </si>
  <si>
    <t>ARANZAZU</t>
  </si>
  <si>
    <t>BELALCAZAR</t>
  </si>
  <si>
    <t>CHINCHINA</t>
  </si>
  <si>
    <t>FILADELFIA</t>
  </si>
  <si>
    <t>LA DORADA</t>
  </si>
  <si>
    <t>LA MERCED</t>
  </si>
  <si>
    <t>MANZANARES</t>
  </si>
  <si>
    <t>MARMATO</t>
  </si>
  <si>
    <t>MARQUETALIA</t>
  </si>
  <si>
    <t>MARULANDA</t>
  </si>
  <si>
    <t>NEIRA</t>
  </si>
  <si>
    <t>NORCASIA</t>
  </si>
  <si>
    <t>PACORA</t>
  </si>
  <si>
    <t>PALESTINA</t>
  </si>
  <si>
    <t>PENSILVANIA</t>
  </si>
  <si>
    <t>RIOSUCIO</t>
  </si>
  <si>
    <t>SALAMINA</t>
  </si>
  <si>
    <t>SAMANA</t>
  </si>
  <si>
    <t>SAN JOSE</t>
  </si>
  <si>
    <t>SUPIA</t>
  </si>
  <si>
    <t>VICTORIA</t>
  </si>
  <si>
    <t>VILLAMARIA</t>
  </si>
  <si>
    <t>VITERBO</t>
  </si>
  <si>
    <t>FLORENCIA</t>
  </si>
  <si>
    <t>CAQUETA</t>
  </si>
  <si>
    <t>ALBANIA</t>
  </si>
  <si>
    <t>BELEN DE LOS ANDAQUIES</t>
  </si>
  <si>
    <t>CARTAGENA DEL CHAIRA</t>
  </si>
  <si>
    <t>CURILLO</t>
  </si>
  <si>
    <t>EL DONCELLO</t>
  </si>
  <si>
    <t>EL PAUJIL</t>
  </si>
  <si>
    <t>LA MONTAÑITA</t>
  </si>
  <si>
    <t>MILAN</t>
  </si>
  <si>
    <t>MORELIA</t>
  </si>
  <si>
    <t>PUERTO RICO</t>
  </si>
  <si>
    <t>SAN JOSE DEL FRAGUA</t>
  </si>
  <si>
    <t>SAN VICENTE DEL CAGUAN</t>
  </si>
  <si>
    <t>SOLANO</t>
  </si>
  <si>
    <t>SOLITA</t>
  </si>
  <si>
    <t>POPAYAN</t>
  </si>
  <si>
    <t>CAUCA</t>
  </si>
  <si>
    <t>ALMAGUER</t>
  </si>
  <si>
    <t>BALBOA</t>
  </si>
  <si>
    <t>BUENOS AIRES</t>
  </si>
  <si>
    <t>CAJIBIO</t>
  </si>
  <si>
    <t>CALDONO</t>
  </si>
  <si>
    <t>CALOTO</t>
  </si>
  <si>
    <t>CORINTO</t>
  </si>
  <si>
    <t>EL TAMBO</t>
  </si>
  <si>
    <t>GUACHENE</t>
  </si>
  <si>
    <t>GUAPI</t>
  </si>
  <si>
    <t>INZA</t>
  </si>
  <si>
    <t>JAMBALO</t>
  </si>
  <si>
    <t>LA SIERRA</t>
  </si>
  <si>
    <t>LA VEGA</t>
  </si>
  <si>
    <t>LOPEZ</t>
  </si>
  <si>
    <t>MERCADERES</t>
  </si>
  <si>
    <t>MIRANDA</t>
  </si>
  <si>
    <t>PADILLA</t>
  </si>
  <si>
    <t>PATIA</t>
  </si>
  <si>
    <t>PIAMONTE</t>
  </si>
  <si>
    <t>PIENDAMO</t>
  </si>
  <si>
    <t>PUERTO TEJADA</t>
  </si>
  <si>
    <t>PURACE</t>
  </si>
  <si>
    <t>ROSAS</t>
  </si>
  <si>
    <t>SAN SEBASTIAN</t>
  </si>
  <si>
    <t>SANTANDER DE QUILICHAO</t>
  </si>
  <si>
    <t>SILVIA</t>
  </si>
  <si>
    <t>SOTARA</t>
  </si>
  <si>
    <t>SUAREZ</t>
  </si>
  <si>
    <t>SUCRE</t>
  </si>
  <si>
    <t>TIMBIO</t>
  </si>
  <si>
    <t>TIMBIQUI</t>
  </si>
  <si>
    <t>TORIBIO</t>
  </si>
  <si>
    <t>TOTORO</t>
  </si>
  <si>
    <t>VILLA RICA</t>
  </si>
  <si>
    <t>VALLEDUPAR</t>
  </si>
  <si>
    <t>CESAR</t>
  </si>
  <si>
    <t>AGUACHICA</t>
  </si>
  <si>
    <t>AGUSTIN CODAZZI</t>
  </si>
  <si>
    <t>ASTREA</t>
  </si>
  <si>
    <t>BECERRIL</t>
  </si>
  <si>
    <t>BOSCONIA</t>
  </si>
  <si>
    <t>CHIMICHAGUA</t>
  </si>
  <si>
    <t>CHIRIGUANA</t>
  </si>
  <si>
    <t>CURUMANI</t>
  </si>
  <si>
    <t>EL COPEY</t>
  </si>
  <si>
    <t>EL PASO</t>
  </si>
  <si>
    <t>GAMARRA</t>
  </si>
  <si>
    <t>GONZALEZ</t>
  </si>
  <si>
    <t>LA GLORIA</t>
  </si>
  <si>
    <t>LA JAGUA DE IBIRICO</t>
  </si>
  <si>
    <t>MANAURE</t>
  </si>
  <si>
    <t>PAILITAS</t>
  </si>
  <si>
    <t>PELAYA</t>
  </si>
  <si>
    <t>PUEBLO BELLO</t>
  </si>
  <si>
    <t>RIO DE ORO</t>
  </si>
  <si>
    <t>LA PAZ</t>
  </si>
  <si>
    <t>SAN ALBERTO</t>
  </si>
  <si>
    <t>SAN DIEGO</t>
  </si>
  <si>
    <t>SAN MARTIN</t>
  </si>
  <si>
    <t>TAMALAMEQUE</t>
  </si>
  <si>
    <t>MONTERIA</t>
  </si>
  <si>
    <t>AYAPEL</t>
  </si>
  <si>
    <t>CANALETE</t>
  </si>
  <si>
    <t>CERETE</t>
  </si>
  <si>
    <t>CHIMA</t>
  </si>
  <si>
    <t>CHINU</t>
  </si>
  <si>
    <t>CIENAGA DE ORO</t>
  </si>
  <si>
    <t>COTORRA</t>
  </si>
  <si>
    <t>LA APARTADA</t>
  </si>
  <si>
    <t>LORICA</t>
  </si>
  <si>
    <t>LOS CORDOBAS</t>
  </si>
  <si>
    <t>MOMIL</t>
  </si>
  <si>
    <t>MONTELIBANO</t>
  </si>
  <si>
    <t>MOÑITOS</t>
  </si>
  <si>
    <t>PLANETA RICA</t>
  </si>
  <si>
    <t>PUEBLO NUEVO</t>
  </si>
  <si>
    <t>PUERTO ESCONDIDO</t>
  </si>
  <si>
    <t>PUERTO LIBERTADOR</t>
  </si>
  <si>
    <t>PURISIMA</t>
  </si>
  <si>
    <t>SAHAGUN</t>
  </si>
  <si>
    <t>SAN ANDRES SOTAVENTO</t>
  </si>
  <si>
    <t>SAN ANTERO</t>
  </si>
  <si>
    <t>SAN BERNARDO DEL VIENTO</t>
  </si>
  <si>
    <t>SAN PELAYO</t>
  </si>
  <si>
    <t>TIERRALTA</t>
  </si>
  <si>
    <t>VALENCIA</t>
  </si>
  <si>
    <t>AGUA DE DIOS</t>
  </si>
  <si>
    <t>ALBAN</t>
  </si>
  <si>
    <t>ANAPOIMA</t>
  </si>
  <si>
    <t>ANOLAIMA</t>
  </si>
  <si>
    <t>ARBELAEZ</t>
  </si>
  <si>
    <t>BELTRAN</t>
  </si>
  <si>
    <t>BITUIMA</t>
  </si>
  <si>
    <t>BOJACA</t>
  </si>
  <si>
    <t>CABRERA</t>
  </si>
  <si>
    <t>CACHIPAY</t>
  </si>
  <si>
    <t>CAJICA</t>
  </si>
  <si>
    <t>CAPARRAPI</t>
  </si>
  <si>
    <t>CAQUEZA</t>
  </si>
  <si>
    <t>CARMEN DE CARUPA</t>
  </si>
  <si>
    <t>CHAGUANI</t>
  </si>
  <si>
    <t>CHIA</t>
  </si>
  <si>
    <t>CHIPAQUE</t>
  </si>
  <si>
    <t>CHOACHI</t>
  </si>
  <si>
    <t>CHOCONTA</t>
  </si>
  <si>
    <t>COGUA</t>
  </si>
  <si>
    <t>COTA</t>
  </si>
  <si>
    <t>CUCUNUBA</t>
  </si>
  <si>
    <t>EL ROSAL</t>
  </si>
  <si>
    <t>FACATATIVA</t>
  </si>
  <si>
    <t>FOMEQUE</t>
  </si>
  <si>
    <t>FOSCA</t>
  </si>
  <si>
    <t>FUNZA</t>
  </si>
  <si>
    <t>FUQUENE</t>
  </si>
  <si>
    <t>FUSAGASUGA</t>
  </si>
  <si>
    <t>GACHALA</t>
  </si>
  <si>
    <t>GACHANCIPA</t>
  </si>
  <si>
    <t>GACHETA</t>
  </si>
  <si>
    <t>GAMA</t>
  </si>
  <si>
    <t>GIRARDOT</t>
  </si>
  <si>
    <t>GUACHETA</t>
  </si>
  <si>
    <t>GUADUAS</t>
  </si>
  <si>
    <t>GUASCA</t>
  </si>
  <si>
    <t>GUATAQUI</t>
  </si>
  <si>
    <t>GUATAVITA</t>
  </si>
  <si>
    <t>GUAYABAL DE SIQUIMA</t>
  </si>
  <si>
    <t>GUAYABETAL</t>
  </si>
  <si>
    <t>GUTIERREZ</t>
  </si>
  <si>
    <t>JERUSALEN</t>
  </si>
  <si>
    <t>JUNIN</t>
  </si>
  <si>
    <t>LA CALERA</t>
  </si>
  <si>
    <t>LA MESA</t>
  </si>
  <si>
    <t>LA PALMA</t>
  </si>
  <si>
    <t>LA PEÑA</t>
  </si>
  <si>
    <t>LENGUAZAQUE</t>
  </si>
  <si>
    <t>MACHETA</t>
  </si>
  <si>
    <t>MADRID</t>
  </si>
  <si>
    <t>MANTA</t>
  </si>
  <si>
    <t>MEDINA</t>
  </si>
  <si>
    <t>MOSQUERA</t>
  </si>
  <si>
    <t>NEMOCON</t>
  </si>
  <si>
    <t>NILO</t>
  </si>
  <si>
    <t>NIMAIMA</t>
  </si>
  <si>
    <t>NOCAIMA</t>
  </si>
  <si>
    <t>PACHO</t>
  </si>
  <si>
    <t>PAIME</t>
  </si>
  <si>
    <t>PANDI</t>
  </si>
  <si>
    <t>PARATEBUENO</t>
  </si>
  <si>
    <t>PASCA</t>
  </si>
  <si>
    <t>PUERTO SALGAR</t>
  </si>
  <si>
    <t>PULI</t>
  </si>
  <si>
    <t>QUEBRADANEGRA</t>
  </si>
  <si>
    <t>QUETAME</t>
  </si>
  <si>
    <t>QUIPILE</t>
  </si>
  <si>
    <t>APULO</t>
  </si>
  <si>
    <t>RICAURTE</t>
  </si>
  <si>
    <t>SAN ANTONIO DEL TEQUENDA</t>
  </si>
  <si>
    <t>SAN BERNARDO</t>
  </si>
  <si>
    <t>SAN CAYETANO</t>
  </si>
  <si>
    <t>SAN JUAN DE RIO SECO</t>
  </si>
  <si>
    <t>SASAIMA</t>
  </si>
  <si>
    <t>SESQUILE</t>
  </si>
  <si>
    <t>SIBATE</t>
  </si>
  <si>
    <t>SILVANIA</t>
  </si>
  <si>
    <t>SIMIJACA</t>
  </si>
  <si>
    <t>SOACHA</t>
  </si>
  <si>
    <t>SOPO</t>
  </si>
  <si>
    <t>SUBACHOQUE</t>
  </si>
  <si>
    <t>SUESCA</t>
  </si>
  <si>
    <t>SUPATA</t>
  </si>
  <si>
    <t>SUSA</t>
  </si>
  <si>
    <t>SUTATAUSA</t>
  </si>
  <si>
    <t>TABIO</t>
  </si>
  <si>
    <t>TAUSA</t>
  </si>
  <si>
    <t>TENA</t>
  </si>
  <si>
    <t>TENJO</t>
  </si>
  <si>
    <t>TIBACUY</t>
  </si>
  <si>
    <t>TIBIRITA</t>
  </si>
  <si>
    <t>TOCAIMA</t>
  </si>
  <si>
    <t>TOCANCIPA</t>
  </si>
  <si>
    <t>TOPAIPI</t>
  </si>
  <si>
    <t>UBALA</t>
  </si>
  <si>
    <t>UBAQUE</t>
  </si>
  <si>
    <t>UNE</t>
  </si>
  <si>
    <t>UTICA</t>
  </si>
  <si>
    <t>VERGARA</t>
  </si>
  <si>
    <t>VIANI</t>
  </si>
  <si>
    <t>VILLAGOMEZ</t>
  </si>
  <si>
    <t>VILLAPINZON</t>
  </si>
  <si>
    <t>VILLETA</t>
  </si>
  <si>
    <t>VIOTA</t>
  </si>
  <si>
    <t>YACOPI</t>
  </si>
  <si>
    <t>ZIPACON</t>
  </si>
  <si>
    <t>ZIPAQUIRA</t>
  </si>
  <si>
    <t>QUIBDO</t>
  </si>
  <si>
    <t>CHOCO</t>
  </si>
  <si>
    <t>ACANDI</t>
  </si>
  <si>
    <t>ALTO BAUDO</t>
  </si>
  <si>
    <t>ATRATO</t>
  </si>
  <si>
    <t>BAGADO</t>
  </si>
  <si>
    <t>BAHIA SOLANO</t>
  </si>
  <si>
    <t>BAJO BAUDO</t>
  </si>
  <si>
    <t>BOJAYA</t>
  </si>
  <si>
    <t>EL CANTON DEL SAN PABLO</t>
  </si>
  <si>
    <t>CARMEN DEL DARIEN</t>
  </si>
  <si>
    <t>CERTEGUI</t>
  </si>
  <si>
    <t>CONDOTO</t>
  </si>
  <si>
    <t>EL CARMEN DE ATRATO</t>
  </si>
  <si>
    <t>EL LITORAL DEL SAN JUAN</t>
  </si>
  <si>
    <t>ISTMINA</t>
  </si>
  <si>
    <t>JURADO</t>
  </si>
  <si>
    <t>LLORO</t>
  </si>
  <si>
    <t>MEDIO ATRATO</t>
  </si>
  <si>
    <t>MEDIO BAUDO</t>
  </si>
  <si>
    <t>MEDIO SAN JUAN</t>
  </si>
  <si>
    <t>NOVITA</t>
  </si>
  <si>
    <t>NUQUI</t>
  </si>
  <si>
    <t>RIO IRO</t>
  </si>
  <si>
    <t>RIO QUITO</t>
  </si>
  <si>
    <t>SAN JOSE DEL PALMAR</t>
  </si>
  <si>
    <t>SIPI</t>
  </si>
  <si>
    <t>TADO</t>
  </si>
  <si>
    <t>UNGUIA</t>
  </si>
  <si>
    <t>UNION PANAMERICANA</t>
  </si>
  <si>
    <t>NEIVA</t>
  </si>
  <si>
    <t>HUILA</t>
  </si>
  <si>
    <t>ACEVEDO</t>
  </si>
  <si>
    <t>AGRADO</t>
  </si>
  <si>
    <t>AIPE</t>
  </si>
  <si>
    <t>ALGECIRAS</t>
  </si>
  <si>
    <t>ALTAMIRA</t>
  </si>
  <si>
    <t>BARAYA</t>
  </si>
  <si>
    <t>CAMPOALEGRE</t>
  </si>
  <si>
    <t>COLOMBIA</t>
  </si>
  <si>
    <t>ELIAS</t>
  </si>
  <si>
    <t>GARZON</t>
  </si>
  <si>
    <t>GIGANTE</t>
  </si>
  <si>
    <t>HOBO</t>
  </si>
  <si>
    <t>IQUIRA</t>
  </si>
  <si>
    <t>ISNOS</t>
  </si>
  <si>
    <t>LA ARGENTINA</t>
  </si>
  <si>
    <t>LA PLATA</t>
  </si>
  <si>
    <t>NATAGA</t>
  </si>
  <si>
    <t>OPORAPA</t>
  </si>
  <si>
    <t>PAICOL</t>
  </si>
  <si>
    <t>PALERMO</t>
  </si>
  <si>
    <t>PITAL</t>
  </si>
  <si>
    <t>PITALITO</t>
  </si>
  <si>
    <t>RIVERA</t>
  </si>
  <si>
    <t>SALADOBLANCO</t>
  </si>
  <si>
    <t>SAN AGUSTIN</t>
  </si>
  <si>
    <t>SUAZA</t>
  </si>
  <si>
    <t>TARQUI</t>
  </si>
  <si>
    <t>TESALIA</t>
  </si>
  <si>
    <t>TELLO</t>
  </si>
  <si>
    <t>TERUEL</t>
  </si>
  <si>
    <t>TIMANA</t>
  </si>
  <si>
    <t>VILLAVIEJA</t>
  </si>
  <si>
    <t>YAGUARA</t>
  </si>
  <si>
    <t>RIOHACHA</t>
  </si>
  <si>
    <t>LA GUAJIRA</t>
  </si>
  <si>
    <t>BARRANCAS</t>
  </si>
  <si>
    <t>DIBULLA</t>
  </si>
  <si>
    <t>DISTRACCION</t>
  </si>
  <si>
    <t>EL MOLINO</t>
  </si>
  <si>
    <t>FONSECA</t>
  </si>
  <si>
    <t>HATONUEVO</t>
  </si>
  <si>
    <t>LA JAGUA DEL PILAR</t>
  </si>
  <si>
    <t>MAICAO</t>
  </si>
  <si>
    <t>SAN JUAN DEL CESAR</t>
  </si>
  <si>
    <t>URIBIA</t>
  </si>
  <si>
    <t>URUMITA</t>
  </si>
  <si>
    <t>SANTA MARTA</t>
  </si>
  <si>
    <t>MAGDALENA</t>
  </si>
  <si>
    <t>ALGARROBO</t>
  </si>
  <si>
    <t>ARACATACA</t>
  </si>
  <si>
    <t>ARIGUANI</t>
  </si>
  <si>
    <t>CERRO SAN ANTONIO</t>
  </si>
  <si>
    <t>CHIBOLO</t>
  </si>
  <si>
    <t>CIENAGA</t>
  </si>
  <si>
    <t>EL BANCO</t>
  </si>
  <si>
    <t>EL PIÑON</t>
  </si>
  <si>
    <t>EL RETEN</t>
  </si>
  <si>
    <t>FUNDACION</t>
  </si>
  <si>
    <t>GUAMAL</t>
  </si>
  <si>
    <t>NUEVA GRANADA</t>
  </si>
  <si>
    <t>PEDRAZA</t>
  </si>
  <si>
    <t>PIJIÑO DEL CARMEN</t>
  </si>
  <si>
    <t>PIVIJAY</t>
  </si>
  <si>
    <t>PLATO</t>
  </si>
  <si>
    <t>PUEBLOVIEJO</t>
  </si>
  <si>
    <t>REMOLINO</t>
  </si>
  <si>
    <t>SABANAS DE SAN ANGEL</t>
  </si>
  <si>
    <t>SAN SEBASTIAN DE BUENAVIS</t>
  </si>
  <si>
    <t>SAN ZENON</t>
  </si>
  <si>
    <t>SANTA ANA</t>
  </si>
  <si>
    <t>SANTA BARBARA DE PINTO</t>
  </si>
  <si>
    <t>SITIONUEVO</t>
  </si>
  <si>
    <t>TENERIFE</t>
  </si>
  <si>
    <t>ZAPAYAN</t>
  </si>
  <si>
    <t>ZONA BANANERA</t>
  </si>
  <si>
    <t>VILLAVICENCIO</t>
  </si>
  <si>
    <t>META</t>
  </si>
  <si>
    <t>ACACIAS</t>
  </si>
  <si>
    <t>BARRANCA DE UPIA</t>
  </si>
  <si>
    <t>CABUYARO</t>
  </si>
  <si>
    <t>CASTILLA LA NUEVA</t>
  </si>
  <si>
    <t>CUBARRAL</t>
  </si>
  <si>
    <t>CUMARAL</t>
  </si>
  <si>
    <t>EL CALVARIO</t>
  </si>
  <si>
    <t>EL CASTILLO</t>
  </si>
  <si>
    <t>EL DORADO</t>
  </si>
  <si>
    <t>FUENTE DE ORO</t>
  </si>
  <si>
    <t>MAPIRIPAN</t>
  </si>
  <si>
    <t>MESETAS</t>
  </si>
  <si>
    <t>LA MACARENA</t>
  </si>
  <si>
    <t>URIBE</t>
  </si>
  <si>
    <t>LEJANIAS</t>
  </si>
  <si>
    <t>PUERTO CONCORDIA</t>
  </si>
  <si>
    <t>PUERTO GAITAN</t>
  </si>
  <si>
    <t>PUERTO LOPEZ</t>
  </si>
  <si>
    <t>PUERTO LLERAS</t>
  </si>
  <si>
    <t>RESTREPO</t>
  </si>
  <si>
    <t>SAN CARLOS DE GUAROA</t>
  </si>
  <si>
    <t>SAN JUAN DE ARAMA</t>
  </si>
  <si>
    <t>SAN JUANITO</t>
  </si>
  <si>
    <t>VISTAHERMOSA</t>
  </si>
  <si>
    <t>PASTO</t>
  </si>
  <si>
    <t>ALDANA</t>
  </si>
  <si>
    <t>ANCUYA</t>
  </si>
  <si>
    <t>ARBOLEDA</t>
  </si>
  <si>
    <t>BARBACOAS</t>
  </si>
  <si>
    <t>BUESACO</t>
  </si>
  <si>
    <t>COLON</t>
  </si>
  <si>
    <t>CONSACA</t>
  </si>
  <si>
    <t>CONTADERO</t>
  </si>
  <si>
    <t>CUASPUD</t>
  </si>
  <si>
    <t>CUMBAL</t>
  </si>
  <si>
    <t>CUMBITARA</t>
  </si>
  <si>
    <t>CHACHAGsI</t>
  </si>
  <si>
    <t>EL CHARCO</t>
  </si>
  <si>
    <t>EL PEÑOL</t>
  </si>
  <si>
    <t>EL ROSARIO</t>
  </si>
  <si>
    <t>EL TABLON DE GOMEZ</t>
  </si>
  <si>
    <t>FUNES</t>
  </si>
  <si>
    <t>GUACHUCAL</t>
  </si>
  <si>
    <t>GUAITARILLA</t>
  </si>
  <si>
    <t>GUALMATAN</t>
  </si>
  <si>
    <t>ILES</t>
  </si>
  <si>
    <t>IMUES</t>
  </si>
  <si>
    <t>IPIALES</t>
  </si>
  <si>
    <t>LA CRUZ</t>
  </si>
  <si>
    <t>LA FLORIDA</t>
  </si>
  <si>
    <t>LA LLANADA</t>
  </si>
  <si>
    <t>LA TOLA</t>
  </si>
  <si>
    <t>LEIVA</t>
  </si>
  <si>
    <t>LINARES</t>
  </si>
  <si>
    <t>LOS ANDES</t>
  </si>
  <si>
    <t>MAGsI</t>
  </si>
  <si>
    <t>MALLAMA</t>
  </si>
  <si>
    <t>OLAYA HERRERA</t>
  </si>
  <si>
    <t>OSPINA</t>
  </si>
  <si>
    <t>FRANCISCO PIZARRO</t>
  </si>
  <si>
    <t>POLICARPA</t>
  </si>
  <si>
    <t>POTOSI</t>
  </si>
  <si>
    <t>PROVIDENCIA</t>
  </si>
  <si>
    <t>PUERRES</t>
  </si>
  <si>
    <t>PUPIALES</t>
  </si>
  <si>
    <t>ROBERTO PAYAN</t>
  </si>
  <si>
    <t>SAMANIEGO</t>
  </si>
  <si>
    <t>SANDONA</t>
  </si>
  <si>
    <t>SAN LORENZO</t>
  </si>
  <si>
    <t>SAN PEDRO DE CARTAGO</t>
  </si>
  <si>
    <t>SANTACRUZ</t>
  </si>
  <si>
    <t>SAPUYES</t>
  </si>
  <si>
    <t>TAMINANGO</t>
  </si>
  <si>
    <t>TANGUA</t>
  </si>
  <si>
    <t>TUQUERRES</t>
  </si>
  <si>
    <t>YACUANQUER</t>
  </si>
  <si>
    <t>CUCUTA</t>
  </si>
  <si>
    <t>ABREGO</t>
  </si>
  <si>
    <t>ARBOLEDAS</t>
  </si>
  <si>
    <t>BOCHALEMA</t>
  </si>
  <si>
    <t>BUCARASICA</t>
  </si>
  <si>
    <t>CACOTA</t>
  </si>
  <si>
    <t>CACHIRA</t>
  </si>
  <si>
    <t>CHINACOTA</t>
  </si>
  <si>
    <t>CHITAGA</t>
  </si>
  <si>
    <t>CONVENCION</t>
  </si>
  <si>
    <t>CUCUTILLA</t>
  </si>
  <si>
    <t>DURANIA</t>
  </si>
  <si>
    <t>EL CARMEN</t>
  </si>
  <si>
    <t>EL TARRA</t>
  </si>
  <si>
    <t>EL ZULIA</t>
  </si>
  <si>
    <t>GRAMALOTE</t>
  </si>
  <si>
    <t>HACARI</t>
  </si>
  <si>
    <t>HERRAN</t>
  </si>
  <si>
    <t>LABATECA</t>
  </si>
  <si>
    <t>LA ESPERANZA</t>
  </si>
  <si>
    <t>LA PLAYA</t>
  </si>
  <si>
    <t>LOS PATIOS</t>
  </si>
  <si>
    <t>LOURDES</t>
  </si>
  <si>
    <t>MUTISCUA</t>
  </si>
  <si>
    <t>OCAÑA</t>
  </si>
  <si>
    <t>PAMPLONA</t>
  </si>
  <si>
    <t>PAMPLONITA</t>
  </si>
  <si>
    <t>PUERTO SANTANDER</t>
  </si>
  <si>
    <t>RAGONVALIA</t>
  </si>
  <si>
    <t>SALAZAR</t>
  </si>
  <si>
    <t>SAN CALIXTO</t>
  </si>
  <si>
    <t>SANTIAGO</t>
  </si>
  <si>
    <t>SARDINATA</t>
  </si>
  <si>
    <t>SILOS</t>
  </si>
  <si>
    <t>TEORAMA</t>
  </si>
  <si>
    <t>TIBU</t>
  </si>
  <si>
    <t>VILLA CARO</t>
  </si>
  <si>
    <t>VILLA DEL ROSARIO</t>
  </si>
  <si>
    <t>QUINDIO</t>
  </si>
  <si>
    <t>CALARCA</t>
  </si>
  <si>
    <t>CIRCASIA</t>
  </si>
  <si>
    <t>FILANDIA</t>
  </si>
  <si>
    <t>GENOVA</t>
  </si>
  <si>
    <t>LA TEBAIDA</t>
  </si>
  <si>
    <t>MONTENEGRO</t>
  </si>
  <si>
    <t>PIJAO</t>
  </si>
  <si>
    <t>QUIMBAYA</t>
  </si>
  <si>
    <t>SALENTO</t>
  </si>
  <si>
    <t>APIA</t>
  </si>
  <si>
    <t>BELEN DE UMBRIA</t>
  </si>
  <si>
    <t>DOSQUEBRADAS</t>
  </si>
  <si>
    <t>GUATICA</t>
  </si>
  <si>
    <t>LA CELIA</t>
  </si>
  <si>
    <t>LA VIRGINIA</t>
  </si>
  <si>
    <t>MARSELLA</t>
  </si>
  <si>
    <t>MISTRATO</t>
  </si>
  <si>
    <t>PUEBLO RICO</t>
  </si>
  <si>
    <t>QUINCHIA</t>
  </si>
  <si>
    <t>SANTA ROSA DE CABAL</t>
  </si>
  <si>
    <t>SANTUARIO</t>
  </si>
  <si>
    <t>AGUADA</t>
  </si>
  <si>
    <t>ARATOCA</t>
  </si>
  <si>
    <t>BARICHARA</t>
  </si>
  <si>
    <t>BARRANCABERMEJA</t>
  </si>
  <si>
    <t>CALIFORNIA</t>
  </si>
  <si>
    <t>CAPITANEJO</t>
  </si>
  <si>
    <t>CARCASI</t>
  </si>
  <si>
    <t>CEPITA</t>
  </si>
  <si>
    <t>CERRITO</t>
  </si>
  <si>
    <t>CHARALA</t>
  </si>
  <si>
    <t>CHARTA</t>
  </si>
  <si>
    <t>CHIPATA</t>
  </si>
  <si>
    <t>CIMITARRA</t>
  </si>
  <si>
    <t>CONFINES</t>
  </si>
  <si>
    <t>CONTRATACION</t>
  </si>
  <si>
    <t>COROMORO</t>
  </si>
  <si>
    <t>CURITI</t>
  </si>
  <si>
    <t>EL CARMEN DE CHUCURI</t>
  </si>
  <si>
    <t>EL GUACAMAYO</t>
  </si>
  <si>
    <t>EL PLAYON</t>
  </si>
  <si>
    <t>ENCINO</t>
  </si>
  <si>
    <t>ENCISO</t>
  </si>
  <si>
    <t>FLORIAN</t>
  </si>
  <si>
    <t>FLORIDABLANCA</t>
  </si>
  <si>
    <t>GALAN</t>
  </si>
  <si>
    <t>GAMBITA</t>
  </si>
  <si>
    <t>GIRON</t>
  </si>
  <si>
    <t>GUACA</t>
  </si>
  <si>
    <t>GUAVATA</t>
  </si>
  <si>
    <t>GsEPSA</t>
  </si>
  <si>
    <t>HATO</t>
  </si>
  <si>
    <t>JESUS MARIA</t>
  </si>
  <si>
    <t>JORDAN</t>
  </si>
  <si>
    <t>LA BELLEZA</t>
  </si>
  <si>
    <t>LANDAZURI</t>
  </si>
  <si>
    <t>LEBRIJA</t>
  </si>
  <si>
    <t>LOS SANTOS</t>
  </si>
  <si>
    <t>MACARAVITA</t>
  </si>
  <si>
    <t>MALAGA</t>
  </si>
  <si>
    <t>MATANZA</t>
  </si>
  <si>
    <t>MOGOTES</t>
  </si>
  <si>
    <t>MOLAGAVITA</t>
  </si>
  <si>
    <t>OCAMONTE</t>
  </si>
  <si>
    <t>OIBA</t>
  </si>
  <si>
    <t>ONZAGA</t>
  </si>
  <si>
    <t>PALMAR</t>
  </si>
  <si>
    <t>PALMAS DEL SOCORRO</t>
  </si>
  <si>
    <t>PARAMO</t>
  </si>
  <si>
    <t>PIEDECUESTA</t>
  </si>
  <si>
    <t>PINCHOTE</t>
  </si>
  <si>
    <t>PUENTE NACIONAL</t>
  </si>
  <si>
    <t>PUERTO PARRA</t>
  </si>
  <si>
    <t>PUERTO WILCHES</t>
  </si>
  <si>
    <t>SABANA DE TORRES</t>
  </si>
  <si>
    <t>SAN ANDRES</t>
  </si>
  <si>
    <t>SAN BENITO</t>
  </si>
  <si>
    <t>SAN GIL</t>
  </si>
  <si>
    <t>SAN JOAQUIN</t>
  </si>
  <si>
    <t>SAN JOSE DE MIRANDA</t>
  </si>
  <si>
    <t>SAN MIGUEL</t>
  </si>
  <si>
    <t>SAN VICENTE DE CHUCURI</t>
  </si>
  <si>
    <t>SANTA HELENA DEL OPON</t>
  </si>
  <si>
    <t>SIMACOTA</t>
  </si>
  <si>
    <t>SOCORRO</t>
  </si>
  <si>
    <t>SUAITA</t>
  </si>
  <si>
    <t>SURATA</t>
  </si>
  <si>
    <t>TONA</t>
  </si>
  <si>
    <t>VALLE DE SAN JOSE</t>
  </si>
  <si>
    <t>VELEZ</t>
  </si>
  <si>
    <t>VETAS</t>
  </si>
  <si>
    <t>ZAPATOCA</t>
  </si>
  <si>
    <t>SINCELEJO</t>
  </si>
  <si>
    <t>CAIMITO</t>
  </si>
  <si>
    <t>COLOSO</t>
  </si>
  <si>
    <t>COROZAL</t>
  </si>
  <si>
    <t>COVEÑAS</t>
  </si>
  <si>
    <t>CHALAN</t>
  </si>
  <si>
    <t>EL ROBLE</t>
  </si>
  <si>
    <t>GALERAS</t>
  </si>
  <si>
    <t>GUARANDA</t>
  </si>
  <si>
    <t>LOS PALMITOS</t>
  </si>
  <si>
    <t>MAJAGUAL</t>
  </si>
  <si>
    <t>MORROA</t>
  </si>
  <si>
    <t>OVEJAS</t>
  </si>
  <si>
    <t>PALMITO</t>
  </si>
  <si>
    <t>SAMPUES</t>
  </si>
  <si>
    <t>SAN BENITO ABAD</t>
  </si>
  <si>
    <t>SAN JUAN DE BETULIA</t>
  </si>
  <si>
    <t>SAN MARCOS</t>
  </si>
  <si>
    <t>SAN ONOFRE</t>
  </si>
  <si>
    <t>SAN LUIS DE SINCE</t>
  </si>
  <si>
    <t>TOLU VIEJO</t>
  </si>
  <si>
    <t>IBAGUE</t>
  </si>
  <si>
    <t>TOLIMA</t>
  </si>
  <si>
    <t>ALPUJARRA</t>
  </si>
  <si>
    <t>ALVARADO</t>
  </si>
  <si>
    <t>AMBALEMA</t>
  </si>
  <si>
    <t>ANZOATEGUI</t>
  </si>
  <si>
    <t>ARMERO</t>
  </si>
  <si>
    <t>ATACO</t>
  </si>
  <si>
    <t>CAJAMARCA</t>
  </si>
  <si>
    <t>CARMEN DE APICALA</t>
  </si>
  <si>
    <t>CASABIANCA</t>
  </si>
  <si>
    <t>CHAPARRAL</t>
  </si>
  <si>
    <t>COELLO</t>
  </si>
  <si>
    <t>COYAIMA</t>
  </si>
  <si>
    <t>CUNDAY</t>
  </si>
  <si>
    <t>DOLORES</t>
  </si>
  <si>
    <t>ESPINAL</t>
  </si>
  <si>
    <t>FALAN</t>
  </si>
  <si>
    <t>FLANDES</t>
  </si>
  <si>
    <t>FRESNO</t>
  </si>
  <si>
    <t>GUAMO</t>
  </si>
  <si>
    <t>HERVEO</t>
  </si>
  <si>
    <t>HONDA</t>
  </si>
  <si>
    <t>ICONONZO</t>
  </si>
  <si>
    <t>LERIDA</t>
  </si>
  <si>
    <t>LIBANO</t>
  </si>
  <si>
    <t>MARIQUITA</t>
  </si>
  <si>
    <t>MELGAR</t>
  </si>
  <si>
    <t>MURILLO</t>
  </si>
  <si>
    <t>NATAGAIMA</t>
  </si>
  <si>
    <t>ORTEGA</t>
  </si>
  <si>
    <t>PALOCABILDO</t>
  </si>
  <si>
    <t>PIEDRAS</t>
  </si>
  <si>
    <t>PLANADAS</t>
  </si>
  <si>
    <t>PRADO</t>
  </si>
  <si>
    <t>PURIFICACION</t>
  </si>
  <si>
    <t>RIOBLANCO</t>
  </si>
  <si>
    <t>RONCESVALLES</t>
  </si>
  <si>
    <t>ROVIRA</t>
  </si>
  <si>
    <t>SALDAÑA</t>
  </si>
  <si>
    <t>SAN ANTONIO</t>
  </si>
  <si>
    <t>SANTA ISABEL</t>
  </si>
  <si>
    <t>VALLE DE SAN JUAN</t>
  </si>
  <si>
    <t>VENADILLO</t>
  </si>
  <si>
    <t>VILLAHERMOSA</t>
  </si>
  <si>
    <t>VILLARRICA</t>
  </si>
  <si>
    <t>CALI</t>
  </si>
  <si>
    <t>ALCALA</t>
  </si>
  <si>
    <t>ANDALUCIA</t>
  </si>
  <si>
    <t>ANSERMANUEVO</t>
  </si>
  <si>
    <t>BUENAVENTURA</t>
  </si>
  <si>
    <t>BUGALAGRANDE</t>
  </si>
  <si>
    <t>CAICEDONIA</t>
  </si>
  <si>
    <t>CALIMA</t>
  </si>
  <si>
    <t>CARTAGO</t>
  </si>
  <si>
    <t>DAGUA</t>
  </si>
  <si>
    <t>EL AGUILA</t>
  </si>
  <si>
    <t>EL CAIRO</t>
  </si>
  <si>
    <t>EL CERRITO</t>
  </si>
  <si>
    <t>EL DOVIO</t>
  </si>
  <si>
    <t>FLORIDA</t>
  </si>
  <si>
    <t>GINEBRA</t>
  </si>
  <si>
    <t>GUACARI</t>
  </si>
  <si>
    <t>JAMUNDI</t>
  </si>
  <si>
    <t>LA CUMBRE</t>
  </si>
  <si>
    <t>OBANDO</t>
  </si>
  <si>
    <t>PALMIRA</t>
  </si>
  <si>
    <t>PRADERA</t>
  </si>
  <si>
    <t>ROLDANILLO</t>
  </si>
  <si>
    <t>SEVILLA</t>
  </si>
  <si>
    <t>TORO</t>
  </si>
  <si>
    <t>TRUJILLO</t>
  </si>
  <si>
    <t>TULUA</t>
  </si>
  <si>
    <t>ULLOA</t>
  </si>
  <si>
    <t>VERSALLES</t>
  </si>
  <si>
    <t>VIJES</t>
  </si>
  <si>
    <t>YOTOCO</t>
  </si>
  <si>
    <t>YUMBO</t>
  </si>
  <si>
    <t>ZARZAL</t>
  </si>
  <si>
    <t>ARAUCA</t>
  </si>
  <si>
    <t>ARAUQUITA</t>
  </si>
  <si>
    <t>CRAVO NORTE</t>
  </si>
  <si>
    <t>FORTUL</t>
  </si>
  <si>
    <t>PUERTO RONDON</t>
  </si>
  <si>
    <t>SARAVENA</t>
  </si>
  <si>
    <t>TAME</t>
  </si>
  <si>
    <t>YOPAL</t>
  </si>
  <si>
    <t>CASANARE</t>
  </si>
  <si>
    <t>AGUAZUL</t>
  </si>
  <si>
    <t>CHAMEZA</t>
  </si>
  <si>
    <t>HATO COROZAL</t>
  </si>
  <si>
    <t>LA SALINA</t>
  </si>
  <si>
    <t>MANI</t>
  </si>
  <si>
    <t>MONTERREY</t>
  </si>
  <si>
    <t>NUNCHIA</t>
  </si>
  <si>
    <t>OROCUE</t>
  </si>
  <si>
    <t>PAZ DE ARIPORO</t>
  </si>
  <si>
    <t>PORE</t>
  </si>
  <si>
    <t>RECETOR</t>
  </si>
  <si>
    <t>SACAMA</t>
  </si>
  <si>
    <t>SAN LUIS DE PALENQUE</t>
  </si>
  <si>
    <t>TAMARA</t>
  </si>
  <si>
    <t>TAURAMENA</t>
  </si>
  <si>
    <t>TRINIDAD</t>
  </si>
  <si>
    <t>MOCOA</t>
  </si>
  <si>
    <t>PUTUMAYO</t>
  </si>
  <si>
    <t>ORITO</t>
  </si>
  <si>
    <t>PUERTO ASIS</t>
  </si>
  <si>
    <t>PUERTO CAICEDO</t>
  </si>
  <si>
    <t>PUERTO GUZMAN</t>
  </si>
  <si>
    <t>LEGUIZAMO</t>
  </si>
  <si>
    <t>SIBUNDOY</t>
  </si>
  <si>
    <t>VALLE DEL GUAMUEZ</t>
  </si>
  <si>
    <t>VILLAGARZON</t>
  </si>
  <si>
    <t>LETICIA</t>
  </si>
  <si>
    <t>AMAZONAS</t>
  </si>
  <si>
    <t>EL ENCANTO</t>
  </si>
  <si>
    <t>LA CHORRERA</t>
  </si>
  <si>
    <t>LA PEDRERA</t>
  </si>
  <si>
    <t>MIRITI - PARANA</t>
  </si>
  <si>
    <t>PUERTO ALEGRIA</t>
  </si>
  <si>
    <t>PUERTO ARICA</t>
  </si>
  <si>
    <t>PUERTO NARIÑO</t>
  </si>
  <si>
    <t>TARAPACA</t>
  </si>
  <si>
    <t>INIRIDA</t>
  </si>
  <si>
    <t>GUAINIA</t>
  </si>
  <si>
    <t>BARRANCO MINAS</t>
  </si>
  <si>
    <t>MAPIRIPANA</t>
  </si>
  <si>
    <t>SAN FELIPE</t>
  </si>
  <si>
    <t>LA GUADALUPE</t>
  </si>
  <si>
    <t>CACAHUAL</t>
  </si>
  <si>
    <t>PANA PANA</t>
  </si>
  <si>
    <t>MORICHAL</t>
  </si>
  <si>
    <t>SAN JOSE DEL GUAVIARE</t>
  </si>
  <si>
    <t>GUAVIARE</t>
  </si>
  <si>
    <t>EL RETORNO</t>
  </si>
  <si>
    <t>MITU</t>
  </si>
  <si>
    <t>VAUPES</t>
  </si>
  <si>
    <t>CARURU</t>
  </si>
  <si>
    <t>PACOA</t>
  </si>
  <si>
    <t>TARAIRA</t>
  </si>
  <si>
    <t>PAPUNAUA</t>
  </si>
  <si>
    <t>YAVARATE</t>
  </si>
  <si>
    <t>PUERTO CARREÑO</t>
  </si>
  <si>
    <t>VICHADA</t>
  </si>
  <si>
    <t>LA PRIMAVERA</t>
  </si>
  <si>
    <t>SANTA ROSALIA</t>
  </si>
  <si>
    <t>CUMARIBO</t>
  </si>
  <si>
    <t>VILLA DE SAN DIEGO DE UBATE</t>
  </si>
  <si>
    <t>Ciudad-Depto</t>
  </si>
  <si>
    <t>DISTRITO CAPITAL</t>
  </si>
  <si>
    <t>NORTE DE SANTANDER</t>
  </si>
  <si>
    <t>VALLE</t>
  </si>
  <si>
    <t>CIUDAD - DEPARTAMENTO</t>
  </si>
  <si>
    <t>Decisión Tribunal</t>
  </si>
  <si>
    <t>CONFIRMA</t>
  </si>
  <si>
    <t>REVOCA</t>
  </si>
  <si>
    <t>MODIFICA</t>
  </si>
  <si>
    <t>DECLARA IMPROCEDENTE</t>
  </si>
  <si>
    <t>RECHAZA</t>
  </si>
  <si>
    <t>DECLARA BIEN DENEGADO</t>
  </si>
  <si>
    <t>ORDENA PRONUNCIAMIENTO</t>
  </si>
  <si>
    <t>DECLARA INHIBIDA</t>
  </si>
  <si>
    <t>DECLARA NULIDAD</t>
  </si>
  <si>
    <t>ORDENA CONOCER</t>
  </si>
  <si>
    <t>FECHA SOLICITUD</t>
  </si>
  <si>
    <t>TIPO IDENTIFIC.</t>
  </si>
  <si>
    <t>PRETENSION</t>
  </si>
  <si>
    <t>ABOGADO</t>
  </si>
  <si>
    <t>FECHA REPARTO</t>
  </si>
  <si>
    <t>INFORMACION GENERAL DEL PROCESO</t>
  </si>
  <si>
    <t>FECHA INADMISIÓN</t>
  </si>
  <si>
    <t>FECHA ADMISIÓN</t>
  </si>
  <si>
    <t>FECHA REPARTO CONTESTACIÓN DEMANDA</t>
  </si>
  <si>
    <t>FECHA AUTO RECHAZO</t>
  </si>
  <si>
    <t>FECHA AUTO</t>
  </si>
  <si>
    <t>FECHA SENTENCIA</t>
  </si>
  <si>
    <t xml:space="preserve">VALOR </t>
  </si>
  <si>
    <t>FECHA INFORME CUMPLIMIENTO / INCUMPLIMIENTO</t>
  </si>
  <si>
    <t>BUGA</t>
  </si>
  <si>
    <t>TOLU</t>
  </si>
  <si>
    <t>TUMACO</t>
  </si>
  <si>
    <t>FALTA DE COMPETENCIA</t>
  </si>
  <si>
    <t>Atributo</t>
  </si>
  <si>
    <t>Descripción del atributo</t>
  </si>
  <si>
    <t>Tipo de atributo</t>
  </si>
  <si>
    <t>Ejemplo de registro</t>
  </si>
  <si>
    <t>Calidad del dato</t>
  </si>
  <si>
    <t>Número que se refiere al número único de radicación de correspondencia</t>
  </si>
  <si>
    <t>Atributo de texto</t>
  </si>
  <si>
    <t>202182322856772/</t>
  </si>
  <si>
    <t>La primera letra de cada palabra debe estar en mayúscula.</t>
  </si>
  <si>
    <t>FECHA SOLICITUD (DD/MM/AAAA)</t>
  </si>
  <si>
    <t>Escriba la fecha en que se generó el número único de radicación de correspondencia</t>
  </si>
  <si>
    <t>Atributo que corresponde al número interno del proceso</t>
  </si>
  <si>
    <t>J-2023-2568</t>
  </si>
  <si>
    <t xml:space="preserve">Atributo que describe si el proceso está activo o inactivo </t>
  </si>
  <si>
    <t>Atributo de selección</t>
  </si>
  <si>
    <t>ACTIVO</t>
  </si>
  <si>
    <t xml:space="preserve">Atributo que describe el nombre y apellido completo del demandante </t>
  </si>
  <si>
    <t xml:space="preserve">Atributo que indica el número de identificación del demandante </t>
  </si>
  <si>
    <t xml:space="preserve">Atributo que indica el correo electrónico del demandante </t>
  </si>
  <si>
    <t>atu_ knsg@gmsil.com</t>
  </si>
  <si>
    <t xml:space="preserve">Atributo que indica la dirección física del demandante </t>
  </si>
  <si>
    <t>Carrera 68a N.º 24b-10. Torre 3</t>
  </si>
  <si>
    <t xml:space="preserve">Atributo que indica la ciudad de residencia del demandante </t>
  </si>
  <si>
    <t>Atributo que describe el nombre y apellido completo del demandado</t>
  </si>
  <si>
    <t>PRETENSION (VER LISTADO)</t>
  </si>
  <si>
    <t xml:space="preserve">Atributo que corresponde al tipo de competencia que tiene el Despacho </t>
  </si>
  <si>
    <t xml:space="preserve">Atributo numérico que indica el valor de la reclamación </t>
  </si>
  <si>
    <t>$235,056,354</t>
  </si>
  <si>
    <t>ABOGADO PONENTE (VER LISTADO)</t>
  </si>
  <si>
    <t xml:space="preserve">Atributo que corresponde al nombre y apellido del abogado sustanciador asignado </t>
  </si>
  <si>
    <t>FECHA ENTREGA A PONENTE (DD/MM/AAAA)</t>
  </si>
  <si>
    <t>Atributo que corresponde a la fecha de entrega al abogado sustanciador</t>
  </si>
  <si>
    <t xml:space="preserve">Atributo que corresponde al número de la providencia de inadmisión </t>
  </si>
  <si>
    <t>A2023-012584</t>
  </si>
  <si>
    <t>FECHA AUTO INADMITE</t>
  </si>
  <si>
    <t xml:space="preserve">Atributo que corresponde de a la fecha de emisión del auto de inadmisión </t>
  </si>
  <si>
    <t xml:space="preserve">Atributo que corresponde al número de la providencia de admisión </t>
  </si>
  <si>
    <t>FECHA ADMISIÓN (DD/MM/AAAA)</t>
  </si>
  <si>
    <t xml:space="preserve">Atributo que corresponde de a la fecha de emisión del auto de admisión </t>
  </si>
  <si>
    <t xml:space="preserve">Atributo que corresponde al número del auto de rechazo </t>
  </si>
  <si>
    <t>FECHA AUTO RECHAZO (DD/MM/AAAA)</t>
  </si>
  <si>
    <t>Atributo que corresponde de a la fecha de asignación al abogado sustanciador</t>
  </si>
  <si>
    <t>FECHA CONTESTACIÓN DE LA DEMANDA (DD/MM/AAAA)</t>
  </si>
  <si>
    <t>Atributo que corresponde de a la fecha de contestación de la demanda</t>
  </si>
  <si>
    <t>FECHA REPARTO CONTESTACIÓN DE DEMANDA (DD/MM/AAAA)</t>
  </si>
  <si>
    <t>Atributo que corresponde al número de la sentencia</t>
  </si>
  <si>
    <t>FECHA SENTENCIA (DD/MM/AAAA)</t>
  </si>
  <si>
    <t xml:space="preserve">Atributo que corresponde de a la fecha de emisión de la sentencia </t>
  </si>
  <si>
    <t>VALOR 
(sin puntos, comas o signos)</t>
  </si>
  <si>
    <t xml:space="preserve">Atributo numérico que indica el valor a reconocer en la sentencia  </t>
  </si>
  <si>
    <t xml:space="preserve">Atributo que corresponde a la orden emitida en la sentencia </t>
  </si>
  <si>
    <t>Accede, no accede y accede parcialmente</t>
  </si>
  <si>
    <t xml:space="preserve">Atributo que corresponde de a la fecha de radicación del recurso de apelación </t>
  </si>
  <si>
    <t>Atributo que corresponde al número del auto de apelación</t>
  </si>
  <si>
    <t xml:space="preserve">Atributo que corresponde de a la fecha de emisión del auto de apelación </t>
  </si>
  <si>
    <t>atributo que indica la fecha en que se remite el expediente al tribunal</t>
  </si>
  <si>
    <t xml:space="preserve">Atributo que corresponde al sentido de la decisión del Tribunal </t>
  </si>
  <si>
    <t xml:space="preserve">Atributo que corresponde de a la fecha de emisión de la sentencia del tribunal </t>
  </si>
  <si>
    <t>Número que se refiere al número único de radicación de correspondencia de la solicitud de ejecución de sentencia</t>
  </si>
  <si>
    <t xml:space="preserve">Atributo que corresponde de a la fecha de emisión de auto de requerimiento de información </t>
  </si>
  <si>
    <t xml:space="preserve">Atributo que indica el número de caja de archivo </t>
  </si>
  <si>
    <t xml:space="preserve">Atributo que indica las observaciones a que allá lugar en cada caso </t>
  </si>
  <si>
    <t>JCFT14</t>
  </si>
  <si>
    <t>FECHA</t>
  </si>
  <si>
    <t>NUMERO IDENTIFICACION</t>
  </si>
  <si>
    <t>FECHA CONTESTACIÓN DE LA DEMANDA</t>
  </si>
  <si>
    <t>TIPO DE IDENTIFICACION</t>
  </si>
  <si>
    <t xml:space="preserve">Atributo que describe el el tipo de identificacion </t>
  </si>
  <si>
    <t>cedula / pasaporte</t>
  </si>
  <si>
    <t>CIUDAD / DEPARTAMENTO</t>
  </si>
  <si>
    <t>Tunja - Boyaca</t>
  </si>
  <si>
    <t>Atributo que corresponde indicar si el proceso admitido tiene o no tiene mededida cautelar</t>
  </si>
  <si>
    <t>SI/NO/NA</t>
  </si>
  <si>
    <t xml:space="preserve">Atributo que corresponde al número del auto  </t>
  </si>
  <si>
    <t>Atributo que corresponde de a la fecha de emisión del auto</t>
  </si>
  <si>
    <t>Atributo que corresponde al tipo de auto proferido en esta etapa</t>
  </si>
  <si>
    <t>PRUEBAS / VINCULA</t>
  </si>
  <si>
    <t>DECISION (VER LISTADO)</t>
  </si>
  <si>
    <t>SENTIDO DE LA DECISION</t>
  </si>
  <si>
    <t xml:space="preserve">Atributo que corresponde al sentido de la decision emitida en la sentencia </t>
  </si>
  <si>
    <t>Citas medicas, viaticos, insumos o medicamentos</t>
  </si>
  <si>
    <t xml:space="preserve">Atributo que corresponde de a la fecha de radicación de la solicitud incumplimiento de sentencia </t>
  </si>
  <si>
    <t>No. AUTO REQUIERE CUMPLIMIENTO</t>
  </si>
  <si>
    <t>Atributo que corresponde al número de auto de requerimiento de cumplimiento</t>
  </si>
  <si>
    <t>FECHA AUTO REQUIERE CUMPLIMIENTO</t>
  </si>
  <si>
    <t xml:space="preserve">Número que se refiere al número único de radicación de correspondencia del informe de cumplimiento sentencia </t>
  </si>
  <si>
    <t xml:space="preserve">Atributo que corresponde de a la fecha de radicacion del escrito de respuesta requerimiento </t>
  </si>
  <si>
    <t>Numero</t>
  </si>
  <si>
    <t>JUAN PEREZ</t>
  </si>
  <si>
    <t>Toda la palabra debe estar en mayúscula.</t>
  </si>
  <si>
    <t>descripcion del correo según se registra en la demanda</t>
  </si>
  <si>
    <t xml:space="preserve">Direccion en mayuscula </t>
  </si>
  <si>
    <t xml:space="preserve">lista desplegable que contiene los nombres de los municipios y departamentos según corresponda </t>
  </si>
  <si>
    <t>LAURA CADENA RODRIGUEZ</t>
  </si>
  <si>
    <t>HOSPITAL DISTRITAL</t>
  </si>
  <si>
    <t>COBERTURA, DEVOLUCIÓN DE APORTES, DEVOLUCIONES O GLOSAS, INCPACIDADES, LIBRE ELECCION Y MOVILIDAD, MULTIAFILIACION, RECONOCIMIENTO ECONOMICO, PRESTACIONES ESCLUIDAS, RECLAMACIONES, RECOBRO</t>
  </si>
  <si>
    <t>2023-012584</t>
  </si>
  <si>
    <t>Corresponde al numero de auto compuesto por el año  guion (-) y consecutivo</t>
  </si>
  <si>
    <t>Corresponde al numero de la sentencia compuesto por el año guion (-) y consecutivo</t>
  </si>
  <si>
    <t>valor en numeros</t>
  </si>
  <si>
    <t>Lista desplegable para seleccionar</t>
  </si>
  <si>
    <t xml:space="preserve">Fecha separada con signo (/) </t>
  </si>
  <si>
    <t xml:space="preserve">Se despliega lista con los atributos para sleccionar según el tipo de documento aportado </t>
  </si>
  <si>
    <t>202182322856772</t>
  </si>
  <si>
    <t>Descripcion libre.</t>
  </si>
  <si>
    <t>GESTIÓN JURISDICCIONAL Y DE CONCILIACIÓN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</si>
</sst>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6" formatCode="&quot;$&quot;\ #,##0;[Red]\-&quot;$&quot;\ #,##0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dd/mm/yyyy;@"/>
    <numFmt numFmtId="165" formatCode="[$-409]d\-mmm\-yy"/>
    <numFmt numFmtId="166" formatCode="&quot;$&quot;\ #,##0"/>
    <numFmt numFmtId="167" formatCode="[DBNum1][$-804]yyyy&quot;年&quot;m&quot;月&quot;d&quot;日&quot;"/>
    <numFmt numFmtId="168" formatCode="dd/mm/yyyy"/>
    <numFmt numFmtId="169" formatCode="_(&quot;$&quot;\ * #,##0_);_(&quot;$&quot;\ * \(#,##0\);_(&quot;$&quot;\ * &quot;-&quot;??_);_(@_)"/>
    <numFmt numFmtId="170" formatCode="0.0"/>
    <numFmt numFmtId="171" formatCode="_-&quot;$&quot;\ * #,##0_-;\-&quot;$&quot;\ * #,##0_-;_-&quot;$&quot;\ * &quot;-&quot;??_-;_-@_-"/>
    <numFmt numFmtId="172" formatCode="d/mm/yyyy;@"/>
    <numFmt numFmtId="173" formatCode="[$-409]d\-mmm\-yy;@"/>
    <numFmt numFmtId="174" formatCode="_(&quot;$&quot;\ * #,##0.00_);_(&quot;$&quot;\ * \(#,##0.00\);_(&quot;$&quot;\ * &quot;-&quot;??_);_(@_)"/>
  </numFmts>
  <fonts count="4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8"/>
      <color theme="1"/>
      <name val="Tahoma"/>
      <family val="2"/>
    </font>
    <font>
      <b/>
      <sz val="8"/>
      <color theme="1"/>
      <name val="Tahoma"/>
      <family val="2"/>
    </font>
    <font>
      <sz val="8"/>
      <color rgb="FF000000"/>
      <name val="Tahoma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u/>
      <sz val="11"/>
      <color theme="1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color theme="1"/>
      <name val="Tahoma"/>
      <family val="2"/>
    </font>
    <font>
      <sz val="10"/>
      <name val="Tahoma"/>
      <family val="2"/>
    </font>
    <font>
      <sz val="8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sz val="11"/>
      <color theme="0"/>
      <name val="Aptos Narrow"/>
      <family val="2"/>
      <scheme val="minor"/>
    </font>
    <font>
      <u/>
      <sz val="11"/>
      <color theme="10"/>
      <name val="Arial"/>
      <family val="2"/>
    </font>
    <font>
      <sz val="11"/>
      <color rgb="FF000000"/>
      <name val="Calibri"/>
      <family val="2"/>
    </font>
    <font>
      <sz val="10"/>
      <name val="Arial"/>
      <family val="2"/>
    </font>
    <font>
      <sz val="11"/>
      <color rgb="FF000000"/>
      <name val="Arial"/>
      <family val="2"/>
    </font>
    <font>
      <sz val="11"/>
      <color rgb="FF9C6500"/>
      <name val="Aptos Narrow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0"/>
      <name val="Arial"/>
      <family val="2"/>
    </font>
    <font>
      <sz val="8"/>
      <color theme="1"/>
      <name val="Arial"/>
      <family val="2"/>
    </font>
    <font>
      <b/>
      <sz val="8"/>
      <color theme="0"/>
      <name val="Arial"/>
      <family val="2"/>
    </font>
    <font>
      <b/>
      <sz val="8"/>
      <color theme="2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</fonts>
  <fills count="59">
    <fill>
      <patternFill patternType="none"/>
    </fill>
    <fill>
      <patternFill patternType="gray125"/>
    </fill>
    <fill>
      <patternFill patternType="solid">
        <fgColor rgb="FF92D050"/>
        <bgColor rgb="FF92D050"/>
      </patternFill>
    </fill>
    <fill>
      <patternFill patternType="solid">
        <fgColor rgb="FFD9E2F3"/>
        <bgColor rgb="FFD9E2F3"/>
      </patternFill>
    </fill>
    <fill>
      <patternFill patternType="solid">
        <fgColor rgb="FFF7CAAC"/>
        <bgColor rgb="FFF7CAAC"/>
      </patternFill>
    </fill>
    <fill>
      <patternFill patternType="solid">
        <fgColor rgb="FFDADADA"/>
        <bgColor rgb="FFDADADA"/>
      </patternFill>
    </fill>
    <fill>
      <patternFill patternType="solid">
        <fgColor rgb="FFFFE598"/>
        <bgColor rgb="FFFFE598"/>
      </patternFill>
    </fill>
    <fill>
      <patternFill patternType="solid">
        <fgColor rgb="FFC5E0B3"/>
        <bgColor rgb="FFC5E0B3"/>
      </patternFill>
    </fill>
    <fill>
      <patternFill patternType="solid">
        <fgColor rgb="FFF4B083"/>
        <bgColor rgb="FFF4B083"/>
      </patternFill>
    </fill>
    <fill>
      <patternFill patternType="solid">
        <fgColor rgb="FFBFBFBF"/>
        <bgColor rgb="FFBFBFBF"/>
      </patternFill>
    </fill>
    <fill>
      <patternFill patternType="solid">
        <fgColor rgb="FF00B0F0"/>
        <bgColor indexed="64"/>
      </patternFill>
    </fill>
    <fill>
      <patternFill patternType="solid">
        <fgColor rgb="FF00B0F0"/>
        <bgColor rgb="FF00B0F0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7B7B7B"/>
        <bgColor rgb="FF7B7B7B"/>
      </patternFill>
    </fill>
    <fill>
      <patternFill patternType="solid">
        <fgColor rgb="FF9CC2E5"/>
        <bgColor rgb="FF9CC2E5"/>
      </patternFill>
    </fill>
    <fill>
      <patternFill patternType="solid">
        <fgColor rgb="FFBF9000"/>
        <bgColor rgb="FFBF9000"/>
      </patternFill>
    </fill>
    <fill>
      <patternFill patternType="solid">
        <fgColor rgb="FFA8D08D"/>
        <bgColor rgb="FFA8D08D"/>
      </patternFill>
    </fill>
    <fill>
      <patternFill patternType="solid">
        <fgColor rgb="FFFFD965"/>
        <bgColor rgb="FFFFD965"/>
      </patternFill>
    </fill>
    <fill>
      <patternFill patternType="solid">
        <fgColor rgb="FF7030A0"/>
        <bgColor rgb="FF7030A0"/>
      </patternFill>
    </fill>
    <fill>
      <patternFill patternType="solid">
        <fgColor rgb="FF2F5496"/>
        <bgColor rgb="FF2F5496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F4B083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39997558519241921"/>
        <bgColor rgb="FF7B7B7B"/>
      </patternFill>
    </fill>
    <fill>
      <patternFill patternType="solid">
        <fgColor rgb="FF00B0F0"/>
        <bgColor rgb="FF7B7B7B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  <bgColor theme="4"/>
      </patternFill>
    </fill>
    <fill>
      <patternFill patternType="solid">
        <fgColor theme="7" tint="0.79998168889431442"/>
        <bgColor rgb="FF7B7B7B"/>
      </patternFill>
    </fill>
  </fills>
  <borders count="7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indexed="64"/>
      </right>
      <top/>
      <bottom/>
      <diagonal/>
    </border>
    <border>
      <left style="thin">
        <color theme="4" tint="0.39997558519241921"/>
      </left>
      <right/>
      <top/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 style="thin">
        <color theme="4" tint="0.39997558519241921"/>
      </right>
      <top/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indexed="64"/>
      </top>
      <bottom style="thin">
        <color indexed="64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indexed="64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indexed="64"/>
      </top>
      <bottom style="thin">
        <color indexed="64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indexed="64"/>
      </top>
      <bottom style="thin">
        <color theme="4" tint="0.39997558519241921"/>
      </bottom>
      <diagonal/>
    </border>
    <border>
      <left style="thin">
        <color theme="4" tint="0.39997558519241921"/>
      </left>
      <right style="thin">
        <color theme="4" tint="0.39997558519241921"/>
      </right>
      <top/>
      <bottom style="thin">
        <color indexed="64"/>
      </bottom>
      <diagonal/>
    </border>
    <border>
      <left/>
      <right style="thin">
        <color theme="4" tint="0.39997558519241921"/>
      </right>
      <top style="thin">
        <color indexed="64"/>
      </top>
      <bottom style="thin">
        <color indexed="64"/>
      </bottom>
      <diagonal/>
    </border>
    <border>
      <left/>
      <right style="thin">
        <color theme="4" tint="0.39997558519241921"/>
      </right>
      <top style="thin">
        <color indexed="64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/>
      <bottom style="thin">
        <color indexed="64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theme="4" tint="0.39997558519241921"/>
      </left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 style="thin">
        <color indexed="64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indexed="64"/>
      </bottom>
      <diagonal/>
    </border>
    <border>
      <left/>
      <right style="thin">
        <color theme="4" tint="0.39997558519241921"/>
      </right>
      <top style="thin">
        <color indexed="64"/>
      </top>
      <bottom/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theme="4" tint="0.39997558519241921"/>
      </left>
      <right/>
      <top style="thin">
        <color indexed="64"/>
      </top>
      <bottom style="thin">
        <color theme="4" tint="0.39997558519241921"/>
      </bottom>
      <diagonal/>
    </border>
    <border>
      <left style="thin">
        <color theme="4" tint="0.39997558519241921"/>
      </left>
      <right style="thin">
        <color theme="4" tint="0.39997558519241921"/>
      </right>
      <top/>
      <bottom/>
      <diagonal/>
    </border>
    <border>
      <left style="thin">
        <color indexed="64"/>
      </left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theme="4" tint="0.39997558519241921"/>
      </bottom>
      <diagonal/>
    </border>
    <border>
      <left style="thin">
        <color theme="4" tint="0.39997558519241921"/>
      </left>
      <right/>
      <top/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/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  <border>
      <left style="thin">
        <color theme="4" tint="0.39997558519241921"/>
      </left>
      <right/>
      <top/>
      <bottom style="thin">
        <color indexed="64"/>
      </bottom>
      <diagonal/>
    </border>
  </borders>
  <cellStyleXfs count="772">
    <xf numFmtId="0" fontId="0" fillId="0" borderId="0"/>
    <xf numFmtId="44" fontId="1" fillId="0" borderId="0" applyFont="0" applyFill="0" applyBorder="0" applyAlignment="0" applyProtection="0"/>
    <xf numFmtId="0" fontId="1" fillId="0" borderId="0"/>
    <xf numFmtId="0" fontId="14" fillId="0" borderId="0" applyNumberFormat="0" applyFill="0" applyBorder="0" applyAlignment="0" applyProtection="0"/>
    <xf numFmtId="0" fontId="15" fillId="0" borderId="28" applyNumberFormat="0" applyFill="0" applyAlignment="0" applyProtection="0"/>
    <xf numFmtId="0" fontId="16" fillId="0" borderId="29" applyNumberFormat="0" applyFill="0" applyAlignment="0" applyProtection="0"/>
    <xf numFmtId="0" fontId="17" fillId="0" borderId="30" applyNumberFormat="0" applyFill="0" applyAlignment="0" applyProtection="0"/>
    <xf numFmtId="0" fontId="17" fillId="0" borderId="0" applyNumberFormat="0" applyFill="0" applyBorder="0" applyAlignment="0" applyProtection="0"/>
    <xf numFmtId="0" fontId="18" fillId="26" borderId="0" applyNumberFormat="0" applyBorder="0" applyAlignment="0" applyProtection="0"/>
    <xf numFmtId="0" fontId="19" fillId="27" borderId="0" applyNumberFormat="0" applyBorder="0" applyAlignment="0" applyProtection="0"/>
    <xf numFmtId="0" fontId="20" fillId="28" borderId="0" applyNumberFormat="0" applyBorder="0" applyAlignment="0" applyProtection="0"/>
    <xf numFmtId="0" fontId="21" fillId="29" borderId="31" applyNumberFormat="0" applyAlignment="0" applyProtection="0"/>
    <xf numFmtId="0" fontId="22" fillId="30" borderId="32" applyNumberFormat="0" applyAlignment="0" applyProtection="0"/>
    <xf numFmtId="0" fontId="23" fillId="30" borderId="31" applyNumberFormat="0" applyAlignment="0" applyProtection="0"/>
    <xf numFmtId="0" fontId="24" fillId="0" borderId="33" applyNumberFormat="0" applyFill="0" applyAlignment="0" applyProtection="0"/>
    <xf numFmtId="0" fontId="25" fillId="31" borderId="34" applyNumberFormat="0" applyAlignment="0" applyProtection="0"/>
    <xf numFmtId="0" fontId="26" fillId="0" borderId="0" applyNumberFormat="0" applyFill="0" applyBorder="0" applyAlignment="0" applyProtection="0"/>
    <xf numFmtId="0" fontId="1" fillId="32" borderId="35" applyNumberFormat="0" applyFont="0" applyAlignment="0" applyProtection="0"/>
    <xf numFmtId="0" fontId="27" fillId="0" borderId="0" applyNumberFormat="0" applyFill="0" applyBorder="0" applyAlignment="0" applyProtection="0"/>
    <xf numFmtId="0" fontId="10" fillId="0" borderId="36" applyNumberFormat="0" applyFill="0" applyAlignment="0" applyProtection="0"/>
    <xf numFmtId="0" fontId="28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28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28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4" borderId="0" applyNumberFormat="0" applyBorder="0" applyAlignment="0" applyProtection="0"/>
    <xf numFmtId="0" fontId="28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8" borderId="0" applyNumberFormat="0" applyBorder="0" applyAlignment="0" applyProtection="0"/>
    <xf numFmtId="0" fontId="28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2" borderId="0" applyNumberFormat="0" applyBorder="0" applyAlignment="0" applyProtection="0"/>
    <xf numFmtId="0" fontId="28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56" borderId="0" applyNumberFormat="0" applyBorder="0" applyAlignment="0" applyProtection="0"/>
    <xf numFmtId="0" fontId="8" fillId="0" borderId="0"/>
    <xf numFmtId="44" fontId="8" fillId="0" borderId="0" applyFont="0" applyFill="0" applyBorder="0" applyAlignment="0" applyProtection="0"/>
    <xf numFmtId="0" fontId="1" fillId="0" borderId="0"/>
    <xf numFmtId="0" fontId="9" fillId="0" borderId="0" applyNumberForma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31" fillId="0" borderId="0"/>
    <xf numFmtId="0" fontId="1" fillId="0" borderId="0"/>
    <xf numFmtId="173" fontId="1" fillId="0" borderId="0"/>
    <xf numFmtId="0" fontId="1" fillId="0" borderId="0"/>
    <xf numFmtId="0" fontId="1" fillId="0" borderId="0"/>
    <xf numFmtId="0" fontId="30" fillId="0" borderId="0"/>
    <xf numFmtId="0" fontId="8" fillId="0" borderId="0"/>
    <xf numFmtId="0" fontId="32" fillId="0" borderId="0" applyNumberFormat="0" applyBorder="0" applyProtection="0"/>
    <xf numFmtId="0" fontId="30" fillId="0" borderId="0"/>
    <xf numFmtId="0" fontId="1" fillId="0" borderId="0"/>
    <xf numFmtId="0" fontId="1" fillId="0" borderId="0"/>
    <xf numFmtId="173" fontId="1" fillId="0" borderId="0"/>
    <xf numFmtId="0" fontId="1" fillId="0" borderId="0"/>
    <xf numFmtId="0" fontId="14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26" borderId="0" applyNumberFormat="0" applyBorder="0" applyAlignment="0" applyProtection="0"/>
    <xf numFmtId="0" fontId="19" fillId="27" borderId="0" applyNumberFormat="0" applyBorder="0" applyAlignment="0" applyProtection="0"/>
    <xf numFmtId="0" fontId="20" fillId="28" borderId="0" applyNumberFormat="0" applyBorder="0" applyAlignment="0" applyProtection="0"/>
    <xf numFmtId="0" fontId="26" fillId="0" borderId="0" applyNumberFormat="0" applyFill="0" applyBorder="0" applyAlignment="0" applyProtection="0"/>
    <xf numFmtId="0" fontId="1" fillId="32" borderId="35" applyNumberFormat="0" applyFont="0" applyAlignment="0" applyProtection="0"/>
    <xf numFmtId="0" fontId="27" fillId="0" borderId="0" applyNumberFormat="0" applyFill="0" applyBorder="0" applyAlignment="0" applyProtection="0"/>
    <xf numFmtId="0" fontId="28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28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28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4" borderId="0" applyNumberFormat="0" applyBorder="0" applyAlignment="0" applyProtection="0"/>
    <xf numFmtId="0" fontId="28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8" borderId="0" applyNumberFormat="0" applyBorder="0" applyAlignment="0" applyProtection="0"/>
    <xf numFmtId="0" fontId="28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2" borderId="0" applyNumberFormat="0" applyBorder="0" applyAlignment="0" applyProtection="0"/>
    <xf numFmtId="0" fontId="28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56" borderId="0" applyNumberFormat="0" applyBorder="0" applyAlignment="0" applyProtection="0"/>
    <xf numFmtId="0" fontId="8" fillId="0" borderId="0"/>
    <xf numFmtId="0" fontId="29" fillId="0" borderId="0" applyNumberFormat="0" applyFill="0" applyBorder="0" applyAlignment="0" applyProtection="0"/>
    <xf numFmtId="44" fontId="8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2" borderId="35" applyNumberFormat="0" applyFont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4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8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2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56" borderId="0" applyNumberFormat="0" applyBorder="0" applyAlignment="0" applyProtection="0"/>
    <xf numFmtId="173" fontId="1" fillId="0" borderId="0"/>
    <xf numFmtId="173" fontId="31" fillId="0" borderId="0"/>
    <xf numFmtId="174" fontId="1" fillId="0" borderId="0" applyFont="0" applyFill="0" applyBorder="0" applyAlignment="0" applyProtection="0"/>
    <xf numFmtId="0" fontId="1" fillId="0" borderId="0"/>
    <xf numFmtId="0" fontId="31" fillId="0" borderId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3" fontId="1" fillId="0" borderId="0"/>
    <xf numFmtId="173" fontId="31" fillId="0" borderId="0"/>
    <xf numFmtId="0" fontId="1" fillId="0" borderId="0"/>
    <xf numFmtId="0" fontId="1" fillId="0" borderId="0"/>
    <xf numFmtId="0" fontId="1" fillId="0" borderId="0"/>
    <xf numFmtId="173" fontId="1" fillId="0" borderId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3" fontId="1" fillId="0" borderId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3" fontId="1" fillId="0" borderId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0" fontId="33" fillId="28" borderId="0" applyNumberFormat="0" applyBorder="0" applyAlignment="0" applyProtection="0"/>
    <xf numFmtId="0" fontId="1" fillId="0" borderId="0"/>
    <xf numFmtId="173" fontId="1" fillId="0" borderId="0"/>
    <xf numFmtId="173" fontId="1" fillId="0" borderId="0"/>
    <xf numFmtId="0" fontId="1" fillId="0" borderId="0"/>
    <xf numFmtId="0" fontId="1" fillId="0" borderId="0"/>
    <xf numFmtId="0" fontId="1" fillId="32" borderId="35" applyNumberFormat="0" applyFont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4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8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2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56" borderId="0" applyNumberFormat="0" applyBorder="0" applyAlignment="0" applyProtection="0"/>
    <xf numFmtId="173" fontId="1" fillId="0" borderId="0"/>
    <xf numFmtId="174" fontId="1" fillId="0" borderId="0" applyFont="0" applyFill="0" applyBorder="0" applyAlignment="0" applyProtection="0"/>
    <xf numFmtId="0" fontId="1" fillId="0" borderId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3" fontId="1" fillId="0" borderId="0"/>
    <xf numFmtId="0" fontId="1" fillId="0" borderId="0"/>
    <xf numFmtId="0" fontId="1" fillId="0" borderId="0"/>
    <xf numFmtId="0" fontId="1" fillId="0" borderId="0"/>
    <xf numFmtId="173" fontId="1" fillId="0" borderId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3" fontId="1" fillId="0" borderId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3" fontId="1" fillId="0" borderId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0" fontId="1" fillId="0" borderId="0"/>
    <xf numFmtId="173" fontId="1" fillId="0" borderId="0"/>
    <xf numFmtId="173" fontId="1" fillId="0" borderId="0"/>
    <xf numFmtId="173" fontId="1" fillId="0" borderId="0"/>
    <xf numFmtId="174" fontId="1" fillId="0" borderId="0" applyFont="0" applyFill="0" applyBorder="0" applyAlignment="0" applyProtection="0"/>
    <xf numFmtId="0" fontId="1" fillId="0" borderId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3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3" fontId="1" fillId="0" borderId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3" fontId="1" fillId="0" borderId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3" fontId="1" fillId="0" borderId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73" fontId="9" fillId="0" borderId="0" applyNumberFormat="0" applyFill="0" applyBorder="0" applyAlignment="0" applyProtection="0"/>
    <xf numFmtId="0" fontId="1" fillId="0" borderId="0"/>
    <xf numFmtId="0" fontId="1" fillId="0" borderId="0"/>
    <xf numFmtId="0" fontId="8" fillId="0" borderId="0"/>
    <xf numFmtId="0" fontId="29" fillId="0" borderId="0" applyNumberFormat="0" applyFill="0" applyBorder="0" applyAlignment="0" applyProtection="0"/>
    <xf numFmtId="44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31" fillId="0" borderId="0"/>
    <xf numFmtId="0" fontId="1" fillId="0" borderId="0"/>
    <xf numFmtId="0" fontId="1" fillId="0" borderId="0"/>
    <xf numFmtId="0" fontId="32" fillId="0" borderId="0" applyNumberFormat="0" applyBorder="0" applyProtection="0"/>
    <xf numFmtId="0" fontId="1" fillId="0" borderId="0"/>
    <xf numFmtId="173" fontId="1" fillId="0" borderId="0"/>
    <xf numFmtId="0" fontId="20" fillId="28" borderId="0" applyNumberFormat="0" applyBorder="0" applyAlignment="0" applyProtection="0"/>
    <xf numFmtId="0" fontId="1" fillId="32" borderId="35" applyNumberFormat="0" applyFont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4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8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2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56" borderId="0" applyNumberFormat="0" applyBorder="0" applyAlignment="0" applyProtection="0"/>
    <xf numFmtId="0" fontId="8" fillId="0" borderId="0"/>
    <xf numFmtId="44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2" borderId="35" applyNumberFormat="0" applyFont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4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8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2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56" borderId="0" applyNumberFormat="0" applyBorder="0" applyAlignment="0" applyProtection="0"/>
    <xf numFmtId="173" fontId="1" fillId="0" borderId="0"/>
    <xf numFmtId="174" fontId="1" fillId="0" borderId="0" applyFont="0" applyFill="0" applyBorder="0" applyAlignment="0" applyProtection="0"/>
    <xf numFmtId="0" fontId="1" fillId="0" borderId="0"/>
    <xf numFmtId="173" fontId="1" fillId="0" borderId="0"/>
    <xf numFmtId="0" fontId="1" fillId="0" borderId="0"/>
    <xf numFmtId="0" fontId="1" fillId="0" borderId="0"/>
    <xf numFmtId="173" fontId="1" fillId="0" borderId="0"/>
    <xf numFmtId="173" fontId="1" fillId="0" borderId="0"/>
    <xf numFmtId="0" fontId="1" fillId="0" borderId="0"/>
    <xf numFmtId="173" fontId="1" fillId="0" borderId="0"/>
    <xf numFmtId="173" fontId="1" fillId="0" borderId="0"/>
    <xf numFmtId="0" fontId="1" fillId="0" borderId="0"/>
    <xf numFmtId="0" fontId="1" fillId="32" borderId="35" applyNumberFormat="0" applyFont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4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8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2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56" borderId="0" applyNumberFormat="0" applyBorder="0" applyAlignment="0" applyProtection="0"/>
    <xf numFmtId="173" fontId="1" fillId="0" borderId="0"/>
    <xf numFmtId="174" fontId="1" fillId="0" borderId="0" applyFont="0" applyFill="0" applyBorder="0" applyAlignment="0" applyProtection="0"/>
    <xf numFmtId="0" fontId="1" fillId="0" borderId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3" fontId="1" fillId="0" borderId="0"/>
    <xf numFmtId="0" fontId="1" fillId="0" borderId="0"/>
    <xf numFmtId="0" fontId="1" fillId="0" borderId="0"/>
    <xf numFmtId="173" fontId="1" fillId="0" borderId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3" fontId="1" fillId="0" borderId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3" fontId="1" fillId="0" borderId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0" fontId="1" fillId="0" borderId="0"/>
    <xf numFmtId="173" fontId="1" fillId="0" borderId="0"/>
    <xf numFmtId="173" fontId="1" fillId="0" borderId="0"/>
    <xf numFmtId="0" fontId="8" fillId="0" borderId="0"/>
    <xf numFmtId="0" fontId="1" fillId="0" borderId="0"/>
    <xf numFmtId="0" fontId="1" fillId="0" borderId="0"/>
    <xf numFmtId="173" fontId="1" fillId="0" borderId="0"/>
    <xf numFmtId="0" fontId="1" fillId="0" borderId="0"/>
    <xf numFmtId="0" fontId="1" fillId="32" borderId="35" applyNumberFormat="0" applyFont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4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8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2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56" borderId="0" applyNumberFormat="0" applyBorder="0" applyAlignment="0" applyProtection="0"/>
    <xf numFmtId="44" fontId="8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3" fontId="1" fillId="0" borderId="0"/>
    <xf numFmtId="0" fontId="1" fillId="0" borderId="0"/>
    <xf numFmtId="0" fontId="1" fillId="32" borderId="35" applyNumberFormat="0" applyFont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4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8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2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56" borderId="0" applyNumberFormat="0" applyBorder="0" applyAlignment="0" applyProtection="0"/>
    <xf numFmtId="0" fontId="1" fillId="0" borderId="0"/>
    <xf numFmtId="0" fontId="1" fillId="0" borderId="0"/>
    <xf numFmtId="173" fontId="1" fillId="0" borderId="0"/>
    <xf numFmtId="0" fontId="1" fillId="0" borderId="0"/>
    <xf numFmtId="0" fontId="1" fillId="32" borderId="35" applyNumberFormat="0" applyFont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4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8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2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56" borderId="0" applyNumberFormat="0" applyBorder="0" applyAlignment="0" applyProtection="0"/>
    <xf numFmtId="44" fontId="8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3" fontId="1" fillId="0" borderId="0"/>
    <xf numFmtId="0" fontId="1" fillId="0" borderId="0"/>
    <xf numFmtId="0" fontId="1" fillId="32" borderId="35" applyNumberFormat="0" applyFont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4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8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2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56" borderId="0" applyNumberFormat="0" applyBorder="0" applyAlignment="0" applyProtection="0"/>
    <xf numFmtId="0" fontId="1" fillId="0" borderId="0"/>
    <xf numFmtId="0" fontId="1" fillId="0" borderId="0"/>
    <xf numFmtId="0" fontId="1" fillId="32" borderId="35" applyNumberFormat="0" applyFont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4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8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2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56" borderId="0" applyNumberFormat="0" applyBorder="0" applyAlignment="0" applyProtection="0"/>
    <xf numFmtId="173" fontId="1" fillId="0" borderId="0"/>
    <xf numFmtId="174" fontId="1" fillId="0" borderId="0" applyFont="0" applyFill="0" applyBorder="0" applyAlignment="0" applyProtection="0"/>
    <xf numFmtId="0" fontId="1" fillId="0" borderId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3" fontId="1" fillId="0" borderId="0"/>
    <xf numFmtId="0" fontId="1" fillId="0" borderId="0"/>
    <xf numFmtId="0" fontId="1" fillId="0" borderId="0"/>
    <xf numFmtId="0" fontId="1" fillId="0" borderId="0"/>
    <xf numFmtId="173" fontId="1" fillId="0" borderId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3" fontId="1" fillId="0" borderId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3" fontId="1" fillId="0" borderId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0" fontId="1" fillId="0" borderId="0"/>
    <xf numFmtId="173" fontId="1" fillId="0" borderId="0"/>
    <xf numFmtId="173" fontId="1" fillId="0" borderId="0"/>
    <xf numFmtId="0" fontId="1" fillId="0" borderId="0"/>
    <xf numFmtId="0" fontId="1" fillId="0" borderId="0"/>
    <xf numFmtId="173" fontId="1" fillId="0" borderId="0"/>
    <xf numFmtId="0" fontId="1" fillId="32" borderId="35" applyNumberFormat="0" applyFont="0" applyAlignment="0" applyProtection="0"/>
    <xf numFmtId="44" fontId="8" fillId="0" borderId="0" applyFont="0" applyFill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4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8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2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56" borderId="0" applyNumberFormat="0" applyBorder="0" applyAlignment="0" applyProtection="0"/>
    <xf numFmtId="173" fontId="1" fillId="0" borderId="0"/>
    <xf numFmtId="174" fontId="1" fillId="0" borderId="0" applyFont="0" applyFill="0" applyBorder="0" applyAlignment="0" applyProtection="0"/>
    <xf numFmtId="0" fontId="1" fillId="0" borderId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3" fontId="1" fillId="0" borderId="0"/>
    <xf numFmtId="0" fontId="1" fillId="0" borderId="0"/>
    <xf numFmtId="0" fontId="1" fillId="0" borderId="0"/>
    <xf numFmtId="0" fontId="1" fillId="0" borderId="0"/>
    <xf numFmtId="173" fontId="1" fillId="0" borderId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3" fontId="1" fillId="0" borderId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3" fontId="1" fillId="0" borderId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0" fontId="1" fillId="0" borderId="0"/>
    <xf numFmtId="173" fontId="1" fillId="0" borderId="0"/>
    <xf numFmtId="173" fontId="1" fillId="0" borderId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2" borderId="35" applyNumberFormat="0" applyFont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4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8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2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56" borderId="0" applyNumberFormat="0" applyBorder="0" applyAlignment="0" applyProtection="0"/>
    <xf numFmtId="0" fontId="1" fillId="0" borderId="0"/>
    <xf numFmtId="0" fontId="1" fillId="0" borderId="0"/>
    <xf numFmtId="173" fontId="1" fillId="0" borderId="0"/>
    <xf numFmtId="0" fontId="1" fillId="0" borderId="0"/>
    <xf numFmtId="0" fontId="1" fillId="32" borderId="35" applyNumberFormat="0" applyFont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4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8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2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56" borderId="0" applyNumberFormat="0" applyBorder="0" applyAlignment="0" applyProtection="0"/>
    <xf numFmtId="44" fontId="8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3" fontId="1" fillId="0" borderId="0"/>
    <xf numFmtId="0" fontId="1" fillId="0" borderId="0"/>
    <xf numFmtId="0" fontId="1" fillId="32" borderId="35" applyNumberFormat="0" applyFont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4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8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2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56" borderId="0" applyNumberFormat="0" applyBorder="0" applyAlignment="0" applyProtection="0"/>
    <xf numFmtId="0" fontId="1" fillId="0" borderId="0"/>
    <xf numFmtId="0" fontId="1" fillId="0" borderId="0"/>
    <xf numFmtId="0" fontId="1" fillId="32" borderId="35" applyNumberFormat="0" applyFont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4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8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2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56" borderId="0" applyNumberFormat="0" applyBorder="0" applyAlignment="0" applyProtection="0"/>
    <xf numFmtId="173" fontId="1" fillId="0" borderId="0"/>
    <xf numFmtId="174" fontId="1" fillId="0" borderId="0" applyFont="0" applyFill="0" applyBorder="0" applyAlignment="0" applyProtection="0"/>
    <xf numFmtId="0" fontId="1" fillId="0" borderId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3" fontId="1" fillId="0" borderId="0"/>
    <xf numFmtId="0" fontId="1" fillId="0" borderId="0"/>
    <xf numFmtId="0" fontId="1" fillId="0" borderId="0"/>
    <xf numFmtId="0" fontId="1" fillId="0" borderId="0"/>
    <xf numFmtId="173" fontId="1" fillId="0" borderId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3" fontId="1" fillId="0" borderId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3" fontId="1" fillId="0" borderId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0" fontId="1" fillId="0" borderId="0"/>
    <xf numFmtId="173" fontId="1" fillId="0" borderId="0"/>
    <xf numFmtId="173" fontId="1" fillId="0" borderId="0"/>
    <xf numFmtId="44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44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44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44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44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25">
    <xf numFmtId="0" fontId="0" fillId="0" borderId="0" xfId="0"/>
    <xf numFmtId="0" fontId="2" fillId="0" borderId="13" xfId="0" applyFont="1" applyBorder="1" applyAlignment="1">
      <alignment horizontal="center" vertical="center" wrapText="1"/>
    </xf>
    <xf numFmtId="1" fontId="2" fillId="0" borderId="13" xfId="0" applyNumberFormat="1" applyFont="1" applyBorder="1" applyAlignment="1">
      <alignment horizontal="center" vertical="center" wrapText="1"/>
    </xf>
    <xf numFmtId="14" fontId="2" fillId="0" borderId="13" xfId="0" applyNumberFormat="1" applyFont="1" applyBorder="1" applyAlignment="1">
      <alignment horizontal="center" vertical="center" wrapText="1"/>
    </xf>
    <xf numFmtId="170" fontId="2" fillId="0" borderId="13" xfId="0" applyNumberFormat="1" applyFont="1" applyBorder="1" applyAlignment="1">
      <alignment horizontal="center" vertical="center" wrapText="1"/>
    </xf>
    <xf numFmtId="0" fontId="2" fillId="0" borderId="13" xfId="0" applyFont="1" applyBorder="1" applyAlignment="1">
      <alignment vertical="center" wrapText="1"/>
    </xf>
    <xf numFmtId="164" fontId="2" fillId="0" borderId="13" xfId="0" applyNumberFormat="1" applyFont="1" applyBorder="1" applyAlignment="1">
      <alignment horizontal="center" vertical="center" wrapText="1"/>
    </xf>
    <xf numFmtId="2" fontId="2" fillId="0" borderId="13" xfId="0" applyNumberFormat="1" applyFont="1" applyBorder="1" applyAlignment="1">
      <alignment horizontal="center" vertical="center" wrapText="1"/>
    </xf>
    <xf numFmtId="171" fontId="0" fillId="0" borderId="0" xfId="1" applyNumberFormat="1" applyFont="1"/>
    <xf numFmtId="0" fontId="3" fillId="0" borderId="13" xfId="0" applyFont="1" applyBorder="1" applyAlignment="1">
      <alignment horizontal="center" vertical="center" wrapText="1"/>
    </xf>
    <xf numFmtId="3" fontId="2" fillId="0" borderId="13" xfId="0" applyNumberFormat="1" applyFont="1" applyBorder="1" applyAlignment="1">
      <alignment horizontal="right" vertical="center" wrapText="1"/>
    </xf>
    <xf numFmtId="166" fontId="2" fillId="0" borderId="13" xfId="0" applyNumberFormat="1" applyFont="1" applyBorder="1" applyAlignment="1">
      <alignment horizontal="right" vertical="center" wrapText="1"/>
    </xf>
    <xf numFmtId="0" fontId="7" fillId="0" borderId="5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0" fontId="10" fillId="0" borderId="4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1" fillId="0" borderId="17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0" fillId="0" borderId="17" xfId="0" applyBorder="1" applyAlignment="1">
      <alignment horizontal="center" vertical="center"/>
    </xf>
    <xf numFmtId="0" fontId="10" fillId="0" borderId="1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  <xf numFmtId="0" fontId="12" fillId="0" borderId="20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 wrapText="1"/>
    </xf>
    <xf numFmtId="0" fontId="12" fillId="0" borderId="22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11" fillId="0" borderId="25" xfId="0" applyFont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left" vertical="center" wrapText="1"/>
    </xf>
    <xf numFmtId="172" fontId="2" fillId="0" borderId="13" xfId="0" applyNumberFormat="1" applyFont="1" applyBorder="1" applyAlignment="1">
      <alignment horizontal="center" vertical="center" wrapText="1"/>
    </xf>
    <xf numFmtId="171" fontId="2" fillId="0" borderId="13" xfId="1" applyNumberFormat="1" applyFont="1" applyBorder="1" applyAlignment="1">
      <alignment vertical="center" wrapText="1"/>
    </xf>
    <xf numFmtId="167" fontId="2" fillId="0" borderId="13" xfId="0" applyNumberFormat="1" applyFont="1" applyBorder="1" applyAlignment="1">
      <alignment horizontal="center" vertical="center" wrapText="1"/>
    </xf>
    <xf numFmtId="168" fontId="2" fillId="0" borderId="13" xfId="0" applyNumberFormat="1" applyFont="1" applyBorder="1" applyAlignment="1">
      <alignment horizontal="center" vertical="center" wrapText="1"/>
    </xf>
    <xf numFmtId="14" fontId="2" fillId="0" borderId="13" xfId="0" applyNumberFormat="1" applyFont="1" applyBorder="1" applyAlignment="1">
      <alignment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/>
    <xf numFmtId="171" fontId="2" fillId="0" borderId="13" xfId="1" applyNumberFormat="1" applyFont="1" applyFill="1" applyBorder="1" applyAlignment="1">
      <alignment horizontal="center" vertical="center" wrapText="1"/>
    </xf>
    <xf numFmtId="171" fontId="0" fillId="0" borderId="0" xfId="1" applyNumberFormat="1" applyFont="1" applyAlignment="1">
      <alignment horizontal="center"/>
    </xf>
    <xf numFmtId="0" fontId="7" fillId="0" borderId="7" xfId="0" applyFont="1" applyBorder="1" applyAlignment="1">
      <alignment horizontal="center" vertical="center" wrapText="1"/>
    </xf>
    <xf numFmtId="14" fontId="6" fillId="0" borderId="5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/>
    <xf numFmtId="0" fontId="8" fillId="0" borderId="0" xfId="0" applyFont="1" applyAlignment="1">
      <alignment horizontal="center" vertical="center"/>
    </xf>
    <xf numFmtId="0" fontId="36" fillId="57" borderId="0" xfId="0" applyFont="1" applyFill="1" applyAlignment="1">
      <alignment horizontal="center" vertical="center" wrapText="1"/>
    </xf>
    <xf numFmtId="0" fontId="36" fillId="57" borderId="41" xfId="0" applyFont="1" applyFill="1" applyBorder="1" applyAlignment="1">
      <alignment horizontal="center" vertical="center" wrapText="1"/>
    </xf>
    <xf numFmtId="0" fontId="8" fillId="0" borderId="13" xfId="0" applyFont="1" applyBorder="1" applyAlignment="1">
      <alignment vertical="center" wrapText="1"/>
    </xf>
    <xf numFmtId="14" fontId="8" fillId="0" borderId="13" xfId="0" applyNumberFormat="1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7" xfId="0" applyFont="1" applyBorder="1" applyAlignment="1">
      <alignment vertical="center" wrapText="1"/>
    </xf>
    <xf numFmtId="0" fontId="8" fillId="0" borderId="44" xfId="0" applyFont="1" applyBorder="1" applyAlignment="1">
      <alignment vertical="center" wrapText="1"/>
    </xf>
    <xf numFmtId="0" fontId="8" fillId="0" borderId="45" xfId="0" applyFont="1" applyBorder="1" applyAlignment="1">
      <alignment vertical="center" wrapText="1"/>
    </xf>
    <xf numFmtId="0" fontId="8" fillId="0" borderId="46" xfId="0" applyFont="1" applyBorder="1" applyAlignment="1">
      <alignment vertical="center" wrapText="1"/>
    </xf>
    <xf numFmtId="0" fontId="8" fillId="0" borderId="47" xfId="0" applyFont="1" applyBorder="1" applyAlignment="1">
      <alignment vertical="center" wrapText="1"/>
    </xf>
    <xf numFmtId="0" fontId="8" fillId="0" borderId="42" xfId="0" applyFont="1" applyBorder="1" applyAlignment="1">
      <alignment vertical="center" wrapText="1"/>
    </xf>
    <xf numFmtId="0" fontId="8" fillId="0" borderId="48" xfId="0" applyFont="1" applyBorder="1" applyAlignment="1">
      <alignment vertical="center" wrapText="1"/>
    </xf>
    <xf numFmtId="0" fontId="8" fillId="0" borderId="49" xfId="0" applyFont="1" applyBorder="1" applyAlignment="1">
      <alignment vertical="center" wrapText="1"/>
    </xf>
    <xf numFmtId="0" fontId="8" fillId="0" borderId="50" xfId="0" applyFont="1" applyBorder="1" applyAlignment="1">
      <alignment vertical="center" wrapText="1"/>
    </xf>
    <xf numFmtId="0" fontId="8" fillId="0" borderId="16" xfId="0" applyFont="1" applyBorder="1" applyAlignment="1">
      <alignment vertical="center" wrapText="1"/>
    </xf>
    <xf numFmtId="0" fontId="8" fillId="0" borderId="51" xfId="0" applyFont="1" applyBorder="1" applyAlignment="1">
      <alignment vertical="center" wrapText="1"/>
    </xf>
    <xf numFmtId="0" fontId="8" fillId="0" borderId="52" xfId="0" applyFont="1" applyBorder="1" applyAlignment="1">
      <alignment vertical="center" wrapText="1"/>
    </xf>
    <xf numFmtId="0" fontId="8" fillId="0" borderId="27" xfId="0" applyFont="1" applyBorder="1" applyAlignment="1">
      <alignment vertical="center" wrapText="1"/>
    </xf>
    <xf numFmtId="0" fontId="8" fillId="0" borderId="27" xfId="0" applyFont="1" applyBorder="1" applyAlignment="1">
      <alignment horizontal="center" vertical="center"/>
    </xf>
    <xf numFmtId="0" fontId="8" fillId="0" borderId="54" xfId="0" applyFont="1" applyBorder="1" applyAlignment="1">
      <alignment vertical="center" wrapText="1"/>
    </xf>
    <xf numFmtId="0" fontId="8" fillId="0" borderId="55" xfId="0" applyFont="1" applyBorder="1" applyAlignment="1">
      <alignment vertical="center" wrapText="1"/>
    </xf>
    <xf numFmtId="0" fontId="8" fillId="0" borderId="55" xfId="0" applyFont="1" applyBorder="1" applyAlignment="1">
      <alignment horizontal="center" vertical="center"/>
    </xf>
    <xf numFmtId="0" fontId="8" fillId="0" borderId="56" xfId="0" applyFont="1" applyBorder="1" applyAlignment="1">
      <alignment vertical="center" wrapText="1"/>
    </xf>
    <xf numFmtId="0" fontId="8" fillId="0" borderId="26" xfId="0" applyFont="1" applyBorder="1" applyAlignment="1">
      <alignment vertical="center" wrapText="1"/>
    </xf>
    <xf numFmtId="0" fontId="8" fillId="0" borderId="24" xfId="0" applyFont="1" applyBorder="1" applyAlignment="1">
      <alignment vertical="center" wrapText="1"/>
    </xf>
    <xf numFmtId="0" fontId="8" fillId="0" borderId="57" xfId="0" applyFont="1" applyBorder="1" applyAlignment="1">
      <alignment vertical="center" wrapText="1"/>
    </xf>
    <xf numFmtId="0" fontId="32" fillId="0" borderId="48" xfId="0" applyFont="1" applyBorder="1" applyAlignment="1">
      <alignment vertical="center"/>
    </xf>
    <xf numFmtId="0" fontId="8" fillId="0" borderId="58" xfId="0" applyFont="1" applyBorder="1" applyAlignment="1">
      <alignment vertical="center" wrapText="1"/>
    </xf>
    <xf numFmtId="0" fontId="8" fillId="0" borderId="59" xfId="0" applyFont="1" applyBorder="1"/>
    <xf numFmtId="0" fontId="8" fillId="0" borderId="60" xfId="0" applyFont="1" applyBorder="1" applyAlignment="1">
      <alignment vertical="center" wrapText="1"/>
    </xf>
    <xf numFmtId="0" fontId="8" fillId="0" borderId="41" xfId="0" applyFont="1" applyBorder="1"/>
    <xf numFmtId="0" fontId="32" fillId="0" borderId="61" xfId="0" applyFont="1" applyBorder="1" applyAlignment="1">
      <alignment vertical="center"/>
    </xf>
    <xf numFmtId="0" fontId="8" fillId="0" borderId="56" xfId="0" applyFont="1" applyBorder="1" applyAlignment="1">
      <alignment horizontal="center" vertical="center"/>
    </xf>
    <xf numFmtId="0" fontId="8" fillId="0" borderId="62" xfId="0" applyFont="1" applyBorder="1" applyAlignment="1">
      <alignment vertical="center" wrapText="1"/>
    </xf>
    <xf numFmtId="14" fontId="8" fillId="0" borderId="17" xfId="0" applyNumberFormat="1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41" xfId="0" applyFont="1" applyBorder="1" applyAlignment="1">
      <alignment vertical="center" wrapText="1"/>
    </xf>
    <xf numFmtId="0" fontId="8" fillId="0" borderId="25" xfId="0" applyFont="1" applyBorder="1" applyAlignment="1">
      <alignment vertical="center" wrapText="1"/>
    </xf>
    <xf numFmtId="0" fontId="8" fillId="0" borderId="64" xfId="0" applyFont="1" applyBorder="1" applyAlignment="1">
      <alignment vertical="center" wrapText="1"/>
    </xf>
    <xf numFmtId="0" fontId="8" fillId="0" borderId="65" xfId="0" applyFont="1" applyBorder="1" applyAlignment="1">
      <alignment vertical="center" wrapText="1"/>
    </xf>
    <xf numFmtId="0" fontId="8" fillId="0" borderId="66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53" xfId="0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8" fillId="0" borderId="67" xfId="0" applyFont="1" applyBorder="1" applyAlignment="1">
      <alignment vertical="center" wrapText="1"/>
    </xf>
    <xf numFmtId="0" fontId="8" fillId="0" borderId="68" xfId="0" applyFont="1" applyBorder="1" applyAlignment="1">
      <alignment vertical="center" wrapText="1"/>
    </xf>
    <xf numFmtId="14" fontId="8" fillId="0" borderId="44" xfId="0" applyNumberFormat="1" applyFont="1" applyBorder="1" applyAlignment="1">
      <alignment horizontal="center" vertical="center"/>
    </xf>
    <xf numFmtId="0" fontId="8" fillId="0" borderId="46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14" fontId="8" fillId="0" borderId="59" xfId="0" applyNumberFormat="1" applyFont="1" applyBorder="1" applyAlignment="1">
      <alignment horizontal="center" vertical="center"/>
    </xf>
    <xf numFmtId="0" fontId="8" fillId="0" borderId="38" xfId="0" applyFont="1" applyBorder="1" applyAlignment="1">
      <alignment vertical="center" wrapText="1"/>
    </xf>
    <xf numFmtId="0" fontId="8" fillId="0" borderId="69" xfId="0" applyFont="1" applyBorder="1" applyAlignment="1">
      <alignment vertical="center" wrapText="1"/>
    </xf>
    <xf numFmtId="0" fontId="8" fillId="0" borderId="43" xfId="0" applyFont="1" applyBorder="1" applyAlignment="1">
      <alignment horizontal="center" vertical="center"/>
    </xf>
    <xf numFmtId="0" fontId="8" fillId="0" borderId="63" xfId="0" applyFont="1" applyBorder="1" applyAlignment="1">
      <alignment horizontal="center" vertical="center"/>
    </xf>
    <xf numFmtId="0" fontId="8" fillId="0" borderId="7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 wrapText="1"/>
    </xf>
    <xf numFmtId="0" fontId="8" fillId="0" borderId="53" xfId="0" applyFont="1" applyBorder="1" applyAlignment="1">
      <alignment horizontal="center" vertical="center"/>
    </xf>
    <xf numFmtId="0" fontId="8" fillId="0" borderId="39" xfId="0" applyFont="1" applyBorder="1" applyAlignment="1">
      <alignment vertical="center" wrapText="1"/>
    </xf>
    <xf numFmtId="0" fontId="8" fillId="0" borderId="40" xfId="0" applyFont="1" applyBorder="1" applyAlignment="1">
      <alignment vertical="center" wrapText="1"/>
    </xf>
    <xf numFmtId="0" fontId="8" fillId="0" borderId="59" xfId="0" applyFont="1" applyBorder="1" applyAlignment="1">
      <alignment vertical="center" wrapText="1"/>
    </xf>
    <xf numFmtId="6" fontId="8" fillId="0" borderId="17" xfId="0" applyNumberFormat="1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 wrapText="1"/>
    </xf>
    <xf numFmtId="0" fontId="32" fillId="0" borderId="42" xfId="0" applyFont="1" applyBorder="1" applyAlignment="1">
      <alignment vertical="center"/>
    </xf>
    <xf numFmtId="0" fontId="32" fillId="0" borderId="46" xfId="0" applyFont="1" applyBorder="1" applyAlignment="1">
      <alignment vertical="center"/>
    </xf>
    <xf numFmtId="0" fontId="32" fillId="0" borderId="53" xfId="0" applyFont="1" applyBorder="1" applyAlignment="1">
      <alignment vertical="center"/>
    </xf>
    <xf numFmtId="0" fontId="6" fillId="58" borderId="12" xfId="0" applyFont="1" applyFill="1" applyBorder="1" applyAlignment="1">
      <alignment horizontal="left" vertical="center" wrapText="1"/>
    </xf>
    <xf numFmtId="0" fontId="8" fillId="0" borderId="38" xfId="0" applyFont="1" applyBorder="1" applyAlignment="1">
      <alignment horizontal="left" vertical="top" wrapText="1"/>
    </xf>
    <xf numFmtId="0" fontId="8" fillId="0" borderId="24" xfId="0" applyFont="1" applyBorder="1" applyAlignment="1">
      <alignment horizontal="center" vertical="center" wrapText="1"/>
    </xf>
    <xf numFmtId="0" fontId="8" fillId="0" borderId="17" xfId="0" quotePrefix="1" applyFont="1" applyBorder="1" applyAlignment="1">
      <alignment horizontal="center" vertical="center" wrapText="1"/>
    </xf>
    <xf numFmtId="165" fontId="2" fillId="0" borderId="13" xfId="0" applyNumberFormat="1" applyFont="1" applyBorder="1" applyAlignment="1">
      <alignment horizontal="center" vertical="center" wrapText="1"/>
    </xf>
    <xf numFmtId="0" fontId="38" fillId="11" borderId="12" xfId="0" applyFont="1" applyFill="1" applyBorder="1" applyAlignment="1">
      <alignment horizontal="center" vertical="center" textRotation="255" wrapText="1"/>
    </xf>
    <xf numFmtId="1" fontId="38" fillId="12" borderId="12" xfId="0" applyNumberFormat="1" applyFont="1" applyFill="1" applyBorder="1" applyAlignment="1">
      <alignment horizontal="center" vertical="center" wrapText="1"/>
    </xf>
    <xf numFmtId="14" fontId="38" fillId="13" borderId="12" xfId="0" applyNumberFormat="1" applyFont="1" applyFill="1" applyBorder="1" applyAlignment="1">
      <alignment horizontal="center" vertical="center" wrapText="1"/>
    </xf>
    <xf numFmtId="0" fontId="38" fillId="14" borderId="12" xfId="0" applyFont="1" applyFill="1" applyBorder="1" applyAlignment="1">
      <alignment horizontal="center" vertical="center" wrapText="1"/>
    </xf>
    <xf numFmtId="0" fontId="38" fillId="13" borderId="12" xfId="0" applyFont="1" applyFill="1" applyBorder="1" applyAlignment="1">
      <alignment horizontal="center" vertical="center" wrapText="1"/>
    </xf>
    <xf numFmtId="3" fontId="38" fillId="13" borderId="12" xfId="0" applyNumberFormat="1" applyFont="1" applyFill="1" applyBorder="1" applyAlignment="1">
      <alignment horizontal="center" vertical="center" wrapText="1"/>
    </xf>
    <xf numFmtId="0" fontId="39" fillId="13" borderId="12" xfId="0" applyFont="1" applyFill="1" applyBorder="1" applyAlignment="1">
      <alignment horizontal="center" vertical="center" wrapText="1"/>
    </xf>
    <xf numFmtId="166" fontId="38" fillId="13" borderId="12" xfId="0" applyNumberFormat="1" applyFont="1" applyFill="1" applyBorder="1" applyAlignment="1">
      <alignment horizontal="center" vertical="center" wrapText="1"/>
    </xf>
    <xf numFmtId="14" fontId="38" fillId="15" borderId="12" xfId="0" applyNumberFormat="1" applyFont="1" applyFill="1" applyBorder="1" applyAlignment="1">
      <alignment horizontal="center" vertical="center" wrapText="1"/>
    </xf>
    <xf numFmtId="14" fontId="38" fillId="16" borderId="12" xfId="0" applyNumberFormat="1" applyFont="1" applyFill="1" applyBorder="1" applyAlignment="1">
      <alignment horizontal="center" vertical="center" wrapText="1"/>
    </xf>
    <xf numFmtId="14" fontId="38" fillId="23" borderId="12" xfId="0" applyNumberFormat="1" applyFont="1" applyFill="1" applyBorder="1" applyAlignment="1">
      <alignment horizontal="center" vertical="center" wrapText="1"/>
    </xf>
    <xf numFmtId="14" fontId="38" fillId="17" borderId="12" xfId="0" applyNumberFormat="1" applyFont="1" applyFill="1" applyBorder="1" applyAlignment="1">
      <alignment horizontal="center" vertical="center" wrapText="1"/>
    </xf>
    <xf numFmtId="14" fontId="38" fillId="18" borderId="12" xfId="0" applyNumberFormat="1" applyFont="1" applyFill="1" applyBorder="1" applyAlignment="1">
      <alignment horizontal="center" vertical="center" wrapText="1"/>
    </xf>
    <xf numFmtId="14" fontId="38" fillId="24" borderId="12" xfId="0" applyNumberFormat="1" applyFont="1" applyFill="1" applyBorder="1" applyAlignment="1">
      <alignment horizontal="center" vertical="center" wrapText="1"/>
    </xf>
    <xf numFmtId="164" fontId="38" fillId="13" borderId="12" xfId="0" applyNumberFormat="1" applyFont="1" applyFill="1" applyBorder="1" applyAlignment="1">
      <alignment horizontal="center" vertical="center" wrapText="1"/>
    </xf>
    <xf numFmtId="171" fontId="38" fillId="13" borderId="12" xfId="1" applyNumberFormat="1" applyFont="1" applyFill="1" applyBorder="1" applyAlignment="1">
      <alignment horizontal="center" vertical="center" wrapText="1"/>
    </xf>
    <xf numFmtId="169" fontId="38" fillId="23" borderId="12" xfId="0" applyNumberFormat="1" applyFont="1" applyFill="1" applyBorder="1" applyAlignment="1">
      <alignment horizontal="center" vertical="center" wrapText="1"/>
    </xf>
    <xf numFmtId="0" fontId="38" fillId="13" borderId="13" xfId="0" applyFont="1" applyFill="1" applyBorder="1" applyAlignment="1">
      <alignment horizontal="center" vertical="center" wrapText="1"/>
    </xf>
    <xf numFmtId="14" fontId="38" fillId="13" borderId="13" xfId="0" applyNumberFormat="1" applyFont="1" applyFill="1" applyBorder="1" applyAlignment="1">
      <alignment horizontal="center" vertical="center" wrapText="1"/>
    </xf>
    <xf numFmtId="14" fontId="38" fillId="24" borderId="13" xfId="0" applyNumberFormat="1" applyFont="1" applyFill="1" applyBorder="1" applyAlignment="1">
      <alignment horizontal="center" vertical="center" wrapText="1"/>
    </xf>
    <xf numFmtId="164" fontId="38" fillId="18" borderId="16" xfId="0" applyNumberFormat="1" applyFont="1" applyFill="1" applyBorder="1" applyAlignment="1">
      <alignment horizontal="center" vertical="center" wrapText="1"/>
    </xf>
    <xf numFmtId="14" fontId="38" fillId="14" borderId="12" xfId="0" applyNumberFormat="1" applyFont="1" applyFill="1" applyBorder="1" applyAlignment="1">
      <alignment horizontal="center" vertical="center" wrapText="1"/>
    </xf>
    <xf numFmtId="167" fontId="38" fillId="13" borderId="12" xfId="0" applyNumberFormat="1" applyFont="1" applyFill="1" applyBorder="1" applyAlignment="1">
      <alignment horizontal="center" vertical="center" wrapText="1"/>
    </xf>
    <xf numFmtId="2" fontId="38" fillId="16" borderId="12" xfId="0" applyNumberFormat="1" applyFont="1" applyFill="1" applyBorder="1" applyAlignment="1">
      <alignment horizontal="center" vertical="center" wrapText="1"/>
    </xf>
    <xf numFmtId="0" fontId="38" fillId="18" borderId="12" xfId="0" applyFont="1" applyFill="1" applyBorder="1" applyAlignment="1">
      <alignment horizontal="center" vertical="center" wrapText="1"/>
    </xf>
    <xf numFmtId="168" fontId="38" fillId="13" borderId="12" xfId="0" applyNumberFormat="1" applyFont="1" applyFill="1" applyBorder="1" applyAlignment="1">
      <alignment horizontal="center" vertical="center" wrapText="1"/>
    </xf>
    <xf numFmtId="0" fontId="38" fillId="19" borderId="12" xfId="0" applyFont="1" applyFill="1" applyBorder="1" applyAlignment="1">
      <alignment horizontal="center" vertical="center" wrapText="1"/>
    </xf>
    <xf numFmtId="14" fontId="41" fillId="3" borderId="10" xfId="0" applyNumberFormat="1" applyFont="1" applyFill="1" applyBorder="1" applyAlignment="1">
      <alignment vertical="center" wrapText="1"/>
    </xf>
    <xf numFmtId="0" fontId="41" fillId="4" borderId="9" xfId="0" applyFont="1" applyFill="1" applyBorder="1" applyAlignment="1">
      <alignment horizontal="centerContinuous" vertical="center" wrapText="1"/>
    </xf>
    <xf numFmtId="0" fontId="41" fillId="4" borderId="10" xfId="0" applyFont="1" applyFill="1" applyBorder="1" applyAlignment="1">
      <alignment horizontal="centerContinuous" vertical="center" wrapText="1"/>
    </xf>
    <xf numFmtId="0" fontId="41" fillId="4" borderId="11" xfId="0" applyFont="1" applyFill="1" applyBorder="1" applyAlignment="1">
      <alignment horizontal="centerContinuous" vertical="center" wrapText="1"/>
    </xf>
    <xf numFmtId="0" fontId="41" fillId="5" borderId="9" xfId="0" applyFont="1" applyFill="1" applyBorder="1" applyAlignment="1">
      <alignment horizontal="centerContinuous" vertical="center" wrapText="1"/>
    </xf>
    <xf numFmtId="0" fontId="41" fillId="5" borderId="10" xfId="0" applyFont="1" applyFill="1" applyBorder="1" applyAlignment="1">
      <alignment horizontal="centerContinuous" vertical="center" wrapText="1"/>
    </xf>
    <xf numFmtId="0" fontId="41" fillId="5" borderId="10" xfId="0" applyFont="1" applyFill="1" applyBorder="1" applyAlignment="1">
      <alignment horizontal="left" vertical="center" wrapText="1"/>
    </xf>
    <xf numFmtId="0" fontId="41" fillId="20" borderId="4" xfId="0" applyFont="1" applyFill="1" applyBorder="1" applyAlignment="1">
      <alignment horizontal="centerContinuous" vertical="center" wrapText="1"/>
    </xf>
    <xf numFmtId="0" fontId="41" fillId="20" borderId="6" xfId="0" applyFont="1" applyFill="1" applyBorder="1" applyAlignment="1">
      <alignment horizontal="centerContinuous" vertical="center" wrapText="1"/>
    </xf>
    <xf numFmtId="0" fontId="41" fillId="20" borderId="5" xfId="0" applyFont="1" applyFill="1" applyBorder="1" applyAlignment="1">
      <alignment horizontal="centerContinuous" vertical="center" wrapText="1"/>
    </xf>
    <xf numFmtId="0" fontId="41" fillId="0" borderId="10" xfId="0" applyFont="1" applyBorder="1" applyAlignment="1">
      <alignment horizontal="left" vertical="center" wrapText="1"/>
    </xf>
    <xf numFmtId="0" fontId="41" fillId="0" borderId="9" xfId="0" applyFont="1" applyBorder="1" applyAlignment="1">
      <alignment horizontal="left" vertical="center" wrapText="1"/>
    </xf>
    <xf numFmtId="0" fontId="41" fillId="6" borderId="10" xfId="0" applyFont="1" applyFill="1" applyBorder="1" applyAlignment="1">
      <alignment horizontal="left" vertical="center" wrapText="1"/>
    </xf>
    <xf numFmtId="0" fontId="41" fillId="6" borderId="11" xfId="0" applyFont="1" applyFill="1" applyBorder="1" applyAlignment="1">
      <alignment horizontal="left" vertical="center" wrapText="1"/>
    </xf>
    <xf numFmtId="0" fontId="41" fillId="7" borderId="9" xfId="0" applyFont="1" applyFill="1" applyBorder="1" applyAlignment="1">
      <alignment horizontal="left" vertical="center" wrapText="1"/>
    </xf>
    <xf numFmtId="0" fontId="41" fillId="7" borderId="10" xfId="0" applyFont="1" applyFill="1" applyBorder="1" applyAlignment="1">
      <alignment horizontal="left" vertical="center" wrapText="1"/>
    </xf>
    <xf numFmtId="0" fontId="41" fillId="7" borderId="11" xfId="0" applyFont="1" applyFill="1" applyBorder="1" applyAlignment="1">
      <alignment horizontal="left" vertical="center" wrapText="1"/>
    </xf>
    <xf numFmtId="166" fontId="41" fillId="8" borderId="10" xfId="0" applyNumberFormat="1" applyFont="1" applyFill="1" applyBorder="1" applyAlignment="1">
      <alignment horizontal="left" vertical="center" wrapText="1"/>
    </xf>
    <xf numFmtId="166" fontId="41" fillId="8" borderId="9" xfId="0" applyNumberFormat="1" applyFont="1" applyFill="1" applyBorder="1" applyAlignment="1">
      <alignment horizontal="centerContinuous" vertical="center" wrapText="1"/>
    </xf>
    <xf numFmtId="164" fontId="41" fillId="8" borderId="10" xfId="0" applyNumberFormat="1" applyFont="1" applyFill="1" applyBorder="1" applyAlignment="1">
      <alignment horizontal="centerContinuous" vertical="center" wrapText="1"/>
    </xf>
    <xf numFmtId="166" fontId="41" fillId="8" borderId="10" xfId="0" applyNumberFormat="1" applyFont="1" applyFill="1" applyBorder="1" applyAlignment="1">
      <alignment horizontal="centerContinuous" vertical="center" wrapText="1"/>
    </xf>
    <xf numFmtId="171" fontId="41" fillId="8" borderId="10" xfId="1" applyNumberFormat="1" applyFont="1" applyFill="1" applyBorder="1" applyAlignment="1">
      <alignment horizontal="centerContinuous" vertical="center" wrapText="1"/>
    </xf>
    <xf numFmtId="171" fontId="41" fillId="8" borderId="10" xfId="1" applyNumberFormat="1" applyFont="1" applyFill="1" applyBorder="1" applyAlignment="1">
      <alignment horizontal="center" vertical="center" wrapText="1"/>
    </xf>
    <xf numFmtId="166" fontId="41" fillId="8" borderId="11" xfId="0" applyNumberFormat="1" applyFont="1" applyFill="1" applyBorder="1" applyAlignment="1">
      <alignment horizontal="left" vertical="center" wrapText="1"/>
    </xf>
    <xf numFmtId="14" fontId="41" fillId="9" borderId="9" xfId="0" applyNumberFormat="1" applyFont="1" applyFill="1" applyBorder="1" applyAlignment="1">
      <alignment horizontal="centerContinuous" vertical="center" wrapText="1"/>
    </xf>
    <xf numFmtId="14" fontId="41" fillId="9" borderId="10" xfId="0" applyNumberFormat="1" applyFont="1" applyFill="1" applyBorder="1" applyAlignment="1">
      <alignment horizontal="centerContinuous" vertical="center" wrapText="1"/>
    </xf>
    <xf numFmtId="14" fontId="41" fillId="9" borderId="11" xfId="0" applyNumberFormat="1" applyFont="1" applyFill="1" applyBorder="1" applyAlignment="1">
      <alignment horizontal="left" vertical="center" wrapText="1"/>
    </xf>
    <xf numFmtId="167" fontId="41" fillId="10" borderId="9" xfId="0" applyNumberFormat="1" applyFont="1" applyFill="1" applyBorder="1" applyAlignment="1">
      <alignment horizontal="center" vertical="center" wrapText="1"/>
    </xf>
    <xf numFmtId="165" fontId="42" fillId="10" borderId="10" xfId="0" applyNumberFormat="1" applyFont="1" applyFill="1" applyBorder="1" applyAlignment="1">
      <alignment vertical="center" wrapText="1"/>
    </xf>
    <xf numFmtId="167" fontId="41" fillId="22" borderId="9" xfId="0" applyNumberFormat="1" applyFont="1" applyFill="1" applyBorder="1" applyAlignment="1">
      <alignment horizontal="centerContinuous" vertical="center" wrapText="1"/>
    </xf>
    <xf numFmtId="168" fontId="42" fillId="22" borderId="10" xfId="0" applyNumberFormat="1" applyFont="1" applyFill="1" applyBorder="1" applyAlignment="1">
      <alignment horizontal="centerContinuous" vertical="center" wrapText="1"/>
    </xf>
    <xf numFmtId="165" fontId="42" fillId="22" borderId="10" xfId="0" applyNumberFormat="1" applyFont="1" applyFill="1" applyBorder="1" applyAlignment="1">
      <alignment horizontal="centerContinuous" vertical="center" wrapText="1"/>
    </xf>
    <xf numFmtId="14" fontId="42" fillId="22" borderId="10" xfId="0" applyNumberFormat="1" applyFont="1" applyFill="1" applyBorder="1" applyAlignment="1">
      <alignment horizontal="centerContinuous" vertical="center" wrapText="1"/>
    </xf>
    <xf numFmtId="165" fontId="41" fillId="10" borderId="4" xfId="0" applyNumberFormat="1" applyFont="1" applyFill="1" applyBorder="1" applyAlignment="1">
      <alignment horizontal="centerContinuous" vertical="center" wrapText="1"/>
    </xf>
    <xf numFmtId="165" fontId="41" fillId="10" borderId="6" xfId="0" applyNumberFormat="1" applyFont="1" applyFill="1" applyBorder="1" applyAlignment="1">
      <alignment horizontal="centerContinuous" vertical="center" wrapText="1"/>
    </xf>
    <xf numFmtId="165" fontId="42" fillId="10" borderId="6" xfId="0" applyNumberFormat="1" applyFont="1" applyFill="1" applyBorder="1" applyAlignment="1">
      <alignment horizontal="centerContinuous" vertical="center" wrapText="1"/>
    </xf>
    <xf numFmtId="165" fontId="42" fillId="10" borderId="5" xfId="0" applyNumberFormat="1" applyFont="1" applyFill="1" applyBorder="1" applyAlignment="1">
      <alignment horizontal="centerContinuous" vertical="center" wrapText="1"/>
    </xf>
    <xf numFmtId="0" fontId="41" fillId="10" borderId="5" xfId="0" applyFont="1" applyFill="1" applyBorder="1" applyAlignment="1">
      <alignment vertical="center" wrapText="1"/>
    </xf>
    <xf numFmtId="0" fontId="42" fillId="0" borderId="0" xfId="0" applyFont="1"/>
    <xf numFmtId="0" fontId="37" fillId="0" borderId="0" xfId="0" applyFont="1"/>
    <xf numFmtId="0" fontId="41" fillId="2" borderId="4" xfId="0" applyFont="1" applyFill="1" applyBorder="1" applyAlignment="1">
      <alignment horizontal="center" vertical="center" wrapText="1"/>
    </xf>
    <xf numFmtId="0" fontId="41" fillId="2" borderId="6" xfId="0" applyFont="1" applyFill="1" applyBorder="1" applyAlignment="1">
      <alignment horizontal="center" vertical="center" wrapText="1"/>
    </xf>
    <xf numFmtId="0" fontId="41" fillId="2" borderId="5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166" fontId="41" fillId="21" borderId="1" xfId="0" applyNumberFormat="1" applyFont="1" applyFill="1" applyBorder="1" applyAlignment="1">
      <alignment horizontal="center" vertical="center" wrapText="1"/>
    </xf>
    <xf numFmtId="166" fontId="41" fillId="21" borderId="2" xfId="0" applyNumberFormat="1" applyFont="1" applyFill="1" applyBorder="1" applyAlignment="1">
      <alignment horizontal="center" vertical="center" wrapText="1"/>
    </xf>
    <xf numFmtId="166" fontId="41" fillId="21" borderId="3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7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14" fontId="40" fillId="25" borderId="4" xfId="0" applyNumberFormat="1" applyFont="1" applyFill="1" applyBorder="1" applyAlignment="1">
      <alignment horizontal="center" vertical="center" wrapText="1"/>
    </xf>
    <xf numFmtId="14" fontId="40" fillId="25" borderId="6" xfId="0" applyNumberFormat="1" applyFont="1" applyFill="1" applyBorder="1" applyAlignment="1">
      <alignment horizontal="center" vertical="center" wrapText="1"/>
    </xf>
    <xf numFmtId="14" fontId="40" fillId="25" borderId="5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</cellXfs>
  <cellStyles count="772">
    <cellStyle name="20% - Énfasis1" xfId="21" builtinId="30" customBuiltin="1"/>
    <cellStyle name="20% - Énfasis1 10" xfId="665" xr:uid="{F0DAAC5A-93E0-4CCC-A6F8-E2ECFF54E143}"/>
    <cellStyle name="20% - Énfasis1 2" xfId="72" xr:uid="{40C0737C-4CF5-431E-93B8-848B82F3BB40}"/>
    <cellStyle name="20% - Énfasis1 2 2" xfId="263" xr:uid="{4FC1E8B6-DB59-4B57-A29A-2FDB4A7ACEDB}"/>
    <cellStyle name="20% - Énfasis1 2 3" xfId="406" xr:uid="{DD73CD3F-2135-43CE-A82C-CD6BD0274821}"/>
    <cellStyle name="20% - Énfasis1 2 4" xfId="458" xr:uid="{BB1D257C-753F-48A7-B2C7-379FBFDFAA4A}"/>
    <cellStyle name="20% - Énfasis1 2 5" xfId="592" xr:uid="{4CB3BC0A-65FC-401E-80E5-793327927EFE}"/>
    <cellStyle name="20% - Énfasis1 2 6" xfId="644" xr:uid="{692D1266-50C8-4957-A5D8-F721E078EC0F}"/>
    <cellStyle name="20% - Énfasis1 3" xfId="108" xr:uid="{DA24D584-3039-4D72-92C6-D8E3D940C41F}"/>
    <cellStyle name="20% - Énfasis1 3 2" xfId="291" xr:uid="{0C84E49C-BC06-4066-A64B-109E3FECCCA3}"/>
    <cellStyle name="20% - Énfasis1 4" xfId="165" xr:uid="{F064D7BB-5E0D-4ABD-83A1-811B6AD5B680}"/>
    <cellStyle name="20% - Énfasis1 4 2" xfId="322" xr:uid="{84290ADD-4634-4394-B553-B56AB114191E}"/>
    <cellStyle name="20% - Énfasis1 5" xfId="377" xr:uid="{8C36E92D-52E7-489D-BA31-653C442D0771}"/>
    <cellStyle name="20% - Énfasis1 6" xfId="429" xr:uid="{E4DA5AF1-F58F-459A-821F-6F4D000F52AB}"/>
    <cellStyle name="20% - Énfasis1 7" xfId="479" xr:uid="{377DE707-D8F0-4593-A6A9-3ADEC2756B09}"/>
    <cellStyle name="20% - Énfasis1 8" xfId="534" xr:uid="{8918AB8C-D7C6-4CB8-9BAD-EF938483BF18}"/>
    <cellStyle name="20% - Énfasis1 9" xfId="615" xr:uid="{D07D9A65-43DF-4BCD-B723-045DF4F11397}"/>
    <cellStyle name="20% - Énfasis2" xfId="25" builtinId="34" customBuiltin="1"/>
    <cellStyle name="20% - Énfasis2 10" xfId="668" xr:uid="{A900C904-8475-445D-B614-C6128B6A95E6}"/>
    <cellStyle name="20% - Énfasis2 2" xfId="76" xr:uid="{1062BA6A-2117-400D-85E3-4D480F14F17D}"/>
    <cellStyle name="20% - Énfasis2 2 2" xfId="266" xr:uid="{6FBEE1D4-CEEB-465E-A525-DC180F3BA4DF}"/>
    <cellStyle name="20% - Énfasis2 2 3" xfId="409" xr:uid="{C9B3158E-7826-4856-8CDA-C161E2DC3DD5}"/>
    <cellStyle name="20% - Énfasis2 2 4" xfId="461" xr:uid="{F1059B88-F9D8-461F-92CC-D1E82FB4A6DE}"/>
    <cellStyle name="20% - Énfasis2 2 5" xfId="595" xr:uid="{1CB79124-D273-4537-89EF-F00BE9CCBA6C}"/>
    <cellStyle name="20% - Énfasis2 2 6" xfId="647" xr:uid="{811792C2-23C9-4166-BDE7-24C4EC408F09}"/>
    <cellStyle name="20% - Énfasis2 3" xfId="111" xr:uid="{CDF1C162-2CE8-4F9B-BBF9-30216FACB24A}"/>
    <cellStyle name="20% - Énfasis2 3 2" xfId="294" xr:uid="{62C2D46E-DC8C-4229-A083-A18C66E5CE71}"/>
    <cellStyle name="20% - Énfasis2 4" xfId="168" xr:uid="{286CA27C-6555-467B-8C50-125215DB387C}"/>
    <cellStyle name="20% - Énfasis2 4 2" xfId="325" xr:uid="{DE3FDE76-4764-4501-BBEE-D5ACBB61D073}"/>
    <cellStyle name="20% - Énfasis2 5" xfId="380" xr:uid="{7E95A76B-7F7B-4FE6-B6C2-AC974B1F22BA}"/>
    <cellStyle name="20% - Énfasis2 6" xfId="432" xr:uid="{11314FB1-B502-4571-A66E-CFC90D63F498}"/>
    <cellStyle name="20% - Énfasis2 7" xfId="482" xr:uid="{CEC8CEEC-CC1A-4C53-A4BD-FEE483D0C451}"/>
    <cellStyle name="20% - Énfasis2 8" xfId="537" xr:uid="{4A0C2F99-3C8E-4316-9D73-1B84E725913F}"/>
    <cellStyle name="20% - Énfasis2 9" xfId="618" xr:uid="{787796D5-C939-4C9F-8E20-E30DC24AD143}"/>
    <cellStyle name="20% - Énfasis3" xfId="29" builtinId="38" customBuiltin="1"/>
    <cellStyle name="20% - Énfasis3 10" xfId="671" xr:uid="{7BA56609-F6C2-455E-952D-2119B22BAFDB}"/>
    <cellStyle name="20% - Énfasis3 2" xfId="80" xr:uid="{3C0C062C-1015-4FF8-96F8-FCF46EF110F8}"/>
    <cellStyle name="20% - Énfasis3 2 2" xfId="269" xr:uid="{6241FB35-8E62-4ACB-AA45-669D7E2EE001}"/>
    <cellStyle name="20% - Énfasis3 2 3" xfId="412" xr:uid="{3902CAA7-2AF7-4339-BC7E-B04997C5CBBC}"/>
    <cellStyle name="20% - Énfasis3 2 4" xfId="464" xr:uid="{9C867527-AEEC-4DA8-BDD3-59B881652CB6}"/>
    <cellStyle name="20% - Énfasis3 2 5" xfId="598" xr:uid="{04B7DCB0-4AAE-491A-89E8-A840D172176D}"/>
    <cellStyle name="20% - Énfasis3 2 6" xfId="650" xr:uid="{A5F75146-F4F7-4F82-BDDE-C2B34F6BB2C9}"/>
    <cellStyle name="20% - Énfasis3 3" xfId="114" xr:uid="{92CFAB7A-F4E5-4923-9FEF-0D8F396F4E2F}"/>
    <cellStyle name="20% - Énfasis3 3 2" xfId="297" xr:uid="{F420591F-E477-46A9-B0AB-E942BC245BCF}"/>
    <cellStyle name="20% - Énfasis3 4" xfId="171" xr:uid="{F6BA9B3F-C409-45A2-AE4D-AEABFFC186C8}"/>
    <cellStyle name="20% - Énfasis3 4 2" xfId="328" xr:uid="{6D72E6A5-8382-45D2-8059-2F0F7A336683}"/>
    <cellStyle name="20% - Énfasis3 5" xfId="383" xr:uid="{6F1148E4-4F62-47ED-9ACA-774F49ED4643}"/>
    <cellStyle name="20% - Énfasis3 6" xfId="435" xr:uid="{6CE1819D-099B-4641-93F2-8750EF600F9E}"/>
    <cellStyle name="20% - Énfasis3 7" xfId="485" xr:uid="{710959A0-5F0D-42CB-B1CB-2138CAEC8348}"/>
    <cellStyle name="20% - Énfasis3 8" xfId="540" xr:uid="{C288E8BC-A2C7-4BFB-A8AC-14BB7015D26E}"/>
    <cellStyle name="20% - Énfasis3 9" xfId="621" xr:uid="{C3DEC97B-DE03-4520-B8F6-0B822EAB7110}"/>
    <cellStyle name="20% - Énfasis4" xfId="33" builtinId="42" customBuiltin="1"/>
    <cellStyle name="20% - Énfasis4 10" xfId="674" xr:uid="{2EF4368C-14B4-4C0B-BA18-527CC5A64925}"/>
    <cellStyle name="20% - Énfasis4 2" xfId="84" xr:uid="{13346B09-4D11-4017-90BB-B89DE9DDE83B}"/>
    <cellStyle name="20% - Énfasis4 2 2" xfId="272" xr:uid="{27C35A4C-F212-4809-AE9B-3EDA6FCE282E}"/>
    <cellStyle name="20% - Énfasis4 2 3" xfId="415" xr:uid="{55830DBD-3A30-46B1-B26E-EACCF59681D1}"/>
    <cellStyle name="20% - Énfasis4 2 4" xfId="467" xr:uid="{4FD3C0CA-918F-45E7-9B0B-4E3C1E2B5414}"/>
    <cellStyle name="20% - Énfasis4 2 5" xfId="601" xr:uid="{5958981A-464E-42CE-A140-F285038C69BA}"/>
    <cellStyle name="20% - Énfasis4 2 6" xfId="653" xr:uid="{EFC79DC5-295A-4B12-9BEA-BB59FF506DEB}"/>
    <cellStyle name="20% - Énfasis4 3" xfId="117" xr:uid="{9E2FE4EC-B02B-423E-95DF-0333ABC08D33}"/>
    <cellStyle name="20% - Énfasis4 3 2" xfId="300" xr:uid="{E297A7E5-7743-421C-A058-823D6CD04CB6}"/>
    <cellStyle name="20% - Énfasis4 4" xfId="174" xr:uid="{4B38BD36-4E98-4061-9595-44178254C002}"/>
    <cellStyle name="20% - Énfasis4 4 2" xfId="331" xr:uid="{9E61C3FA-A938-40A5-B45C-A5F8D4E003B2}"/>
    <cellStyle name="20% - Énfasis4 5" xfId="386" xr:uid="{911E954C-AC8E-4A18-B4B8-02CF02A30D0A}"/>
    <cellStyle name="20% - Énfasis4 6" xfId="438" xr:uid="{C78EE38D-AFFC-4F08-B109-89FE0B7CFE90}"/>
    <cellStyle name="20% - Énfasis4 7" xfId="488" xr:uid="{69AB2899-3930-48CF-BDB2-9DD5AA55653B}"/>
    <cellStyle name="20% - Énfasis4 8" xfId="543" xr:uid="{06F59FA1-C2E9-47EB-A1AF-A60C73EDF156}"/>
    <cellStyle name="20% - Énfasis4 9" xfId="624" xr:uid="{0D1634DA-9023-4838-8476-C49F08331438}"/>
    <cellStyle name="20% - Énfasis5" xfId="37" builtinId="46" customBuiltin="1"/>
    <cellStyle name="20% - Énfasis5 10" xfId="677" xr:uid="{E0474529-DE33-404C-B3A8-631F3F05F17F}"/>
    <cellStyle name="20% - Énfasis5 2" xfId="88" xr:uid="{609B2506-0F3F-4414-8408-4236AA7572C2}"/>
    <cellStyle name="20% - Énfasis5 2 2" xfId="275" xr:uid="{06D01D6F-8371-47A9-BC7E-E8382875800D}"/>
    <cellStyle name="20% - Énfasis5 2 3" xfId="418" xr:uid="{01658DDE-DEF0-491E-A59A-CFBAC58661FD}"/>
    <cellStyle name="20% - Énfasis5 2 4" xfId="470" xr:uid="{778080EF-E2A5-4CF5-A0D4-C16881F9A4C8}"/>
    <cellStyle name="20% - Énfasis5 2 5" xfId="604" xr:uid="{27C7F2D7-AADF-475E-AAE3-926DF8CD34B4}"/>
    <cellStyle name="20% - Énfasis5 2 6" xfId="656" xr:uid="{3F06CFA7-89F3-4A87-A895-B0B0A55C3DE6}"/>
    <cellStyle name="20% - Énfasis5 3" xfId="120" xr:uid="{6755A42A-C303-4E6D-A31C-5B5440E036CA}"/>
    <cellStyle name="20% - Énfasis5 3 2" xfId="303" xr:uid="{BA6D9E0F-6918-464E-84AF-786B1A966DF0}"/>
    <cellStyle name="20% - Énfasis5 4" xfId="177" xr:uid="{C53FEB24-0DC3-439C-A5FC-879D7DE61977}"/>
    <cellStyle name="20% - Énfasis5 4 2" xfId="334" xr:uid="{76F546B8-C51D-413C-A2A3-6F6F369C77EE}"/>
    <cellStyle name="20% - Énfasis5 5" xfId="389" xr:uid="{CAC06800-4B2A-4A8A-A13C-01B280870D86}"/>
    <cellStyle name="20% - Énfasis5 6" xfId="441" xr:uid="{6C66DA0A-F7AE-49DB-A858-CC6FECF67D22}"/>
    <cellStyle name="20% - Énfasis5 7" xfId="491" xr:uid="{DAEB7554-97BE-44AD-9B92-4AC80466B690}"/>
    <cellStyle name="20% - Énfasis5 8" xfId="546" xr:uid="{97C7A8B2-F46F-45BD-AC87-AAA1AEB2570F}"/>
    <cellStyle name="20% - Énfasis5 9" xfId="627" xr:uid="{D2843E8F-7E4B-4B14-9FB2-2ACF16C75CB3}"/>
    <cellStyle name="20% - Énfasis6" xfId="41" builtinId="50" customBuiltin="1"/>
    <cellStyle name="20% - Énfasis6 10" xfId="680" xr:uid="{39D87613-663C-468D-BE23-CD66112D645C}"/>
    <cellStyle name="20% - Énfasis6 2" xfId="92" xr:uid="{78CC79AC-756C-4344-B477-DA1B33C75587}"/>
    <cellStyle name="20% - Énfasis6 2 2" xfId="278" xr:uid="{18135DA0-F624-4515-9308-5B35B5E70A2A}"/>
    <cellStyle name="20% - Énfasis6 2 3" xfId="421" xr:uid="{23B908BD-948C-4A0F-9150-7143170DE329}"/>
    <cellStyle name="20% - Énfasis6 2 4" xfId="473" xr:uid="{B299E997-F54F-4FED-AE5A-207D8D329D7D}"/>
    <cellStyle name="20% - Énfasis6 2 5" xfId="607" xr:uid="{5B6C4280-828F-4E83-8687-2EFB25E87A31}"/>
    <cellStyle name="20% - Énfasis6 2 6" xfId="659" xr:uid="{5EA263D8-1B71-48A3-892C-7D45217B0E47}"/>
    <cellStyle name="20% - Énfasis6 3" xfId="123" xr:uid="{D086E6B0-A474-44C0-B142-F7C955B30E81}"/>
    <cellStyle name="20% - Énfasis6 3 2" xfId="306" xr:uid="{2F348B2C-969C-4031-A3A6-4552D5FB8AF9}"/>
    <cellStyle name="20% - Énfasis6 4" xfId="180" xr:uid="{765F8BC7-F487-45CF-9780-BC55254D33E7}"/>
    <cellStyle name="20% - Énfasis6 4 2" xfId="337" xr:uid="{1B32EA61-4690-4C82-B93D-5A6C03C4C759}"/>
    <cellStyle name="20% - Énfasis6 5" xfId="392" xr:uid="{37EEAD51-2F52-461E-9F6A-44C7B5BE848E}"/>
    <cellStyle name="20% - Énfasis6 6" xfId="444" xr:uid="{5737D3E4-57E9-403D-AB5B-59885840EA94}"/>
    <cellStyle name="20% - Énfasis6 7" xfId="494" xr:uid="{BE183ED7-7CD3-40E3-95F0-C53665226E7A}"/>
    <cellStyle name="20% - Énfasis6 8" xfId="549" xr:uid="{9D5352A4-17E2-4CAD-9168-7E53A47C7F72}"/>
    <cellStyle name="20% - Énfasis6 9" xfId="630" xr:uid="{36F0A2F3-C642-4F37-BE7E-DEDF0349CD50}"/>
    <cellStyle name="40% - Énfasis1" xfId="22" builtinId="31" customBuiltin="1"/>
    <cellStyle name="40% - Énfasis1 10" xfId="666" xr:uid="{A316EA2A-861C-4078-9EF9-12FD80F2FF12}"/>
    <cellStyle name="40% - Énfasis1 2" xfId="73" xr:uid="{A5DA6970-D412-4514-BC62-5894141F1FBA}"/>
    <cellStyle name="40% - Énfasis1 2 2" xfId="264" xr:uid="{F8E9AAA0-4B68-4EB5-8B7E-9DE2543EB1A7}"/>
    <cellStyle name="40% - Énfasis1 2 3" xfId="407" xr:uid="{32AFBDA6-6DE1-4854-8FB4-E1A7769BDEDF}"/>
    <cellStyle name="40% - Énfasis1 2 4" xfId="459" xr:uid="{5B48D3F0-5B88-4CE1-B0C1-290FD6737377}"/>
    <cellStyle name="40% - Énfasis1 2 5" xfId="593" xr:uid="{69D5F2E2-EB04-49ED-A6BD-0689CE937DF4}"/>
    <cellStyle name="40% - Énfasis1 2 6" xfId="645" xr:uid="{105A3820-2112-4B5C-8EE8-745470125D96}"/>
    <cellStyle name="40% - Énfasis1 3" xfId="109" xr:uid="{9D0622AD-774D-4DF5-AA7F-2F96E9BC698C}"/>
    <cellStyle name="40% - Énfasis1 3 2" xfId="292" xr:uid="{4AA99EDA-8CBA-4192-8E6C-648E9E83F563}"/>
    <cellStyle name="40% - Énfasis1 4" xfId="166" xr:uid="{A2CA1473-BEC1-44FE-B6DD-BF3F06A68828}"/>
    <cellStyle name="40% - Énfasis1 4 2" xfId="323" xr:uid="{273D8761-4653-4653-A701-7F113C83D7B8}"/>
    <cellStyle name="40% - Énfasis1 5" xfId="378" xr:uid="{5BB5EF6D-DFB0-47C2-9C05-94A2B0D632A2}"/>
    <cellStyle name="40% - Énfasis1 6" xfId="430" xr:uid="{6469A9A3-43D8-4EF8-8E8E-D2D73BF68848}"/>
    <cellStyle name="40% - Énfasis1 7" xfId="480" xr:uid="{83C57EFF-E7B3-4083-8B94-11CFC3E9B9ED}"/>
    <cellStyle name="40% - Énfasis1 8" xfId="535" xr:uid="{734E0EF5-AA53-4229-A022-B04076EF32C1}"/>
    <cellStyle name="40% - Énfasis1 9" xfId="616" xr:uid="{F532ED76-464F-4E0D-AAB5-63BF6EF2012B}"/>
    <cellStyle name="40% - Énfasis2" xfId="26" builtinId="35" customBuiltin="1"/>
    <cellStyle name="40% - Énfasis2 10" xfId="669" xr:uid="{B1D8A954-CC2D-4397-B4E8-2C821A037742}"/>
    <cellStyle name="40% - Énfasis2 2" xfId="77" xr:uid="{1AECF515-80CE-43E4-84AA-C8ACA5AC4F7D}"/>
    <cellStyle name="40% - Énfasis2 2 2" xfId="267" xr:uid="{A6A093C2-D3A9-4121-AE1C-E8B799C413BF}"/>
    <cellStyle name="40% - Énfasis2 2 3" xfId="410" xr:uid="{3BA7C8DC-03D2-46CA-9371-654728D66566}"/>
    <cellStyle name="40% - Énfasis2 2 4" xfId="462" xr:uid="{7E721902-6492-4FFB-899F-07C91F044D2E}"/>
    <cellStyle name="40% - Énfasis2 2 5" xfId="596" xr:uid="{A5B2FF7B-BAD2-40D7-B7E5-F13627FBD070}"/>
    <cellStyle name="40% - Énfasis2 2 6" xfId="648" xr:uid="{7C224BF3-2C97-44F1-AFC7-97B93F02471C}"/>
    <cellStyle name="40% - Énfasis2 3" xfId="112" xr:uid="{6078CF87-EEF7-40A7-8E8F-3F5EA28566D3}"/>
    <cellStyle name="40% - Énfasis2 3 2" xfId="295" xr:uid="{8195ED54-38FA-4406-BF7B-F8B6586F3660}"/>
    <cellStyle name="40% - Énfasis2 4" xfId="169" xr:uid="{6A39D2FC-B209-4516-8A40-5309D27D64F9}"/>
    <cellStyle name="40% - Énfasis2 4 2" xfId="326" xr:uid="{845A1D68-52AE-4025-BC38-6FF8543CF1A1}"/>
    <cellStyle name="40% - Énfasis2 5" xfId="381" xr:uid="{4E72BA4F-EC11-4A69-8599-90A07DF1CAEB}"/>
    <cellStyle name="40% - Énfasis2 6" xfId="433" xr:uid="{3A041C55-7FB5-4676-878C-96BA52987C56}"/>
    <cellStyle name="40% - Énfasis2 7" xfId="483" xr:uid="{6F7AC7F9-69AF-4D74-8A44-7BAC6CFD9CF0}"/>
    <cellStyle name="40% - Énfasis2 8" xfId="538" xr:uid="{CC2C6C12-E362-414B-B39E-989A38776677}"/>
    <cellStyle name="40% - Énfasis2 9" xfId="619" xr:uid="{E9D47EB4-D7B4-417A-8064-6EFEEB314CB3}"/>
    <cellStyle name="40% - Énfasis3" xfId="30" builtinId="39" customBuiltin="1"/>
    <cellStyle name="40% - Énfasis3 10" xfId="672" xr:uid="{FE09E767-A4FD-46F6-8F09-D2FDF8621E7C}"/>
    <cellStyle name="40% - Énfasis3 2" xfId="81" xr:uid="{D0F80058-D3A4-4BEE-B6C9-FBAC7BF3872B}"/>
    <cellStyle name="40% - Énfasis3 2 2" xfId="270" xr:uid="{9B14BDD7-C597-4E50-AB7D-D9D5146358A3}"/>
    <cellStyle name="40% - Énfasis3 2 3" xfId="413" xr:uid="{72C16C24-8914-437E-998E-06E066A151B8}"/>
    <cellStyle name="40% - Énfasis3 2 4" xfId="465" xr:uid="{B08EEE84-1476-4AFD-8D3F-9E782386D512}"/>
    <cellStyle name="40% - Énfasis3 2 5" xfId="599" xr:uid="{827F4CD0-1F13-4C4E-BBE8-C93485BE0D00}"/>
    <cellStyle name="40% - Énfasis3 2 6" xfId="651" xr:uid="{5C76536C-0873-4C9F-A2AA-57976FBC6F4E}"/>
    <cellStyle name="40% - Énfasis3 3" xfId="115" xr:uid="{5C7957B9-2940-4D63-81A1-9FD5514502D8}"/>
    <cellStyle name="40% - Énfasis3 3 2" xfId="298" xr:uid="{69478983-46B1-4355-9F11-D7BACEF5D0D5}"/>
    <cellStyle name="40% - Énfasis3 4" xfId="172" xr:uid="{C4EC07B3-10BF-4959-885B-8F7196544445}"/>
    <cellStyle name="40% - Énfasis3 4 2" xfId="329" xr:uid="{7C49F9ED-147E-4D1D-8D45-C6F23EC234AE}"/>
    <cellStyle name="40% - Énfasis3 5" xfId="384" xr:uid="{F1661C0F-497B-439B-9723-21904F0B8427}"/>
    <cellStyle name="40% - Énfasis3 6" xfId="436" xr:uid="{A2FB6C94-F2E1-4048-A863-526ED389722C}"/>
    <cellStyle name="40% - Énfasis3 7" xfId="486" xr:uid="{191DF48F-979E-4254-87DA-5FFD33901F9B}"/>
    <cellStyle name="40% - Énfasis3 8" xfId="541" xr:uid="{760EDB1A-6614-4E12-AD0B-23A8522C36A9}"/>
    <cellStyle name="40% - Énfasis3 9" xfId="622" xr:uid="{BD8EE919-75A7-43FD-8127-26F2C3F24D13}"/>
    <cellStyle name="40% - Énfasis4" xfId="34" builtinId="43" customBuiltin="1"/>
    <cellStyle name="40% - Énfasis4 10" xfId="675" xr:uid="{8B19CC7B-DD01-471A-A1C9-816EDF9901FE}"/>
    <cellStyle name="40% - Énfasis4 2" xfId="85" xr:uid="{8A23ABB6-B83C-4B6A-9512-F3817472D4AD}"/>
    <cellStyle name="40% - Énfasis4 2 2" xfId="273" xr:uid="{948567E2-75A8-43A0-ABA8-ADE6542370F0}"/>
    <cellStyle name="40% - Énfasis4 2 3" xfId="416" xr:uid="{B236C202-8E10-44EB-A99F-AAA2EADFFD46}"/>
    <cellStyle name="40% - Énfasis4 2 4" xfId="468" xr:uid="{A989E34E-FD25-4833-A5BC-EA3A10F9008A}"/>
    <cellStyle name="40% - Énfasis4 2 5" xfId="602" xr:uid="{E8922F9A-D083-4FAB-87CD-5C056B962611}"/>
    <cellStyle name="40% - Énfasis4 2 6" xfId="654" xr:uid="{9DD79BB1-29B9-4793-A3B0-E511E7E81443}"/>
    <cellStyle name="40% - Énfasis4 3" xfId="118" xr:uid="{99D8F7ED-B759-4F1C-8B9B-6DBC6CA2E62A}"/>
    <cellStyle name="40% - Énfasis4 3 2" xfId="301" xr:uid="{4CE8A1EA-2B23-4901-9136-04147D254097}"/>
    <cellStyle name="40% - Énfasis4 4" xfId="175" xr:uid="{6B92E635-2B2E-4DA3-B85A-2C2738467176}"/>
    <cellStyle name="40% - Énfasis4 4 2" xfId="332" xr:uid="{D5ACFC53-E4C9-47B0-B065-2F25AA28798A}"/>
    <cellStyle name="40% - Énfasis4 5" xfId="387" xr:uid="{B0EFF568-6C70-45A1-B57A-FAB871AF41FA}"/>
    <cellStyle name="40% - Énfasis4 6" xfId="439" xr:uid="{0A8FF810-5C94-4D6C-94AF-8A15F2C287A7}"/>
    <cellStyle name="40% - Énfasis4 7" xfId="489" xr:uid="{7B7BD8B7-7943-4B92-BAA6-F342EB636FBA}"/>
    <cellStyle name="40% - Énfasis4 8" xfId="544" xr:uid="{DC35B2B6-A18D-4804-9377-9240435D2E35}"/>
    <cellStyle name="40% - Énfasis4 9" xfId="625" xr:uid="{8A2751D7-4953-4A24-BF45-8A9B3A7F3DF0}"/>
    <cellStyle name="40% - Énfasis5" xfId="38" builtinId="47" customBuiltin="1"/>
    <cellStyle name="40% - Énfasis5 10" xfId="678" xr:uid="{BDFC1344-6A31-46A1-A745-EC3CD194E593}"/>
    <cellStyle name="40% - Énfasis5 2" xfId="89" xr:uid="{2D726D0C-8E67-4EB3-A35A-CB488909618A}"/>
    <cellStyle name="40% - Énfasis5 2 2" xfId="276" xr:uid="{D8BE01F3-CA6B-4587-8BE4-43C58B4B92EB}"/>
    <cellStyle name="40% - Énfasis5 2 3" xfId="419" xr:uid="{1D967912-44CC-4807-B43E-7CFBDB057962}"/>
    <cellStyle name="40% - Énfasis5 2 4" xfId="471" xr:uid="{DC46124B-D1B2-4E94-A030-1883063D5ADA}"/>
    <cellStyle name="40% - Énfasis5 2 5" xfId="605" xr:uid="{A44EBB2B-0DE4-409F-922B-734C9A238622}"/>
    <cellStyle name="40% - Énfasis5 2 6" xfId="657" xr:uid="{09FC378E-7237-4A69-9AE5-39523D18838D}"/>
    <cellStyle name="40% - Énfasis5 3" xfId="121" xr:uid="{225EC277-453F-4621-BD85-712D9BD9CBF8}"/>
    <cellStyle name="40% - Énfasis5 3 2" xfId="304" xr:uid="{968D0D7E-680B-4A82-825A-24D48552F8BE}"/>
    <cellStyle name="40% - Énfasis5 4" xfId="178" xr:uid="{CC1411B7-4E9A-45A4-A548-AF4E4C3B6779}"/>
    <cellStyle name="40% - Énfasis5 4 2" xfId="335" xr:uid="{F2E881C7-131E-42D4-83A9-2F8A53F1B1A2}"/>
    <cellStyle name="40% - Énfasis5 5" xfId="390" xr:uid="{23F3AC22-0F0A-4939-B643-0738FF895764}"/>
    <cellStyle name="40% - Énfasis5 6" xfId="442" xr:uid="{0B3B43A0-66C2-49A3-8D92-555FEA3D802A}"/>
    <cellStyle name="40% - Énfasis5 7" xfId="492" xr:uid="{7A038386-E16C-438F-8552-14F8E43A11FF}"/>
    <cellStyle name="40% - Énfasis5 8" xfId="547" xr:uid="{20B3BD09-FAA2-4BD0-8E93-7F6D92D6A9A0}"/>
    <cellStyle name="40% - Énfasis5 9" xfId="628" xr:uid="{6B77079F-BC2C-493C-B0FD-A90FBD5A4392}"/>
    <cellStyle name="40% - Énfasis6" xfId="42" builtinId="51" customBuiltin="1"/>
    <cellStyle name="40% - Énfasis6 10" xfId="681" xr:uid="{C99D60D0-8AF8-44FE-81BF-D2DBB90495FA}"/>
    <cellStyle name="40% - Énfasis6 2" xfId="93" xr:uid="{5B7B6F98-41F7-4E1F-864E-4666E56A843D}"/>
    <cellStyle name="40% - Énfasis6 2 2" xfId="279" xr:uid="{55F15008-5B52-41FA-B22F-071EF0DAD6BC}"/>
    <cellStyle name="40% - Énfasis6 2 3" xfId="422" xr:uid="{0DFDBD21-866D-4F4C-84B9-5FEBE6FAA616}"/>
    <cellStyle name="40% - Énfasis6 2 4" xfId="474" xr:uid="{17CCFFDB-2FF4-45F9-9C9F-5AC4FDA04393}"/>
    <cellStyle name="40% - Énfasis6 2 5" xfId="608" xr:uid="{BDDF45BC-C011-43E0-A947-A08AA5718998}"/>
    <cellStyle name="40% - Énfasis6 2 6" xfId="660" xr:uid="{A6237FB3-7F82-4146-9152-F3CFDE26336C}"/>
    <cellStyle name="40% - Énfasis6 3" xfId="124" xr:uid="{48F22B31-762E-4DFE-93F7-82CB3BBC51D8}"/>
    <cellStyle name="40% - Énfasis6 3 2" xfId="307" xr:uid="{5EDD4298-144A-4ED1-ABAF-F00D5B61159D}"/>
    <cellStyle name="40% - Énfasis6 4" xfId="181" xr:uid="{A3993286-0EC4-4F28-AC0E-89E37DAB4BCC}"/>
    <cellStyle name="40% - Énfasis6 4 2" xfId="338" xr:uid="{9729C35A-C6B6-4342-B5ED-86AC3F2CF4C3}"/>
    <cellStyle name="40% - Énfasis6 5" xfId="393" xr:uid="{5176DE00-E86F-4760-9B4C-5EDE57E35871}"/>
    <cellStyle name="40% - Énfasis6 6" xfId="445" xr:uid="{B5A0AC92-DC74-4674-ADF1-8D9A09BBFC79}"/>
    <cellStyle name="40% - Énfasis6 7" xfId="495" xr:uid="{66C955AB-5E34-46D8-B7F7-689D60C030F6}"/>
    <cellStyle name="40% - Énfasis6 8" xfId="550" xr:uid="{3BBF6E62-DDBE-40CD-A655-C40054F0A2CB}"/>
    <cellStyle name="40% - Énfasis6 9" xfId="631" xr:uid="{72442935-13B7-4AA2-BE2F-265DB576F7F6}"/>
    <cellStyle name="60% - Énfasis1" xfId="23" builtinId="32" customBuiltin="1"/>
    <cellStyle name="60% - Énfasis1 10" xfId="667" xr:uid="{429EC6A7-B802-411B-8AFF-7CAF3FC3417E}"/>
    <cellStyle name="60% - Énfasis1 2" xfId="74" xr:uid="{4DC4D118-0D99-416D-B1EA-91611241198A}"/>
    <cellStyle name="60% - Énfasis1 2 2" xfId="265" xr:uid="{4A3683BC-23FF-4151-A10C-B9F2A25BDEEF}"/>
    <cellStyle name="60% - Énfasis1 2 3" xfId="408" xr:uid="{FBB485A6-04A1-433C-A3C2-74027BEC5EB7}"/>
    <cellStyle name="60% - Énfasis1 2 4" xfId="460" xr:uid="{AFAA3432-C0A0-46D9-982C-4CC504D19BA1}"/>
    <cellStyle name="60% - Énfasis1 2 5" xfId="594" xr:uid="{025E47BB-FBD3-4F79-83A2-8CA288F3EFBE}"/>
    <cellStyle name="60% - Énfasis1 2 6" xfId="646" xr:uid="{6548C53B-65EB-4825-8780-8BACA8787206}"/>
    <cellStyle name="60% - Énfasis1 3" xfId="110" xr:uid="{9BF6F1A7-201B-49BC-A4CB-14FCAB9124A9}"/>
    <cellStyle name="60% - Énfasis1 3 2" xfId="293" xr:uid="{A6B12F4D-8A31-44FF-8293-82AAC9107F2A}"/>
    <cellStyle name="60% - Énfasis1 4" xfId="167" xr:uid="{968E5535-3841-4040-87CE-2B41439BF788}"/>
    <cellStyle name="60% - Énfasis1 4 2" xfId="324" xr:uid="{C478DAF2-DBFA-453B-ACFA-ABB6AC2195E5}"/>
    <cellStyle name="60% - Énfasis1 5" xfId="379" xr:uid="{796F20E8-4CA5-420E-AAEF-ABEBD2CD3D2D}"/>
    <cellStyle name="60% - Énfasis1 6" xfId="431" xr:uid="{A11BD604-B842-4AE2-8FC9-A2086584342E}"/>
    <cellStyle name="60% - Énfasis1 7" xfId="481" xr:uid="{1706708D-3051-4AE9-AFF8-052BED1C9833}"/>
    <cellStyle name="60% - Énfasis1 8" xfId="536" xr:uid="{7F9036A5-7EA1-441B-B3F1-7E281AC052F5}"/>
    <cellStyle name="60% - Énfasis1 9" xfId="617" xr:uid="{B1084EAD-48FB-4EB4-88F7-F0E884915C18}"/>
    <cellStyle name="60% - Énfasis2" xfId="27" builtinId="36" customBuiltin="1"/>
    <cellStyle name="60% - Énfasis2 10" xfId="670" xr:uid="{8A2A1A00-7EE1-437A-8795-6A56D3080861}"/>
    <cellStyle name="60% - Énfasis2 2" xfId="78" xr:uid="{919D053E-0CAC-45D2-A0FE-EA9695C24DD9}"/>
    <cellStyle name="60% - Énfasis2 2 2" xfId="268" xr:uid="{50CA5703-0234-491A-B5B2-7B2D8DC36461}"/>
    <cellStyle name="60% - Énfasis2 2 3" xfId="411" xr:uid="{1D221353-F624-46B2-BEA0-B01B94D5625A}"/>
    <cellStyle name="60% - Énfasis2 2 4" xfId="463" xr:uid="{6FB1B4F1-2C65-41BD-9CAA-E1685A5C2F1F}"/>
    <cellStyle name="60% - Énfasis2 2 5" xfId="597" xr:uid="{4D95A788-DF07-4554-86D2-B95C0D7E42CF}"/>
    <cellStyle name="60% - Énfasis2 2 6" xfId="649" xr:uid="{B61CB14D-6C18-4C5F-AA52-11B9EADEDA1E}"/>
    <cellStyle name="60% - Énfasis2 3" xfId="113" xr:uid="{F0127788-147C-41A0-86F4-6EA9CF52A572}"/>
    <cellStyle name="60% - Énfasis2 3 2" xfId="296" xr:uid="{E99470B8-D91F-428E-B938-4909BAFFFA55}"/>
    <cellStyle name="60% - Énfasis2 4" xfId="170" xr:uid="{7233D7D0-793C-41CB-B4FC-04D9F899FD69}"/>
    <cellStyle name="60% - Énfasis2 4 2" xfId="327" xr:uid="{722C5005-48B2-48DC-B536-8D9E05305648}"/>
    <cellStyle name="60% - Énfasis2 5" xfId="382" xr:uid="{16BF2D9B-FE9B-4E28-87FC-20BFD83F40C7}"/>
    <cellStyle name="60% - Énfasis2 6" xfId="434" xr:uid="{C2A23D6B-F7B9-4D08-BF71-74304FAE1632}"/>
    <cellStyle name="60% - Énfasis2 7" xfId="484" xr:uid="{55AB1D45-FE21-4EE2-9D2E-76A1520C73B6}"/>
    <cellStyle name="60% - Énfasis2 8" xfId="539" xr:uid="{28900BDF-2E8E-4E88-B1E2-23394EDF86A2}"/>
    <cellStyle name="60% - Énfasis2 9" xfId="620" xr:uid="{81E0FCD6-1423-4DF0-BD90-884096E6C94E}"/>
    <cellStyle name="60% - Énfasis3" xfId="31" builtinId="40" customBuiltin="1"/>
    <cellStyle name="60% - Énfasis3 10" xfId="673" xr:uid="{CDC0C3F9-CFE2-4DA5-9C4C-0D85B3CEF660}"/>
    <cellStyle name="60% - Énfasis3 2" xfId="82" xr:uid="{7C075C44-C02C-491D-99BD-93F48113B211}"/>
    <cellStyle name="60% - Énfasis3 2 2" xfId="271" xr:uid="{7A25E76B-E17C-410A-A429-F3D693D60318}"/>
    <cellStyle name="60% - Énfasis3 2 3" xfId="414" xr:uid="{33409962-EC0E-40A0-A526-B88A2399C9B1}"/>
    <cellStyle name="60% - Énfasis3 2 4" xfId="466" xr:uid="{EEA225F7-0B33-44DD-B9BD-A19885B95E99}"/>
    <cellStyle name="60% - Énfasis3 2 5" xfId="600" xr:uid="{35E6002E-B09E-4E77-BD98-28E3E4A972C6}"/>
    <cellStyle name="60% - Énfasis3 2 6" xfId="652" xr:uid="{BD5D6C79-DB7B-4475-86CB-E9F3B40C0751}"/>
    <cellStyle name="60% - Énfasis3 3" xfId="116" xr:uid="{330B0309-4494-451E-8DA5-623FFDEF4DBF}"/>
    <cellStyle name="60% - Énfasis3 3 2" xfId="299" xr:uid="{100BD212-CF54-4DD5-ACA1-0EAF70D2005E}"/>
    <cellStyle name="60% - Énfasis3 4" xfId="173" xr:uid="{5E5C3F10-57C4-4321-AD8A-7A9AF5FD16EF}"/>
    <cellStyle name="60% - Énfasis3 4 2" xfId="330" xr:uid="{59521AE0-E9E2-47AF-B3ED-D8A42AC77510}"/>
    <cellStyle name="60% - Énfasis3 5" xfId="385" xr:uid="{08C3420B-2793-4948-BC84-A34036E14453}"/>
    <cellStyle name="60% - Énfasis3 6" xfId="437" xr:uid="{8C160816-4B21-4310-BB3D-39F8A73C0548}"/>
    <cellStyle name="60% - Énfasis3 7" xfId="487" xr:uid="{B1E28E62-6EA6-4723-AD16-6841F0892301}"/>
    <cellStyle name="60% - Énfasis3 8" xfId="542" xr:uid="{0C9DA31C-3585-4B2D-8662-675A5B7C2737}"/>
    <cellStyle name="60% - Énfasis3 9" xfId="623" xr:uid="{0168FC95-1D0D-4EF4-B51D-C23676A73DCB}"/>
    <cellStyle name="60% - Énfasis4" xfId="35" builtinId="44" customBuiltin="1"/>
    <cellStyle name="60% - Énfasis4 10" xfId="676" xr:uid="{B42AC35E-6999-4727-BD83-2AEB30FFA608}"/>
    <cellStyle name="60% - Énfasis4 2" xfId="86" xr:uid="{D1EA852B-13FF-4C52-92C3-8B4578E106F6}"/>
    <cellStyle name="60% - Énfasis4 2 2" xfId="274" xr:uid="{FCDEDAE0-89EC-4F1D-B1C3-C4EBA5710715}"/>
    <cellStyle name="60% - Énfasis4 2 3" xfId="417" xr:uid="{ADFE89C5-DFCC-48DF-A0D2-9C547F48A75D}"/>
    <cellStyle name="60% - Énfasis4 2 4" xfId="469" xr:uid="{B3CE3C9A-91E6-4F55-A03E-1839C5EABE89}"/>
    <cellStyle name="60% - Énfasis4 2 5" xfId="603" xr:uid="{612A02B1-E48D-4C21-9885-69BC9B121671}"/>
    <cellStyle name="60% - Énfasis4 2 6" xfId="655" xr:uid="{30BA7F87-110A-4787-8F92-7C4102136A38}"/>
    <cellStyle name="60% - Énfasis4 3" xfId="119" xr:uid="{5A4C10E5-8267-49A1-9A0C-300B10F242FC}"/>
    <cellStyle name="60% - Énfasis4 3 2" xfId="302" xr:uid="{67A22C3F-C012-40A8-B39C-AD217D6A7944}"/>
    <cellStyle name="60% - Énfasis4 4" xfId="176" xr:uid="{74699259-C949-46F2-9D3B-FB980A3E1058}"/>
    <cellStyle name="60% - Énfasis4 4 2" xfId="333" xr:uid="{B5478784-0042-49CA-A420-390D295FDDCA}"/>
    <cellStyle name="60% - Énfasis4 5" xfId="388" xr:uid="{0276A52E-1056-4FAE-B7DA-8C80B19095F4}"/>
    <cellStyle name="60% - Énfasis4 6" xfId="440" xr:uid="{C96CB8FD-63A5-4730-99D2-1FB35B40623E}"/>
    <cellStyle name="60% - Énfasis4 7" xfId="490" xr:uid="{18776B05-5C55-42CA-8C35-9D3A5675771D}"/>
    <cellStyle name="60% - Énfasis4 8" xfId="545" xr:uid="{6842920A-EDDE-45F3-99AE-18BB1B62CA8A}"/>
    <cellStyle name="60% - Énfasis4 9" xfId="626" xr:uid="{5C150982-C9DF-4087-8D6D-5F82EC69D28D}"/>
    <cellStyle name="60% - Énfasis5" xfId="39" builtinId="48" customBuiltin="1"/>
    <cellStyle name="60% - Énfasis5 10" xfId="679" xr:uid="{28C1756B-D2C0-48EA-ADA6-11179C01F554}"/>
    <cellStyle name="60% - Énfasis5 2" xfId="90" xr:uid="{8E16C3C7-A5FF-4EE6-924A-512C9D795070}"/>
    <cellStyle name="60% - Énfasis5 2 2" xfId="277" xr:uid="{E5924934-4A34-4BF3-AA2E-068B2FB998CA}"/>
    <cellStyle name="60% - Énfasis5 2 3" xfId="420" xr:uid="{26D40BFB-86AD-4357-965A-088333D88540}"/>
    <cellStyle name="60% - Énfasis5 2 4" xfId="472" xr:uid="{BAD8185B-4CFF-4EDA-9945-5E9DC489079B}"/>
    <cellStyle name="60% - Énfasis5 2 5" xfId="606" xr:uid="{CDE09A59-9691-41B1-B22A-55FD1183F29A}"/>
    <cellStyle name="60% - Énfasis5 2 6" xfId="658" xr:uid="{6025D6F5-3779-485A-9DBF-772925723126}"/>
    <cellStyle name="60% - Énfasis5 3" xfId="122" xr:uid="{C7559D84-340D-4233-B67D-26C91FCB0906}"/>
    <cellStyle name="60% - Énfasis5 3 2" xfId="305" xr:uid="{F1F44635-48CE-4A7E-B760-99FB21E86667}"/>
    <cellStyle name="60% - Énfasis5 4" xfId="179" xr:uid="{DB74FD72-E023-4791-ADDA-52CF34B9B699}"/>
    <cellStyle name="60% - Énfasis5 4 2" xfId="336" xr:uid="{26C95651-E0C8-4266-9441-01F2F8E205FA}"/>
    <cellStyle name="60% - Énfasis5 5" xfId="391" xr:uid="{4F9B3335-EB53-41BB-9DF3-B64602CE7369}"/>
    <cellStyle name="60% - Énfasis5 6" xfId="443" xr:uid="{9CCF7A7B-A66B-4708-A8DD-CA9B90664029}"/>
    <cellStyle name="60% - Énfasis5 7" xfId="493" xr:uid="{7A0C8376-80C0-46A6-ADB1-135658318E89}"/>
    <cellStyle name="60% - Énfasis5 8" xfId="548" xr:uid="{49CA97C2-6DC3-4D55-A381-2BCA873F4FD2}"/>
    <cellStyle name="60% - Énfasis5 9" xfId="629" xr:uid="{B072C678-1B1F-4FFA-898A-75056DDB2EC7}"/>
    <cellStyle name="60% - Énfasis6" xfId="43" builtinId="52" customBuiltin="1"/>
    <cellStyle name="60% - Énfasis6 10" xfId="682" xr:uid="{B6ED418D-E609-4864-A49A-736CB83076FB}"/>
    <cellStyle name="60% - Énfasis6 2" xfId="94" xr:uid="{51C592BA-82CA-4106-85C3-8D02A8F17649}"/>
    <cellStyle name="60% - Énfasis6 2 2" xfId="280" xr:uid="{D715EEC1-B45F-453E-B18C-66315AFDD50C}"/>
    <cellStyle name="60% - Énfasis6 2 3" xfId="423" xr:uid="{6BE8E747-BD7C-4441-BE1B-3440072363C4}"/>
    <cellStyle name="60% - Énfasis6 2 4" xfId="475" xr:uid="{4D5B7C68-2B12-42FE-AC32-D161FFA4F155}"/>
    <cellStyle name="60% - Énfasis6 2 5" xfId="609" xr:uid="{D5125148-3999-4110-BA52-A7CA2490453B}"/>
    <cellStyle name="60% - Énfasis6 2 6" xfId="661" xr:uid="{897C306E-0730-4E12-9155-D59DC8100C47}"/>
    <cellStyle name="60% - Énfasis6 3" xfId="125" xr:uid="{961A784A-E9A7-4F2F-8905-35522435E60A}"/>
    <cellStyle name="60% - Énfasis6 3 2" xfId="308" xr:uid="{BD66ED45-38F7-4509-A00A-4338F17C7FD2}"/>
    <cellStyle name="60% - Énfasis6 4" xfId="182" xr:uid="{42B9CFE5-3125-40CE-985C-5CEF3EE38FDF}"/>
    <cellStyle name="60% - Énfasis6 4 2" xfId="339" xr:uid="{93C056CA-FFB6-43FC-A98B-C5C80806CBE5}"/>
    <cellStyle name="60% - Énfasis6 5" xfId="394" xr:uid="{5AFACE46-9702-405C-B80C-CEDBF7E48CF0}"/>
    <cellStyle name="60% - Énfasis6 6" xfId="446" xr:uid="{EDDA65F6-25AC-4B5C-917B-B7A2EF5BCC62}"/>
    <cellStyle name="60% - Énfasis6 7" xfId="496" xr:uid="{2FD73B07-ED8F-445B-9ECC-62A17D5A3F88}"/>
    <cellStyle name="60% - Énfasis6 8" xfId="551" xr:uid="{5E6953E7-20CD-4EC7-BA29-3587E4B98BAB}"/>
    <cellStyle name="60% - Énfasis6 9" xfId="632" xr:uid="{D4AA1869-4537-4BB3-B101-6B65B6C85861}"/>
    <cellStyle name="Bueno" xfId="8" builtinId="26" customBuiltin="1"/>
    <cellStyle name="Bueno 2" xfId="65" xr:uid="{0F881330-648E-4612-8C4D-D6F8EBAEDB2B}"/>
    <cellStyle name="Cálculo" xfId="13" builtinId="22" customBuiltin="1"/>
    <cellStyle name="Celda de comprobación" xfId="15" builtinId="23" customBuiltin="1"/>
    <cellStyle name="Celda vinculada" xfId="14" builtinId="24" customBuiltin="1"/>
    <cellStyle name="Encabezado 1" xfId="4" builtinId="16" customBuiltin="1"/>
    <cellStyle name="Encabezado 4" xfId="7" builtinId="19" customBuiltin="1"/>
    <cellStyle name="Encabezado 4 2" xfId="64" xr:uid="{9DACDB55-81CA-4E3F-A31D-8D65D2FE5BF4}"/>
    <cellStyle name="Énfasis1" xfId="20" builtinId="29" customBuiltin="1"/>
    <cellStyle name="Énfasis1 2" xfId="71" xr:uid="{936A274A-B598-4E8A-AAF7-06F3096B8E97}"/>
    <cellStyle name="Énfasis2" xfId="24" builtinId="33" customBuiltin="1"/>
    <cellStyle name="Énfasis2 2" xfId="75" xr:uid="{A58BF58C-953B-4D3D-87EA-BB69F2A43EA6}"/>
    <cellStyle name="Énfasis3" xfId="28" builtinId="37" customBuiltin="1"/>
    <cellStyle name="Énfasis3 2" xfId="79" xr:uid="{E4E8982F-C0E3-4B76-83E2-ED015E918E3A}"/>
    <cellStyle name="Énfasis4" xfId="32" builtinId="41" customBuiltin="1"/>
    <cellStyle name="Énfasis4 2" xfId="83" xr:uid="{0866B973-9341-47A0-823A-7E6550CF798F}"/>
    <cellStyle name="Énfasis5" xfId="36" builtinId="45" customBuiltin="1"/>
    <cellStyle name="Énfasis5 2" xfId="87" xr:uid="{0C47A21F-8F91-4937-A6AC-F2D6B6D88ED0}"/>
    <cellStyle name="Énfasis6" xfId="40" builtinId="49" customBuiltin="1"/>
    <cellStyle name="Énfasis6 2" xfId="91" xr:uid="{5F494C1A-99D7-41FF-9DCF-600A44838B99}"/>
    <cellStyle name="Entrada" xfId="11" builtinId="20" customBuiltin="1"/>
    <cellStyle name="Hipervínculo 2" xfId="47" xr:uid="{77C6926D-517C-4270-9E4B-DCAE81F0F9AE}"/>
    <cellStyle name="Hipervínculo 3" xfId="96" xr:uid="{8D6AC90D-719E-484E-B107-462809D5AEB2}"/>
    <cellStyle name="Hipervínculo 4" xfId="252" xr:uid="{0190CBD1-9612-4409-A8E5-C83A8B5886E1}"/>
    <cellStyle name="Hipervínculo 5" xfId="248" xr:uid="{0B8BF1BF-F255-4A28-A7A1-D6A503B5BC92}"/>
    <cellStyle name="Incorrecto" xfId="9" builtinId="27" customBuiltin="1"/>
    <cellStyle name="Incorrecto 2" xfId="66" xr:uid="{06148459-5B71-44F6-A355-5C97C5840A21}"/>
    <cellStyle name="Millares 2" xfId="99" xr:uid="{66F6A1CE-0A66-4C49-B571-541E432A2C19}"/>
    <cellStyle name="Millares 2 2" xfId="283" xr:uid="{BA62EBE2-4CC1-45EA-88A5-6321444C86E9}"/>
    <cellStyle name="Millares 2 2 2" xfId="726" xr:uid="{81052082-86D8-4074-AEBB-110002F7DC72}"/>
    <cellStyle name="Millares 2 2 2 2" xfId="762" xr:uid="{B8330F5C-D28A-4FA2-9265-8CA4629E3912}"/>
    <cellStyle name="Millares 2 2 3" xfId="746" xr:uid="{D9AFC9B5-605D-42D6-9F26-CB043BC2DCE3}"/>
    <cellStyle name="Millares 2 3" xfId="397" xr:uid="{F75E0B57-E2A5-439F-ADE0-3B8F1A816F4F}"/>
    <cellStyle name="Millares 2 3 2" xfId="729" xr:uid="{45E0AF04-5B08-4C9D-8D7F-50C57704FA77}"/>
    <cellStyle name="Millares 2 3 2 2" xfId="764" xr:uid="{7B0CFEE1-0BBE-43F4-8C31-B4AD221CD497}"/>
    <cellStyle name="Millares 2 3 3" xfId="748" xr:uid="{84D04BAD-E591-4A76-BA06-E6C86AE329ED}"/>
    <cellStyle name="Millares 2 4" xfId="449" xr:uid="{8649D598-A396-4B4D-9775-D181DF9F43B9}"/>
    <cellStyle name="Millares 2 4 2" xfId="731" xr:uid="{CBD6AE40-E157-4388-A71C-F240041585C4}"/>
    <cellStyle name="Millares 2 4 2 2" xfId="766" xr:uid="{79468017-5F3C-4726-BDF9-2B9EFD354CD6}"/>
    <cellStyle name="Millares 2 4 3" xfId="750" xr:uid="{1EEA4301-05FA-4BEF-B31A-512463EC5812}"/>
    <cellStyle name="Millares 2 5" xfId="584" xr:uid="{DE903396-90D7-4B7B-A545-14AF7390202F}"/>
    <cellStyle name="Millares 2 5 2" xfId="733" xr:uid="{DF08270B-C3AD-4D1F-9F2C-CB555253D6A9}"/>
    <cellStyle name="Millares 2 5 2 2" xfId="768" xr:uid="{9EA8F97D-940F-4337-93D9-C5FED2D7C6F0}"/>
    <cellStyle name="Millares 2 5 3" xfId="752" xr:uid="{01EF043C-0DB5-48A0-9DAA-E86C290BB067}"/>
    <cellStyle name="Millares 2 6" xfId="635" xr:uid="{54C7B3FE-9342-4AA1-A082-A1AFEFEA8E8A}"/>
    <cellStyle name="Millares 2 6 2" xfId="735" xr:uid="{8C813E8B-2225-4626-BFB8-20FD7E405F12}"/>
    <cellStyle name="Millares 2 6 2 2" xfId="770" xr:uid="{BEBE5233-50C7-4767-A6FD-D0CC65036788}"/>
    <cellStyle name="Millares 2 6 3" xfId="754" xr:uid="{F1A71C09-45C2-4925-9FD9-2893CD3D0D14}"/>
    <cellStyle name="Millares 2 7" xfId="720" xr:uid="{D28B77CB-6C47-4252-9F13-7DCE99499D69}"/>
    <cellStyle name="Millares 2 7 2" xfId="758" xr:uid="{E3EE97DE-400E-4CF5-8B59-02ADF2E5284E}"/>
    <cellStyle name="Millares 2 8" xfId="742" xr:uid="{F0EFB0CA-9C22-4F32-80FD-4B44D9E5B06B}"/>
    <cellStyle name="Millares 3" xfId="254" xr:uid="{6F60F0AE-9DE6-4479-83E6-F029B6CD1CB8}"/>
    <cellStyle name="Millares 3 2" xfId="723" xr:uid="{AF6E8199-5CFB-46B3-A973-98015F132176}"/>
    <cellStyle name="Millares 3 2 2" xfId="760" xr:uid="{D3C2D7D7-53B0-4F4B-8C0B-AAA240593F39}"/>
    <cellStyle name="Millares 3 3" xfId="744" xr:uid="{DBDED3F8-F56B-4880-8C01-86B79745D0D2}"/>
    <cellStyle name="Millares 4" xfId="48" xr:uid="{18B3C9F9-75AB-4CB9-87E7-A25210356A87}"/>
    <cellStyle name="Millares 4 2" xfId="716" xr:uid="{7D1B17E7-C270-47DB-9E2D-406A962CCCD9}"/>
    <cellStyle name="Millares 4 2 2" xfId="756" xr:uid="{638D45B7-A1FD-40F1-8E2D-595377D983FB}"/>
    <cellStyle name="Millares 4 3" xfId="740" xr:uid="{7E5D6EFA-0874-4183-94E4-D85C8B6FEEAA}"/>
    <cellStyle name="Millares 5" xfId="771" xr:uid="{B03857A0-3072-49FE-96DB-E034BCBC1F8B}"/>
    <cellStyle name="Millares 6" xfId="737" xr:uid="{C1B4B3BF-CA6D-4567-9BA2-19728DD5ED2E}"/>
    <cellStyle name="Moneda" xfId="1" builtinId="4"/>
    <cellStyle name="Moneda 2" xfId="97" xr:uid="{E1C84D87-95E1-429E-938C-F284A15412D5}"/>
    <cellStyle name="Moneda 2 10" xfId="282" xr:uid="{B3B7AD02-A504-471A-8916-38152CA40299}"/>
    <cellStyle name="Moneda 2 10 2" xfId="725" xr:uid="{20C479FE-32B9-44B7-80C6-036FC277E2C6}"/>
    <cellStyle name="Moneda 2 10 2 2" xfId="761" xr:uid="{69C24D5F-BCB6-4287-A950-4FA9E538276B}"/>
    <cellStyle name="Moneda 2 10 3" xfId="745" xr:uid="{0FEB32BF-3EFF-4373-BF3F-326E8126AB2C}"/>
    <cellStyle name="Moneda 2 11" xfId="216" xr:uid="{2B93203F-F8A4-45CB-89B5-8AD7DA37FCB2}"/>
    <cellStyle name="Moneda 2 12" xfId="395" xr:uid="{0CEF4AF7-AD61-4C18-80F2-D4DE71E75821}"/>
    <cellStyle name="Moneda 2 12 2" xfId="728" xr:uid="{3AC13025-E5B6-46A7-B5FD-C5B727538455}"/>
    <cellStyle name="Moneda 2 12 2 2" xfId="763" xr:uid="{4C7AC709-BC20-4573-850F-7B3FFB494232}"/>
    <cellStyle name="Moneda 2 12 3" xfId="747" xr:uid="{C94FD910-7089-40C6-97D8-413708D7746E}"/>
    <cellStyle name="Moneda 2 13" xfId="447" xr:uid="{15B2F7BF-8553-4F37-93CB-BE2E232AF4A9}"/>
    <cellStyle name="Moneda 2 13 2" xfId="730" xr:uid="{38C9FAC8-28FD-4BDE-8B50-E6549F4A592B}"/>
    <cellStyle name="Moneda 2 13 2 2" xfId="765" xr:uid="{C7238454-7F1F-463E-B73A-19B465A95D0F}"/>
    <cellStyle name="Moneda 2 13 3" xfId="749" xr:uid="{DAE79B62-B336-4DE8-A075-2D5386F97428}"/>
    <cellStyle name="Moneda 2 14" xfId="498" xr:uid="{26C73878-F77D-42A0-B8CD-5156AF16935E}"/>
    <cellStyle name="Moneda 2 15" xfId="553" xr:uid="{5C20B114-1892-45D0-AD2A-5AABAB3119B2}"/>
    <cellStyle name="Moneda 2 16" xfId="533" xr:uid="{A05F01BD-205F-4B03-96A7-D78C2698AEDB}"/>
    <cellStyle name="Moneda 2 16 2" xfId="732" xr:uid="{E72DA3F1-F5C2-40CB-9A75-C6A7826ECBA1}"/>
    <cellStyle name="Moneda 2 16 2 2" xfId="767" xr:uid="{72EA348D-BE83-45DE-A415-E8075976DC9F}"/>
    <cellStyle name="Moneda 2 16 3" xfId="751" xr:uid="{BDDB2742-FA7C-4A74-B887-BC9C4712EF68}"/>
    <cellStyle name="Moneda 2 17" xfId="633" xr:uid="{E7AAE2F6-D619-4F1A-B2BB-435E5EADDCDB}"/>
    <cellStyle name="Moneda 2 17 2" xfId="734" xr:uid="{9C1E5050-769F-4786-A8FE-D7578995C369}"/>
    <cellStyle name="Moneda 2 17 2 2" xfId="769" xr:uid="{72117C6A-68D3-41FB-80CC-6858F66C36B8}"/>
    <cellStyle name="Moneda 2 17 3" xfId="753" xr:uid="{DABCBAD6-C740-4230-9C86-14D6BCF39C6F}"/>
    <cellStyle name="Moneda 2 18" xfId="684" xr:uid="{4CD47570-744B-4B61-81FD-B5127058D977}"/>
    <cellStyle name="Moneda 2 19" xfId="719" xr:uid="{91D0C524-404D-47B9-9770-A8A358A66BEB}"/>
    <cellStyle name="Moneda 2 19 2" xfId="757" xr:uid="{214E16D7-C4CE-4F03-8BAB-74FAB149EFFB}"/>
    <cellStyle name="Moneda 2 2" xfId="132" xr:uid="{680FD7FA-E22D-44F3-9EF3-8121F52BD6EC}"/>
    <cellStyle name="Moneda 2 2 10" xfId="687" xr:uid="{920747D2-01E5-4B0A-84FE-35132382BC4F}"/>
    <cellStyle name="Moneda 2 2 2" xfId="143" xr:uid="{FD601542-7015-45A2-8EFC-B1F88BAC78F2}"/>
    <cellStyle name="Moneda 2 2 2 2" xfId="150" xr:uid="{CCD5911D-CE80-45FE-A336-30CB78E8BCC4}"/>
    <cellStyle name="Moneda 2 2 2 2 2" xfId="204" xr:uid="{43CD0CB5-978A-4001-A591-7CB5C9F40401}"/>
    <cellStyle name="Moneda 2 2 2 2 2 2" xfId="360" xr:uid="{E57686E2-E0EB-4818-B073-665295B49CB8}"/>
    <cellStyle name="Moneda 2 2 2 2 3" xfId="237" xr:uid="{DAFC00F2-81E9-4659-BAD4-B7DD4DD754C2}"/>
    <cellStyle name="Moneda 2 2 2 2 4" xfId="518" xr:uid="{AA480B3D-5EE0-4710-B0F0-E426E3A2E5CD}"/>
    <cellStyle name="Moneda 2 2 2 2 5" xfId="573" xr:uid="{9F056050-30EB-471F-81D7-A604933916A4}"/>
    <cellStyle name="Moneda 2 2 2 2 6" xfId="704" xr:uid="{4826992E-B09F-4F35-BDD6-19FAC97FFED2}"/>
    <cellStyle name="Moneda 2 2 2 3" xfId="157" xr:uid="{5DA7FE95-1620-40C3-8849-AA81AD0B70AA}"/>
    <cellStyle name="Moneda 2 2 2 3 2" xfId="211" xr:uid="{7CA43850-7FC5-42E2-9C37-C7DA6EF3EA8D}"/>
    <cellStyle name="Moneda 2 2 2 3 2 2" xfId="367" xr:uid="{FFB29EBA-91F6-4E2D-A626-03D0926337AC}"/>
    <cellStyle name="Moneda 2 2 2 3 3" xfId="244" xr:uid="{F3E3B9B4-0F53-4AF5-A390-0F4445FF9085}"/>
    <cellStyle name="Moneda 2 2 2 3 4" xfId="525" xr:uid="{1EEFF92B-B093-447E-A959-002D4A253884}"/>
    <cellStyle name="Moneda 2 2 2 3 5" xfId="580" xr:uid="{9B345B25-732F-4407-B934-BD815D5157FF}"/>
    <cellStyle name="Moneda 2 2 2 3 6" xfId="711" xr:uid="{82B20035-A030-46C5-BAC5-4FD227D9954D}"/>
    <cellStyle name="Moneda 2 2 2 4" xfId="197" xr:uid="{17EC5A40-284D-4D10-87C6-A6DE0BD12718}"/>
    <cellStyle name="Moneda 2 2 2 4 2" xfId="353" xr:uid="{947FDFAA-C7B3-4389-BCD3-653969363547}"/>
    <cellStyle name="Moneda 2 2 2 5" xfId="230" xr:uid="{E8F6EB58-884F-4A40-8D46-8EED8FEAB503}"/>
    <cellStyle name="Moneda 2 2 2 6" xfId="511" xr:uid="{3F197D0A-524D-4F15-88EF-2ABAFA378C10}"/>
    <cellStyle name="Moneda 2 2 2 7" xfId="566" xr:uid="{5210E432-35FA-496D-94E2-1D4033AD4906}"/>
    <cellStyle name="Moneda 2 2 2 8" xfId="697" xr:uid="{A3487545-6865-43E9-809F-575704084A9E}"/>
    <cellStyle name="Moneda 2 2 3" xfId="140" xr:uid="{05771AB5-446D-47AF-8102-D58B17C647A6}"/>
    <cellStyle name="Moneda 2 2 3 2" xfId="194" xr:uid="{0F016225-45DE-4363-B0FE-BC2169E1F654}"/>
    <cellStyle name="Moneda 2 2 3 2 2" xfId="350" xr:uid="{36589145-C551-4242-A3DA-F15D05CA22D4}"/>
    <cellStyle name="Moneda 2 2 3 3" xfId="227" xr:uid="{9430F7B2-09CE-4019-AB1C-0E23CCFE8F5B}"/>
    <cellStyle name="Moneda 2 2 3 4" xfId="508" xr:uid="{EB1F8B46-71A8-4001-9ADF-2BA89383D471}"/>
    <cellStyle name="Moneda 2 2 3 5" xfId="563" xr:uid="{A82E4A2F-C774-4836-84E7-1CB1F56A19FC}"/>
    <cellStyle name="Moneda 2 2 3 6" xfId="694" xr:uid="{DC904083-5BD8-4F70-A96E-6C6D986F1AB3}"/>
    <cellStyle name="Moneda 2 2 4" xfId="147" xr:uid="{93AAF1A6-648C-47D4-B842-66B50F11A07A}"/>
    <cellStyle name="Moneda 2 2 4 2" xfId="201" xr:uid="{806474F2-682E-4FE1-B0F3-25F6AFE1B743}"/>
    <cellStyle name="Moneda 2 2 4 2 2" xfId="357" xr:uid="{D4FD5692-D9ED-4071-AFEB-B52A29250663}"/>
    <cellStyle name="Moneda 2 2 4 3" xfId="234" xr:uid="{1AF3BF1C-2A5B-4185-A283-6FC0ACD39855}"/>
    <cellStyle name="Moneda 2 2 4 4" xfId="515" xr:uid="{49574177-5756-488F-9C5F-E17829CB838A}"/>
    <cellStyle name="Moneda 2 2 4 5" xfId="570" xr:uid="{0A5720AF-3D56-4D75-A502-06E8B5E7C2FA}"/>
    <cellStyle name="Moneda 2 2 4 6" xfId="701" xr:uid="{BC657AEB-AA42-45B9-B8FA-BDE5D672831E}"/>
    <cellStyle name="Moneda 2 2 5" xfId="154" xr:uid="{57912049-20A2-4138-8C40-BB19B2DB76D3}"/>
    <cellStyle name="Moneda 2 2 5 2" xfId="208" xr:uid="{DCB4BA83-F7EE-4C6F-A892-E5CF7BAE5097}"/>
    <cellStyle name="Moneda 2 2 5 2 2" xfId="364" xr:uid="{3E9E22C5-8541-4461-BD0E-9EDD51DA1A42}"/>
    <cellStyle name="Moneda 2 2 5 3" xfId="241" xr:uid="{988C2466-9FB8-4F60-AE48-59F689A23123}"/>
    <cellStyle name="Moneda 2 2 5 4" xfId="522" xr:uid="{F6EF60ED-1C1E-421F-BEF0-96AF1CB680D8}"/>
    <cellStyle name="Moneda 2 2 5 5" xfId="577" xr:uid="{A1A52449-8C96-4C6F-A763-3B49805DED9A}"/>
    <cellStyle name="Moneda 2 2 5 6" xfId="708" xr:uid="{BA12D901-AE86-4E13-8038-0C12981A190C}"/>
    <cellStyle name="Moneda 2 2 6" xfId="187" xr:uid="{D7322EFC-56E1-4EAE-87E4-BD3DBEC5FDCD}"/>
    <cellStyle name="Moneda 2 2 6 2" xfId="344" xr:uid="{750EAF7A-CE54-4447-9BF3-1E7C5847DDFD}"/>
    <cellStyle name="Moneda 2 2 7" xfId="219" xr:uid="{725EC94D-E6DD-4824-A55F-51C241073823}"/>
    <cellStyle name="Moneda 2 2 8" xfId="501" xr:uid="{7B021F72-0C5B-4C1F-92E9-CF5BF82B04AE}"/>
    <cellStyle name="Moneda 2 2 9" xfId="556" xr:uid="{7FE5C75C-D38C-4506-9DB3-BEB8CEC4D4D4}"/>
    <cellStyle name="Moneda 2 20" xfId="741" xr:uid="{61B297D8-0235-4079-A220-48871367B819}"/>
    <cellStyle name="Moneda 2 3" xfId="131" xr:uid="{FBEFB3BE-8D2B-48B7-AC0D-67C16AD3CA40}"/>
    <cellStyle name="Moneda 2 3 2" xfId="142" xr:uid="{CF065C25-3B9D-416F-B3B8-3225644BCE1D}"/>
    <cellStyle name="Moneda 2 3 2 2" xfId="149" xr:uid="{72FA9A1F-3300-42A5-96CB-E7502C0D699B}"/>
    <cellStyle name="Moneda 2 3 2 2 2" xfId="203" xr:uid="{71C54FF2-E944-4FEE-A1F2-DC6F9AA3B6A5}"/>
    <cellStyle name="Moneda 2 3 2 2 2 2" xfId="359" xr:uid="{7043E868-2599-4CE9-8475-66DED78E22E6}"/>
    <cellStyle name="Moneda 2 3 2 2 3" xfId="236" xr:uid="{CD34CDC6-6CA0-4C5D-96CB-1063D7076D11}"/>
    <cellStyle name="Moneda 2 3 2 2 4" xfId="517" xr:uid="{4CBFF6C1-09AD-44E2-A547-34F5C5FE9B23}"/>
    <cellStyle name="Moneda 2 3 2 2 5" xfId="572" xr:uid="{2774C0C8-3EF3-4C32-A46F-D12E0A20F22D}"/>
    <cellStyle name="Moneda 2 3 2 2 6" xfId="703" xr:uid="{0584D522-54FB-4938-8D8C-06FDCEC0FBF3}"/>
    <cellStyle name="Moneda 2 3 2 3" xfId="156" xr:uid="{9CF40D5A-DCDC-47D1-9D5E-AB48CBE89DB2}"/>
    <cellStyle name="Moneda 2 3 2 3 2" xfId="210" xr:uid="{0CFBF160-015E-422C-A0DB-A9DE5691AF28}"/>
    <cellStyle name="Moneda 2 3 2 3 2 2" xfId="366" xr:uid="{109053B9-27E3-495D-83B3-E11F92AF6A72}"/>
    <cellStyle name="Moneda 2 3 2 3 3" xfId="243" xr:uid="{64D8A96B-DD34-47D6-80F2-739B23E59715}"/>
    <cellStyle name="Moneda 2 3 2 3 4" xfId="524" xr:uid="{B67BFF16-539F-4040-9B16-490FDF6C7F2A}"/>
    <cellStyle name="Moneda 2 3 2 3 5" xfId="579" xr:uid="{E4CB2644-98D6-4364-8AAB-4AF5656E3CD0}"/>
    <cellStyle name="Moneda 2 3 2 3 6" xfId="710" xr:uid="{1CEFDDE3-BFD2-4477-8DC5-3555898F1CA1}"/>
    <cellStyle name="Moneda 2 3 2 4" xfId="196" xr:uid="{78424637-C41A-40FA-ADA2-353967E762A9}"/>
    <cellStyle name="Moneda 2 3 2 4 2" xfId="352" xr:uid="{D4F53025-B3BF-4CF7-94F1-5A95A9397570}"/>
    <cellStyle name="Moneda 2 3 2 5" xfId="229" xr:uid="{55279661-6203-4CAA-9404-AD6E900B2A24}"/>
    <cellStyle name="Moneda 2 3 2 6" xfId="510" xr:uid="{9C746B8A-5282-4C49-94E5-4064137E91B6}"/>
    <cellStyle name="Moneda 2 3 2 7" xfId="565" xr:uid="{CFC0CE86-FAC3-464C-B50E-AEC808F00257}"/>
    <cellStyle name="Moneda 2 3 2 8" xfId="696" xr:uid="{93090AE0-18D6-49A6-A8B0-6D83FF1EE550}"/>
    <cellStyle name="Moneda 2 3 3" xfId="146" xr:uid="{55F81D6D-4A50-44A3-BAFA-0E9353671DFF}"/>
    <cellStyle name="Moneda 2 3 3 2" xfId="200" xr:uid="{3AE618E6-9E69-4796-99D5-41E285D789B7}"/>
    <cellStyle name="Moneda 2 3 3 2 2" xfId="356" xr:uid="{4B902DD7-A9CD-4833-9E12-7AD3AF885CDA}"/>
    <cellStyle name="Moneda 2 3 3 3" xfId="233" xr:uid="{690B78AA-2174-4E52-A0A1-2D92325E284D}"/>
    <cellStyle name="Moneda 2 3 3 4" xfId="514" xr:uid="{6A1B2557-747D-452E-82B8-AC9947419F4B}"/>
    <cellStyle name="Moneda 2 3 3 5" xfId="569" xr:uid="{4AFEEF5B-98B5-4F27-A0C4-550EEB2BAAFE}"/>
    <cellStyle name="Moneda 2 3 3 6" xfId="700" xr:uid="{BEDC76E5-85AE-47C3-A80B-96BD675043C4}"/>
    <cellStyle name="Moneda 2 3 4" xfId="153" xr:uid="{45C5E149-9A20-49F7-AAD3-79CB01FFB356}"/>
    <cellStyle name="Moneda 2 3 4 2" xfId="207" xr:uid="{EE2BC841-403F-4CE7-8A72-BF40024F5A88}"/>
    <cellStyle name="Moneda 2 3 4 2 2" xfId="363" xr:uid="{AD5DDB0B-935E-4E86-9E44-E3F51A464A3B}"/>
    <cellStyle name="Moneda 2 3 4 3" xfId="240" xr:uid="{EC9C6279-E870-44EE-9C5B-EB98D89FBAE0}"/>
    <cellStyle name="Moneda 2 3 4 4" xfId="521" xr:uid="{716EE0A9-B2B8-403A-A5B2-012CAC34BCD5}"/>
    <cellStyle name="Moneda 2 3 4 5" xfId="576" xr:uid="{6C1F2EFF-ED54-4E2E-8227-C061839B19CA}"/>
    <cellStyle name="Moneda 2 3 4 6" xfId="707" xr:uid="{D917961C-BB8E-4704-95FA-B44A0FE0B2CA}"/>
    <cellStyle name="Moneda 2 3 5" xfId="186" xr:uid="{83F8B4B3-DE2A-41C1-AD94-D5935F04A16A}"/>
    <cellStyle name="Moneda 2 3 5 2" xfId="343" xr:uid="{9B3F2B65-47BC-4041-9EF1-F22700D2DDDA}"/>
    <cellStyle name="Moneda 2 3 6" xfId="218" xr:uid="{F142A52D-026A-4BBD-8D22-D72ED5069A0D}"/>
    <cellStyle name="Moneda 2 3 7" xfId="500" xr:uid="{4C575CF1-F4DD-42F9-AA9A-99DF8B032730}"/>
    <cellStyle name="Moneda 2 3 8" xfId="555" xr:uid="{B0F9A53E-E964-4E4A-BBBA-2D0B131E0117}"/>
    <cellStyle name="Moneda 2 3 9" xfId="686" xr:uid="{1A3CCB20-B2FD-4C74-A554-83D83D0A4375}"/>
    <cellStyle name="Moneda 2 4" xfId="141" xr:uid="{DAC7A056-C8D0-454D-A753-8140F14B1C94}"/>
    <cellStyle name="Moneda 2 4 2" xfId="148" xr:uid="{42A45417-0FC5-433E-BE56-EC6E19FE1849}"/>
    <cellStyle name="Moneda 2 4 2 2" xfId="202" xr:uid="{3EF6FAE2-AA3D-41DD-881D-B125239E5312}"/>
    <cellStyle name="Moneda 2 4 2 2 2" xfId="358" xr:uid="{41C23974-9ECD-4AA2-AFAE-E7EA3BFAC436}"/>
    <cellStyle name="Moneda 2 4 2 3" xfId="235" xr:uid="{E1267697-37CB-4AAD-8616-618D289C6CA7}"/>
    <cellStyle name="Moneda 2 4 2 4" xfId="516" xr:uid="{C6CBECEA-6B8E-4612-BC8F-07819C396505}"/>
    <cellStyle name="Moneda 2 4 2 5" xfId="571" xr:uid="{F52C7A4F-3302-46FE-B542-73255414AA06}"/>
    <cellStyle name="Moneda 2 4 2 6" xfId="702" xr:uid="{1872D953-9F13-44CE-8272-802AD101FF1E}"/>
    <cellStyle name="Moneda 2 4 3" xfId="155" xr:uid="{D335F894-B0CA-4041-9426-4BB1C35B0E66}"/>
    <cellStyle name="Moneda 2 4 3 2" xfId="209" xr:uid="{829B9CB0-3D8A-48ED-AC6F-2DC788F6DE38}"/>
    <cellStyle name="Moneda 2 4 3 2 2" xfId="365" xr:uid="{08999C73-70DF-489F-B566-7914F2B86CD0}"/>
    <cellStyle name="Moneda 2 4 3 3" xfId="242" xr:uid="{C61FB22C-0E2E-43FC-9CA9-6B8F6ED66A27}"/>
    <cellStyle name="Moneda 2 4 3 4" xfId="523" xr:uid="{C184D50A-03CC-4212-A6D4-0A7D512E0022}"/>
    <cellStyle name="Moneda 2 4 3 5" xfId="578" xr:uid="{D733E15C-966E-4840-9CF6-826458A3F853}"/>
    <cellStyle name="Moneda 2 4 3 6" xfId="709" xr:uid="{CB93FFDF-C19C-4904-9F64-7D67AD612876}"/>
    <cellStyle name="Moneda 2 4 4" xfId="195" xr:uid="{6C35D4C8-A801-48FC-8144-8F76D6DBF000}"/>
    <cellStyle name="Moneda 2 4 4 2" xfId="351" xr:uid="{569AFEF5-2A4F-419C-970F-8AF6A65BA20F}"/>
    <cellStyle name="Moneda 2 4 5" xfId="228" xr:uid="{A44AC4E6-8414-44AE-9F19-724DC367C16A}"/>
    <cellStyle name="Moneda 2 4 6" xfId="509" xr:uid="{4B77803F-E484-42CF-8BFA-648229E22F3A}"/>
    <cellStyle name="Moneda 2 4 7" xfId="564" xr:uid="{C4841AC8-4967-4F24-A3A1-FF739297EC6A}"/>
    <cellStyle name="Moneda 2 4 8" xfId="695" xr:uid="{F99D4043-CC95-49A9-A4C5-609C2C876207}"/>
    <cellStyle name="Moneda 2 5" xfId="139" xr:uid="{FE63F29C-C6C7-499C-AF64-79BEE2DA74BF}"/>
    <cellStyle name="Moneda 2 5 2" xfId="193" xr:uid="{289BF41D-77A3-4719-925B-35D16E0D7722}"/>
    <cellStyle name="Moneda 2 5 2 2" xfId="349" xr:uid="{AE0B3E2D-AA59-4611-AB24-67D76D259CA3}"/>
    <cellStyle name="Moneda 2 5 3" xfId="226" xr:uid="{46B9CCDC-23FC-4131-B4B1-ED99C44F3D39}"/>
    <cellStyle name="Moneda 2 5 4" xfId="507" xr:uid="{879107A4-197C-4362-AF7B-7264368BAE44}"/>
    <cellStyle name="Moneda 2 5 5" xfId="562" xr:uid="{EDE3D559-2D7E-48F1-92DF-C1DD35599F91}"/>
    <cellStyle name="Moneda 2 5 6" xfId="693" xr:uid="{53331C12-8BE7-4531-876B-AEE62E3321AB}"/>
    <cellStyle name="Moneda 2 6" xfId="145" xr:uid="{46C9AB5F-1178-44E3-9C64-027B2C211079}"/>
    <cellStyle name="Moneda 2 6 2" xfId="199" xr:uid="{E4165F70-6F68-44F4-937F-580E5BF40F06}"/>
    <cellStyle name="Moneda 2 6 2 2" xfId="355" xr:uid="{DACA0E3D-0792-44DB-9A27-109B47B4A1DB}"/>
    <cellStyle name="Moneda 2 6 3" xfId="232" xr:uid="{30F0539F-9655-4D5C-B89C-3D9498E9E47B}"/>
    <cellStyle name="Moneda 2 6 4" xfId="513" xr:uid="{0A48E5CB-8F9D-4AD0-B6AF-FA35618B8F19}"/>
    <cellStyle name="Moneda 2 6 5" xfId="568" xr:uid="{B64377AB-6F19-4D43-883B-42894CE29CB7}"/>
    <cellStyle name="Moneda 2 6 6" xfId="699" xr:uid="{AB48A56C-7114-48E9-B9DB-EDE6446FB672}"/>
    <cellStyle name="Moneda 2 7" xfId="152" xr:uid="{32FC11F8-1584-4E65-8ED6-52CFA79717B8}"/>
    <cellStyle name="Moneda 2 7 2" xfId="206" xr:uid="{7BBB8458-A1D6-4EB5-9BB1-6878F4DBDE35}"/>
    <cellStyle name="Moneda 2 7 2 2" xfId="362" xr:uid="{601E81B3-1843-4D38-B81D-D933610081C5}"/>
    <cellStyle name="Moneda 2 7 3" xfId="239" xr:uid="{B12933A8-81B4-45BA-9FD0-524E6E519A93}"/>
    <cellStyle name="Moneda 2 7 4" xfId="520" xr:uid="{2A08CA27-1100-4D76-9323-E54E38DD7FD8}"/>
    <cellStyle name="Moneda 2 7 5" xfId="575" xr:uid="{65D842D7-A419-48D3-ADF4-D3C4D8522DC7}"/>
    <cellStyle name="Moneda 2 7 6" xfId="706" xr:uid="{50B78E30-2453-457A-8599-F504957A0EF8}"/>
    <cellStyle name="Moneda 2 8" xfId="128" xr:uid="{F7195D18-97B6-4B05-BD53-D7E3D47647AD}"/>
    <cellStyle name="Moneda 2 8 2" xfId="310" xr:uid="{5E1804DA-077F-47BF-8A6D-2EE28F4F7F12}"/>
    <cellStyle name="Moneda 2 9" xfId="184" xr:uid="{B09BF160-6CD5-4545-8E1C-914DE554420E}"/>
    <cellStyle name="Moneda 2 9 2" xfId="341" xr:uid="{9B05DF1A-E749-490C-AEAB-325C007699F9}"/>
    <cellStyle name="Moneda 3" xfId="253" xr:uid="{0809A379-A6B1-4507-B0B3-B979DF22B0F1}"/>
    <cellStyle name="Moneda 3 2" xfId="722" xr:uid="{D987EB92-93FA-4DA5-8E3F-B4166FEBD726}"/>
    <cellStyle name="Moneda 3 2 2" xfId="759" xr:uid="{42C32824-D70C-470C-811B-4B87D254D432}"/>
    <cellStyle name="Moneda 3 3" xfId="743" xr:uid="{0DC895CE-2EB6-4353-AE84-97BCD99212AD}"/>
    <cellStyle name="Moneda 4" xfId="45" xr:uid="{05335ED6-7938-425E-9664-F79CC029D8A0}"/>
    <cellStyle name="Moneda 4 2" xfId="715" xr:uid="{4D4C8E2E-6432-4D24-A050-16ACC0864CCD}"/>
    <cellStyle name="Moneda 4 2 2" xfId="755" xr:uid="{842B9C5F-5BB3-4024-A8CB-C25D5AF5110D}"/>
    <cellStyle name="Moneda 4 3" xfId="739" xr:uid="{07F6A497-1D28-433E-9BEB-0E5A3D7E822B}"/>
    <cellStyle name="Moneda 5" xfId="738" xr:uid="{5C2DF1A0-5B4F-425D-9DE7-C8AEDA970EA5}"/>
    <cellStyle name="Neutral" xfId="10" builtinId="28" customBuiltin="1"/>
    <cellStyle name="Neutral 2" xfId="67" xr:uid="{F30B24CA-16A4-408B-95C2-1E8381A0B34E}"/>
    <cellStyle name="Neutral 2 2" xfId="158" xr:uid="{383B5D63-8C7E-4AFA-B15E-1CFACB5F59ED}"/>
    <cellStyle name="Neutral 2 3" xfId="261" xr:uid="{815B80C4-A333-4795-BAE0-582A0C787D3C}"/>
    <cellStyle name="Normal" xfId="0" builtinId="0"/>
    <cellStyle name="Normal 10" xfId="151" xr:uid="{CE69E05D-40E2-4F1B-9B08-8436DD8A9CA0}"/>
    <cellStyle name="Normal 10 2" xfId="205" xr:uid="{C48D5C84-5C88-441A-A93A-516779AC20F6}"/>
    <cellStyle name="Normal 10 2 2" xfId="361" xr:uid="{2C47813F-36B3-456F-9B73-FE42198BC1E7}"/>
    <cellStyle name="Normal 10 3" xfId="238" xr:uid="{EC180F9B-53CE-41F2-89CF-E9228F0D1025}"/>
    <cellStyle name="Normal 10 4" xfId="519" xr:uid="{1D016C4F-6D30-4DF9-B696-1E3D60646986}"/>
    <cellStyle name="Normal 10 5" xfId="574" xr:uid="{41CB3043-CA97-4F53-A674-EDE281060177}"/>
    <cellStyle name="Normal 10 6" xfId="705" xr:uid="{00BD28A6-CD59-4E0A-87C5-B5E5FAA9ABA6}"/>
    <cellStyle name="Normal 11" xfId="137" xr:uid="{710F96F7-9312-4F1F-B7C5-7683FDDE0D16}"/>
    <cellStyle name="Normal 11 2" xfId="191" xr:uid="{775985E7-B386-491D-92B2-020B286DBA9A}"/>
    <cellStyle name="Normal 11 2 2" xfId="250" xr:uid="{1287BE50-6A55-4C9E-9E15-C446D99901AC}"/>
    <cellStyle name="Normal 11 3" xfId="224" xr:uid="{5C900E87-B9D5-4ADE-AE4D-D067FEF0F6E9}"/>
    <cellStyle name="Normal 11 4" xfId="505" xr:uid="{8B68A9CA-4C7B-4431-B662-14ECB23E271D}"/>
    <cellStyle name="Normal 11 5" xfId="560" xr:uid="{743F225F-8519-4D49-99F2-3FC1436C3AF9}"/>
    <cellStyle name="Normal 11 6" xfId="691" xr:uid="{EEBDD4A3-1CF7-4B2A-BBC1-C8FEF07C753C}"/>
    <cellStyle name="Normal 12" xfId="159" xr:uid="{CAA166B7-8F83-45F0-A3A6-9C0F34C33B8A}"/>
    <cellStyle name="Normal 12 2" xfId="212" xr:uid="{C88B6CBA-4D42-4069-8A81-3538B52C22CC}"/>
    <cellStyle name="Normal 12 2 2" xfId="368" xr:uid="{A0E81F1E-15C1-48A5-813C-ADDBA10C13D0}"/>
    <cellStyle name="Normal 12 3" xfId="317" xr:uid="{A89F925A-DB54-41D6-91C7-579242DD5661}"/>
    <cellStyle name="Normal 12 4" xfId="526" xr:uid="{5790C9AE-596A-41A5-A3D9-B7CB199BB039}"/>
    <cellStyle name="Normal 12 5" xfId="581" xr:uid="{1031EDA8-EC80-4FB8-8711-1785142731F0}"/>
    <cellStyle name="Normal 12 6" xfId="712" xr:uid="{C985E07A-B9F2-419C-AD51-49C993E8F975}"/>
    <cellStyle name="Normal 13" xfId="126" xr:uid="{4C551819-5B0F-44E9-B012-9BDD62C59625}"/>
    <cellStyle name="Normal 13 2" xfId="183" xr:uid="{7E37098C-39DD-486A-97B4-03C22FCFE61A}"/>
    <cellStyle name="Normal 13 2 2" xfId="340" xr:uid="{E7F3D7E0-D61A-4C94-96F7-D37031A684A3}"/>
    <cellStyle name="Normal 13 3" xfId="309" xr:uid="{F5AC81C4-1E28-46C9-9839-58C644548CFE}"/>
    <cellStyle name="Normal 13 4" xfId="497" xr:uid="{8EA91BF1-75A9-4C60-887F-BA2AC70E3564}"/>
    <cellStyle name="Normal 13 5" xfId="552" xr:uid="{DC1E020A-604D-441B-AA55-3F71BB93A72A}"/>
    <cellStyle name="Normal 13 6" xfId="683" xr:uid="{98883B91-4665-4A86-AC26-B5A63809417B}"/>
    <cellStyle name="Normal 14" xfId="160" xr:uid="{DCB9E311-05E1-4C4A-9418-190F2125DCEB}"/>
    <cellStyle name="Normal 14 2" xfId="213" xr:uid="{2064E1BA-2221-4A9E-B3CF-87AE875B6099}"/>
    <cellStyle name="Normal 14 2 2" xfId="369" xr:uid="{4B187D7B-66EC-459F-A946-894F62FC6BC4}"/>
    <cellStyle name="Normal 14 3" xfId="318" xr:uid="{927AD694-3343-4648-BB57-3FC42B644CFD}"/>
    <cellStyle name="Normal 14 4" xfId="527" xr:uid="{31898B0D-787A-4501-8A13-A6944B0723F5}"/>
    <cellStyle name="Normal 14 5" xfId="582" xr:uid="{2A4514DA-BDDC-4455-9F0A-761B67428D6B}"/>
    <cellStyle name="Normal 14 6" xfId="713" xr:uid="{5547D8E1-AEDC-4464-BABB-7CD2F32BFB75}"/>
    <cellStyle name="Normal 15" xfId="161" xr:uid="{CAAAD8AC-496E-4DA1-ADEE-9814BA1599BA}"/>
    <cellStyle name="Normal 15 2" xfId="214" xr:uid="{F26C4F51-E978-4A95-8DD2-6488FDF81928}"/>
    <cellStyle name="Normal 15 2 2" xfId="370" xr:uid="{9EA1D987-6A98-41A0-B93C-77800283E081}"/>
    <cellStyle name="Normal 15 3" xfId="319" xr:uid="{18660D7A-56B9-4D15-8695-EDE741578F1F}"/>
    <cellStyle name="Normal 15 4" xfId="528" xr:uid="{39D3635B-F422-4244-9120-BF430F9D7D16}"/>
    <cellStyle name="Normal 15 5" xfId="583" xr:uid="{5875ABF1-C5B1-4FFF-8B3C-D755DC6B5CC5}"/>
    <cellStyle name="Normal 15 6" xfId="714" xr:uid="{E3ADA125-78D6-43B4-B1E2-DCBFD622923A}"/>
    <cellStyle name="Normal 16" xfId="105" xr:uid="{DD6972EA-59B6-47D4-85C8-14A9A55A3AAE}"/>
    <cellStyle name="Normal 16 2" xfId="247" xr:uid="{20E66DC0-F1DF-4729-B998-BBCD42F2F74A}"/>
    <cellStyle name="Normal 17" xfId="162" xr:uid="{96D7DFAF-2335-44ED-A4E1-31A40495C713}"/>
    <cellStyle name="Normal 17 2" xfId="249" xr:uid="{345C986C-3987-46ED-AD6B-B7F94D051275}"/>
    <cellStyle name="Normal 18" xfId="251" xr:uid="{51DF8B1A-81FD-4A38-BF0A-114F908237F3}"/>
    <cellStyle name="Normal 18 2" xfId="371" xr:uid="{303EE452-2324-46C4-8DEA-B1A6591E8127}"/>
    <cellStyle name="Normal 18 2 2" xfId="727" xr:uid="{48D05413-A0A7-422A-961C-7A1504AD6F17}"/>
    <cellStyle name="Normal 18 3" xfId="721" xr:uid="{2B85B0ED-5244-49D6-A28F-DBB3A6D9429A}"/>
    <cellStyle name="Normal 19" xfId="215" xr:uid="{48869B56-4D95-4998-ACE9-42B0468FEE55}"/>
    <cellStyle name="Normal 2" xfId="46" xr:uid="{7BCE5BF1-46E2-4675-AB80-E3D246B50B5A}"/>
    <cellStyle name="Normal 2 2" xfId="50" xr:uid="{8B98904E-E219-4C3B-B1AD-EC92CBFD2455}"/>
    <cellStyle name="Normal 2 2 2" xfId="56" xr:uid="{AB620C52-6438-4E58-A5E7-5218B3159C72}"/>
    <cellStyle name="Normal 2 2 2 2" xfId="717" xr:uid="{207D8142-83DA-4439-B7CB-8F249C040028}"/>
    <cellStyle name="Normal 2 2 3" xfId="134" xr:uid="{C9A7E7EC-D7FB-4E1B-A909-C8B94F9A30EA}"/>
    <cellStyle name="Normal 2 2 4" xfId="255" xr:uid="{24CD7BF4-22C7-4F51-BF5B-FFA6058F83D5}"/>
    <cellStyle name="Normal 2 3" xfId="57" xr:uid="{1F23015C-B71D-4EA6-BC91-E373B64EE818}"/>
    <cellStyle name="Normal 2 3 2" xfId="130" xr:uid="{9A6EE9CD-C06A-41E5-A6CF-E59C4BB63A4A}"/>
    <cellStyle name="Normal 2 3 3" xfId="258" xr:uid="{9FF595CC-B9A9-4F2D-BEE1-49581BF134AC}"/>
    <cellStyle name="Normal 2 4" xfId="55" xr:uid="{28675384-5308-4CD2-9381-09C0C200FC39}"/>
    <cellStyle name="Normal 2 5" xfId="98" xr:uid="{1125B294-04D7-4E78-B653-BFBDAABA33B4}"/>
    <cellStyle name="Normal 2 5 2" xfId="246" xr:uid="{5EBDF7FB-CA25-4748-AAB6-798E0D211001}"/>
    <cellStyle name="Normal 2 5 3" xfId="396" xr:uid="{623B397F-29EE-441B-922F-A46A607E109C}"/>
    <cellStyle name="Normal 2 5 4" xfId="448" xr:uid="{B9C3745C-F2F5-49E9-9071-E92FB64BDDE8}"/>
    <cellStyle name="Normal 2 5 5" xfId="589" xr:uid="{A76CE06C-98EF-4CA6-BD2A-61C7E781C372}"/>
    <cellStyle name="Normal 2 5 6" xfId="634" xr:uid="{1BEF2EC4-51A2-4896-BBE8-63DD53329D80}"/>
    <cellStyle name="Normal 2 6" xfId="127" xr:uid="{1382AA65-83B7-4DC2-A57D-662A0C6B3088}"/>
    <cellStyle name="Normal 20" xfId="372" xr:uid="{5EC01CDC-9630-4572-ADA5-530CF3EB09D3}"/>
    <cellStyle name="Normal 21" xfId="424" xr:uid="{B06F533C-4EB5-4A64-8C64-71902E1C682A}"/>
    <cellStyle name="Normal 22" xfId="476" xr:uid="{AC86B36F-6D39-482E-9916-D518186694AD}"/>
    <cellStyle name="Normal 23" xfId="529" xr:uid="{20D5DAAA-AD73-4226-943E-DDAEAC3A04A6}"/>
    <cellStyle name="Normal 24" xfId="610" xr:uid="{E81FFB83-043D-4D2A-82A1-A4EB75C92E62}"/>
    <cellStyle name="Normal 25" xfId="662" xr:uid="{0444F1F9-982C-42FB-A676-EB377DCA7870}"/>
    <cellStyle name="Normal 26" xfId="44" xr:uid="{753E245B-F63C-48DE-AF36-5A244EDF1DBB}"/>
    <cellStyle name="Normal 28" xfId="736" xr:uid="{49580D60-E76A-4CB7-8FA1-36D70F17DBDA}"/>
    <cellStyle name="Normal 3" xfId="49" xr:uid="{3EE767D6-1767-4962-A688-F364F76D278F}"/>
    <cellStyle name="Normal 3 10" xfId="557" xr:uid="{82A99821-BBFB-4221-81ED-59A5435323FA}"/>
    <cellStyle name="Normal 3 11" xfId="590" xr:uid="{18731188-61F4-4A78-A01B-6E9B07046CA2}"/>
    <cellStyle name="Normal 3 12" xfId="613" xr:uid="{AE2D89D7-7434-4209-8D58-8E7FF6DF4D6C}"/>
    <cellStyle name="Normal 3 13" xfId="688" xr:uid="{6AF1C405-D7CB-4C50-BDD7-6C717CE4AC26}"/>
    <cellStyle name="Normal 3 2" xfId="58" xr:uid="{E9DB3282-FF23-48AB-BC1F-578820299BB8}"/>
    <cellStyle name="Normal 3 3" xfId="62" xr:uid="{F7E60E05-F06D-47EE-B399-73D8021F9BB2}"/>
    <cellStyle name="Normal 3 3 2" xfId="245" xr:uid="{05EFE854-D291-4114-998C-145408F486AF}"/>
    <cellStyle name="Normal 3 3 3" xfId="404" xr:uid="{843A8D7F-F2A1-4CE1-B880-0EC072D4B8F5}"/>
    <cellStyle name="Normal 3 3 4" xfId="456" xr:uid="{400C28E5-C4F4-405C-A51F-68582DB3D4EF}"/>
    <cellStyle name="Normal 3 3 5" xfId="586" xr:uid="{8C4A7A1B-FE9F-40EC-8ACE-F68ACD78AFDF}"/>
    <cellStyle name="Normal 3 3 6" xfId="642" xr:uid="{2AA4E17B-2722-4326-8092-570DFAD99803}"/>
    <cellStyle name="Normal 3 4" xfId="133" xr:uid="{9FC55112-BBB2-4A5A-B153-A1AA3284351A}"/>
    <cellStyle name="Normal 3 4 2" xfId="312" xr:uid="{742BEC9B-FB94-487C-8A7C-00C2D2A64DC4}"/>
    <cellStyle name="Normal 3 5" xfId="188" xr:uid="{C26C857B-5B0C-443E-92F4-491A8C2F5E2E}"/>
    <cellStyle name="Normal 3 5 2" xfId="345" xr:uid="{CFE9AF64-6693-4F0B-99D5-10FA17DB2655}"/>
    <cellStyle name="Normal 3 6" xfId="220" xr:uid="{A60587AD-B537-46F7-B9E9-0FD5DE20AD30}"/>
    <cellStyle name="Normal 3 7" xfId="375" xr:uid="{99A169C5-D526-4AB5-A8AF-5BDBE645E5A5}"/>
    <cellStyle name="Normal 3 8" xfId="427" xr:uid="{301B38D5-20D3-45C6-B3E2-18DE5C2F0608}"/>
    <cellStyle name="Normal 3 9" xfId="502" xr:uid="{B4020488-5F98-4F2D-BF55-1BEA828ECDB7}"/>
    <cellStyle name="Normal 4" xfId="53" xr:uid="{B732CE39-8672-40FD-B8B6-4B265E650598}"/>
    <cellStyle name="Normal 4 10" xfId="637" xr:uid="{D68ECA7B-88E1-43D2-A6F0-7BC85B10CBD7}"/>
    <cellStyle name="Normal 4 11" xfId="685" xr:uid="{EF128FBC-B5C4-4525-B8BD-3655A963089C}"/>
    <cellStyle name="Normal 4 2" xfId="101" xr:uid="{099D0E00-61BF-40AB-90A3-2F24A6504ABC}"/>
    <cellStyle name="Normal 4 2 2" xfId="285" xr:uid="{4495F9D8-4983-43D2-925E-D860B4BD708E}"/>
    <cellStyle name="Normal 4 3" xfId="129" xr:uid="{FFE7B9E3-5EFE-48A6-AD6C-6E3074BF1BFD}"/>
    <cellStyle name="Normal 4 3 2" xfId="311" xr:uid="{E682A1F8-5776-4849-934B-60469CBC9D97}"/>
    <cellStyle name="Normal 4 4" xfId="185" xr:uid="{424AC448-B23F-414E-A778-D9ECBC88D87C}"/>
    <cellStyle name="Normal 4 4 2" xfId="342" xr:uid="{35C477C7-69D5-4A78-9553-CD2D0F5EC28E}"/>
    <cellStyle name="Normal 4 5" xfId="217" xr:uid="{FA280003-C7BC-4575-A9C7-90B58622A18A}"/>
    <cellStyle name="Normal 4 6" xfId="399" xr:uid="{08835F6E-EF8B-46E2-A706-A2619EC84000}"/>
    <cellStyle name="Normal 4 7" xfId="451" xr:uid="{F1E28E1A-D787-4DD4-BD15-A33AB60BF204}"/>
    <cellStyle name="Normal 4 8" xfId="499" xr:uid="{8AFEDA6B-A9CF-4075-86F6-52B95CCCDA5D}"/>
    <cellStyle name="Normal 4 9" xfId="554" xr:uid="{6402A0D6-2BBC-4797-BDDD-1C62CA4253FA}"/>
    <cellStyle name="Normal 5" xfId="59" xr:uid="{93D410C4-8A73-4F5C-94EA-5D7C33D90B91}"/>
    <cellStyle name="Normal 5 10" xfId="689" xr:uid="{749B0670-C5A2-4AE7-AAA7-465555AAC510}"/>
    <cellStyle name="Normal 5 2" xfId="135" xr:uid="{EC822171-249C-468B-BC0E-298776B9354E}"/>
    <cellStyle name="Normal 5 2 2" xfId="313" xr:uid="{ECC454AC-ABC8-4401-9462-D6F6C94090A3}"/>
    <cellStyle name="Normal 5 3" xfId="189" xr:uid="{696E0AC4-B1D4-41D1-BDCA-868960A8291C}"/>
    <cellStyle name="Normal 5 3 2" xfId="346" xr:uid="{49519139-3542-4CA0-AB36-1922C9FDD5D8}"/>
    <cellStyle name="Normal 5 4" xfId="221" xr:uid="{EBCA1B23-4289-4D37-92CE-4FD885985C25}"/>
    <cellStyle name="Normal 5 5" xfId="401" xr:uid="{1DA53B83-3AC3-4E4B-B0CD-2BE59F93E80C}"/>
    <cellStyle name="Normal 5 6" xfId="453" xr:uid="{1305991D-474A-46D7-8453-91086B31B5AE}"/>
    <cellStyle name="Normal 5 7" xfId="503" xr:uid="{C7F31454-2EAC-4A9B-B247-A8268CFA3910}"/>
    <cellStyle name="Normal 5 8" xfId="558" xr:uid="{205D6610-8FB7-4665-A1F1-2D326A78449D}"/>
    <cellStyle name="Normal 5 9" xfId="639" xr:uid="{1CE9E14B-D9E0-47BD-935B-BB3132178178}"/>
    <cellStyle name="Normal 6" xfId="95" xr:uid="{A9976C7A-CC43-43A0-821C-F61FBBFBE127}"/>
    <cellStyle name="Normal 6 2" xfId="136" xr:uid="{D2FBA273-5B3C-4418-BB35-BF9F8B98021B}"/>
    <cellStyle name="Normal 6 2 2" xfId="314" xr:uid="{A0DE1F4D-A76E-49EE-98A9-5A4EF0F5A069}"/>
    <cellStyle name="Normal 6 3" xfId="190" xr:uid="{C72FB947-27EB-486C-B992-56DC6D7978B3}"/>
    <cellStyle name="Normal 6 3 2" xfId="347" xr:uid="{732E15A7-78E0-4C6B-A0A9-90D7568F8D43}"/>
    <cellStyle name="Normal 6 4" xfId="281" xr:uid="{4C18B5AC-116B-4500-BB08-FDABFB2B7C6B}"/>
    <cellStyle name="Normal 6 4 2" xfId="724" xr:uid="{F2B2FF04-1D6F-46BF-A9DE-3A309B16D2D5}"/>
    <cellStyle name="Normal 6 5" xfId="222" xr:uid="{D206CB9F-46C7-41B7-802D-9DAA76B7BC65}"/>
    <cellStyle name="Normal 6 6" xfId="504" xr:uid="{4EB856BD-A365-4629-82B3-9AD19FFA8388}"/>
    <cellStyle name="Normal 6 7" xfId="559" xr:uid="{843714EA-2F01-4867-B3A4-1FC4F5286F03}"/>
    <cellStyle name="Normal 6 8" xfId="690" xr:uid="{25F1DEBC-5731-4538-9538-442F33BC5F3E}"/>
    <cellStyle name="Normal 6 9" xfId="718" xr:uid="{858E1DBD-C344-4EE5-810E-C211D52AAFC1}"/>
    <cellStyle name="Normal 7" xfId="2" xr:uid="{A5C9647B-61E2-47D1-91CD-FBA69584F0D7}"/>
    <cellStyle name="Normal 7 10" xfId="425" xr:uid="{5C286451-8AAF-4336-BBCC-B5845FC49651}"/>
    <cellStyle name="Normal 7 11" xfId="477" xr:uid="{70328284-A7BF-4D94-A9AF-8AD5FC2AF018}"/>
    <cellStyle name="Normal 7 12" xfId="530" xr:uid="{A054F455-D41D-42CC-95AC-9E28CA7357F8}"/>
    <cellStyle name="Normal 7 13" xfId="611" xr:uid="{29A25F0A-6F7D-4DE1-8226-B3D8B88F5F27}"/>
    <cellStyle name="Normal 7 14" xfId="663" xr:uid="{E07B0366-5A62-4C32-BDB2-4E9947CB2423}"/>
    <cellStyle name="Normal 7 2" xfId="51" xr:uid="{96559470-E870-4EB0-9575-D846D3541FEF}"/>
    <cellStyle name="Normal 7 2 2" xfId="100" xr:uid="{398219FE-6B44-4359-AAFD-C5A64D7E1986}"/>
    <cellStyle name="Normal 7 2 2 2" xfId="284" xr:uid="{078FCCF9-C889-45C3-B585-FA81BE73DC53}"/>
    <cellStyle name="Normal 7 2 3" xfId="256" xr:uid="{9D4CBC67-F4A3-408D-AF42-E1FD025032D5}"/>
    <cellStyle name="Normal 7 2 4" xfId="398" xr:uid="{DBAD9508-0056-4714-806C-87614A2E5AF1}"/>
    <cellStyle name="Normal 7 2 5" xfId="450" xr:uid="{7BCDE990-5EA4-4872-983B-7BC122710465}"/>
    <cellStyle name="Normal 7 2 6" xfId="588" xr:uid="{345BE4F5-3626-4102-BCA1-46CE4CE4AD97}"/>
    <cellStyle name="Normal 7 2 7" xfId="636" xr:uid="{6C3DD024-D428-41E7-9555-156466CBC5A8}"/>
    <cellStyle name="Normal 7 3" xfId="54" xr:uid="{490A3BFA-D493-4A94-A91A-0894A41CD32E}"/>
    <cellStyle name="Normal 7 3 2" xfId="102" xr:uid="{23C73551-51F6-4399-BA75-55338DB1D3B2}"/>
    <cellStyle name="Normal 7 3 2 2" xfId="286" xr:uid="{D06F1AA6-C9BF-44E9-A8A4-F7B4BC218D79}"/>
    <cellStyle name="Normal 7 3 3" xfId="257" xr:uid="{5F3D2DAF-C273-47DD-9CF4-86F052B89704}"/>
    <cellStyle name="Normal 7 3 4" xfId="400" xr:uid="{A56E98C0-34B3-4FF1-8D34-10E8EBA1CADA}"/>
    <cellStyle name="Normal 7 3 5" xfId="452" xr:uid="{E6B4687C-9D8A-4B07-9BB9-6AAD5C8F27B2}"/>
    <cellStyle name="Normal 7 3 6" xfId="587" xr:uid="{A71EDAF4-327A-466B-8E9F-312B226CA4DE}"/>
    <cellStyle name="Normal 7 3 7" xfId="638" xr:uid="{EDCA80A6-6134-4A8D-808E-CB5C44197424}"/>
    <cellStyle name="Normal 7 4" xfId="60" xr:uid="{97D06464-D8B3-4882-A112-5862F8142B7B}"/>
    <cellStyle name="Normal 7 4 2" xfId="259" xr:uid="{09F13D6B-9D67-4BE7-A481-65194738DF5C}"/>
    <cellStyle name="Normal 7 4 3" xfId="402" xr:uid="{6C73255A-4FFA-4448-B4CF-201F814EC45C}"/>
    <cellStyle name="Normal 7 4 4" xfId="454" xr:uid="{288446C3-1011-455E-A0C6-327E11BEA567}"/>
    <cellStyle name="Normal 7 4 5" xfId="585" xr:uid="{A778A3BD-7050-40CC-82FE-162AE528FF14}"/>
    <cellStyle name="Normal 7 4 6" xfId="640" xr:uid="{4910682C-A86A-428D-8E7D-263286BBA3CB}"/>
    <cellStyle name="Normal 7 5" xfId="104" xr:uid="{A6491A8F-F0DF-41F9-8F0C-FCEC2C6288BD}"/>
    <cellStyle name="Normal 7 5 2" xfId="288" xr:uid="{17BB5C4B-B745-4441-8CF9-37B440F2539E}"/>
    <cellStyle name="Normal 7 6" xfId="106" xr:uid="{7E440C53-B84C-4C65-A2A1-5F22D0FD1B88}"/>
    <cellStyle name="Normal 7 6 2" xfId="289" xr:uid="{E3666D4E-5EC1-4AAC-858F-396860DBEFBB}"/>
    <cellStyle name="Normal 7 7" xfId="163" xr:uid="{CE966FEB-F67E-429E-9AC0-C235CAD700CC}"/>
    <cellStyle name="Normal 7 7 2" xfId="320" xr:uid="{057303AC-55B1-4B6B-B4AD-046A6C44E32A}"/>
    <cellStyle name="Normal 7 8" xfId="223" xr:uid="{55A1D6F3-CCF0-4EFA-8366-1648EC10F15A}"/>
    <cellStyle name="Normal 7 9" xfId="373" xr:uid="{2DB6FCB5-24E9-43F7-8EF5-C5CDD95DFB7C}"/>
    <cellStyle name="Normal 8" xfId="52" xr:uid="{CDDC0A65-52C3-408E-8E7F-B856771ACB6E}"/>
    <cellStyle name="Normal 8 10" xfId="612" xr:uid="{97608BE0-049E-4182-8382-0EE0630596F0}"/>
    <cellStyle name="Normal 8 11" xfId="692" xr:uid="{BE28C20E-14C1-4D58-BC55-FAB0C6C9706F}"/>
    <cellStyle name="Normal 8 2" xfId="61" xr:uid="{BF2D6FF1-754E-4D57-AC35-D7BDD7EA83B8}"/>
    <cellStyle name="Normal 8 2 2" xfId="260" xr:uid="{6C49441E-0FBF-4DAD-B33E-995742D41E8B}"/>
    <cellStyle name="Normal 8 2 3" xfId="403" xr:uid="{AE11D204-33F0-49E8-9CEC-348EBD58ABD4}"/>
    <cellStyle name="Normal 8 2 4" xfId="455" xr:uid="{F6192736-4D27-4BB8-A53E-E10A13C5FCF2}"/>
    <cellStyle name="Normal 8 2 5" xfId="531" xr:uid="{5EDE9C3E-B6F0-46E6-A514-83AC96CEDEEC}"/>
    <cellStyle name="Normal 8 2 6" xfId="641" xr:uid="{5BDB6DDC-F9F3-47CF-93EA-FF091C090853}"/>
    <cellStyle name="Normal 8 3" xfId="138" xr:uid="{97CF80BA-A0C7-417A-8CEC-F8C277247F55}"/>
    <cellStyle name="Normal 8 3 2" xfId="315" xr:uid="{C9F6B9B0-E735-4593-B3CA-BC05B49F6CA2}"/>
    <cellStyle name="Normal 8 4" xfId="192" xr:uid="{9CB458D2-6761-4EDD-982B-B0ABABAD171A}"/>
    <cellStyle name="Normal 8 4 2" xfId="348" xr:uid="{EA16D1AF-B592-48DD-AD63-E5BA39D78F24}"/>
    <cellStyle name="Normal 8 5" xfId="225" xr:uid="{17D4797D-8B77-49D5-AB10-F1D02CF18330}"/>
    <cellStyle name="Normal 8 6" xfId="374" xr:uid="{B78BD300-7DD3-47C2-A164-F863AFBAD753}"/>
    <cellStyle name="Normal 8 7" xfId="426" xr:uid="{F7A43FE1-D6F5-4DC4-BDE1-D4C851147A85}"/>
    <cellStyle name="Normal 8 8" xfId="506" xr:uid="{20E824F0-ABD8-4683-A420-E6D2E1901403}"/>
    <cellStyle name="Normal 8 9" xfId="561" xr:uid="{AB93E628-FF6C-4038-B2FF-B710D79BB528}"/>
    <cellStyle name="Normal 9" xfId="103" xr:uid="{5A08A976-F34B-4798-8EFF-139C18D16D0D}"/>
    <cellStyle name="Normal 9 2" xfId="144" xr:uid="{F7ADB493-B32F-493B-9498-028DA95FAA5F}"/>
    <cellStyle name="Normal 9 2 2" xfId="316" xr:uid="{66D6D8F5-CB6A-4E77-84BB-4F6AA3688384}"/>
    <cellStyle name="Normal 9 3" xfId="198" xr:uid="{D96E4448-1BA7-4CC5-8648-877E7DFCCA65}"/>
    <cellStyle name="Normal 9 3 2" xfId="354" xr:uid="{40C308C0-40C7-4CDB-B77C-095E1FDA7D2B}"/>
    <cellStyle name="Normal 9 4" xfId="287" xr:uid="{ECB9ECDA-BD8E-4842-90F0-3D16D0C8B9FA}"/>
    <cellStyle name="Normal 9 5" xfId="231" xr:uid="{D014FBE1-BD79-433A-A27B-A95338E24299}"/>
    <cellStyle name="Normal 9 6" xfId="512" xr:uid="{0FA697D6-6C82-46C4-969D-D00F9FAA20C7}"/>
    <cellStyle name="Normal 9 7" xfId="567" xr:uid="{272A1CFB-FF40-4717-B939-CE2B43BCCB04}"/>
    <cellStyle name="Normal 9 8" xfId="698" xr:uid="{9DFC38EC-5248-478D-9349-2CFA736F93EF}"/>
    <cellStyle name="Notas" xfId="17" builtinId="10" customBuiltin="1"/>
    <cellStyle name="Notas 10" xfId="664" xr:uid="{44E992FA-1385-4ACF-94F2-6D2B18BD1058}"/>
    <cellStyle name="Notas 2" xfId="69" xr:uid="{19C28E99-3888-459A-9AC8-39BAAE1D8BEB}"/>
    <cellStyle name="Notas 2 2" xfId="262" xr:uid="{6FF4941B-E971-44FA-AA3D-A6C9AF3BD7B4}"/>
    <cellStyle name="Notas 2 3" xfId="405" xr:uid="{49FA2A5E-3438-49FE-A6E5-E854814AC7FF}"/>
    <cellStyle name="Notas 2 4" xfId="457" xr:uid="{21B619F7-C1DE-4532-80F0-F737BC25F6E1}"/>
    <cellStyle name="Notas 2 5" xfId="591" xr:uid="{EB41E68C-E064-43A7-A6D7-14F09A8A62B3}"/>
    <cellStyle name="Notas 2 6" xfId="643" xr:uid="{69F89107-188C-4501-80BA-B319B842460D}"/>
    <cellStyle name="Notas 3" xfId="107" xr:uid="{491DDD57-AF69-4DF7-A19D-B22489F97103}"/>
    <cellStyle name="Notas 3 2" xfId="290" xr:uid="{2B1DC978-9D60-433B-BC93-D194391DCE1F}"/>
    <cellStyle name="Notas 4" xfId="164" xr:uid="{3A0165D1-F3D2-4E76-9C07-50CDD3B05473}"/>
    <cellStyle name="Notas 4 2" xfId="321" xr:uid="{4F96DC01-979B-4A50-B2FD-BDD7E2919771}"/>
    <cellStyle name="Notas 5" xfId="376" xr:uid="{0BBB5F26-7C31-4A90-A4BF-2B2C6EB9A74A}"/>
    <cellStyle name="Notas 6" xfId="428" xr:uid="{BE3F335A-E5AE-40E2-9F98-D2D391A290DA}"/>
    <cellStyle name="Notas 7" xfId="478" xr:uid="{3F0515CD-C943-4167-8A5F-A1BE31A15782}"/>
    <cellStyle name="Notas 8" xfId="532" xr:uid="{8296C8EF-6555-4AB6-9F44-37F8FC647F8B}"/>
    <cellStyle name="Notas 9" xfId="614" xr:uid="{142BDC71-3E33-4C95-AA76-28CBC643676E}"/>
    <cellStyle name="Salida" xfId="12" builtinId="21" customBuiltin="1"/>
    <cellStyle name="Texto de advertencia" xfId="16" builtinId="11" customBuiltin="1"/>
    <cellStyle name="Texto de advertencia 2" xfId="68" xr:uid="{F92E85B1-AF7C-4F9C-988A-5CE119854B29}"/>
    <cellStyle name="Texto explicativo" xfId="18" builtinId="53" customBuiltin="1"/>
    <cellStyle name="Texto explicativo 2" xfId="70" xr:uid="{47E155E2-3BA2-4868-9459-2C22BCEF3937}"/>
    <cellStyle name="Título" xfId="3" builtinId="15" customBuiltin="1"/>
    <cellStyle name="Título 2" xfId="5" builtinId="17" customBuiltin="1"/>
    <cellStyle name="Título 3" xfId="6" builtinId="18" customBuiltin="1"/>
    <cellStyle name="Título 4" xfId="63" xr:uid="{A6631385-58FC-42F5-9C7D-052D87C49339}"/>
    <cellStyle name="Total" xfId="19" builtinId="25" customBuiltin="1"/>
  </cellStyles>
  <dxfs count="21">
    <dxf>
      <fill>
        <patternFill patternType="solid">
          <fgColor rgb="FF548135"/>
          <bgColor rgb="FF548135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family val="2"/>
        <scheme val="none"/>
      </font>
      <numFmt numFmtId="0" formatCode="General"/>
      <alignment horizontal="center" vertical="center" textRotation="0" wrapText="1" indent="0" justifyLastLine="0" shrinkToFit="0" readingOrder="0"/>
      <border diagonalUp="0" diagonalDown="0">
        <left style="thin">
          <color rgb="FF000000"/>
        </left>
        <right/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family val="2"/>
        <scheme val="none"/>
      </font>
      <numFmt numFmtId="0" formatCode="General"/>
      <alignment horizontal="center" vertical="center" textRotation="0" wrapText="1" indent="0" justifyLastLine="0" shrinkToFit="0" readingOrder="0"/>
      <border diagonalUp="0" diagonalDown="0">
        <left/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thin">
          <color rgb="FF000000"/>
        </bottom>
      </border>
    </dxf>
    <dxf>
      <numFmt numFmtId="0" formatCode="General"/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0" formatCode="General"/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family val="2"/>
        <scheme val="none"/>
      </font>
      <fill>
        <patternFill patternType="solid">
          <fgColor rgb="FF7B7B7B"/>
          <bgColor rgb="FF7B7B7B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border outline="0">
        <top style="thin">
          <color theme="4" tint="0.39997558519241921"/>
        </top>
      </border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family val="2"/>
        <scheme val="none"/>
      </font>
      <fill>
        <patternFill patternType="solid">
          <fgColor theme="4"/>
          <bgColor theme="4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12" Type="http://schemas.openxmlformats.org/officeDocument/2006/relationships/customXml" Target="../customXml/item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85725</xdr:rowOff>
    </xdr:from>
    <xdr:to>
      <xdr:col>4</xdr:col>
      <xdr:colOff>108183</xdr:colOff>
      <xdr:row>2</xdr:row>
      <xdr:rowOff>57150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D4BB558-4195-4861-B568-E41087A8AA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50" y="85725"/>
          <a:ext cx="965433" cy="54292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64F6432F-1453-4834-B673-C8C38A1BE4DA}" name="Tabla14" displayName="Tabla14" ref="A1:E55" totalsRowShown="0" headerRowDxfId="20" dataDxfId="18" headerRowBorderDxfId="19" tableBorderDxfId="17">
  <autoFilter ref="A1:E55" xr:uid="{64F6432F-1453-4834-B673-C8C38A1BE4DA}"/>
  <tableColumns count="5">
    <tableColumn id="1" xr3:uid="{EBFDE98F-D064-46B5-8E29-E15A015C1DFA}" name="Atributo" dataDxfId="16"/>
    <tableColumn id="2" xr3:uid="{60D513A3-77B6-46A0-B3CE-00F4555A2CB2}" name="Descripción del atributo" dataDxfId="15"/>
    <tableColumn id="3" xr3:uid="{81848D23-5795-4219-ACC6-0D86AF2FAF1E}" name="Tipo de atributo" dataDxfId="14"/>
    <tableColumn id="4" xr3:uid="{76F514AA-A257-4951-B697-BEF6FC829A97}" name="Ejemplo de registro" dataDxfId="13"/>
    <tableColumn id="5" xr3:uid="{556B45C0-347B-45A2-8F7E-136082B4AB6A}" name="Calidad del dato" dataDxfId="12"/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4D00024-DF37-491E-91A1-B4E295FEA657}" name="Tabla2" displayName="Tabla2" ref="I1:J1121" totalsRowShown="0" headerRowDxfId="11" dataDxfId="9" headerRowBorderDxfId="10" tableBorderDxfId="8">
  <autoFilter ref="I1:J1121" xr:uid="{04D00024-DF37-491E-91A1-B4E295FEA657}"/>
  <tableColumns count="2">
    <tableColumn id="1" xr3:uid="{93DF39F2-4D21-4A3A-8A58-D5D6776F5784}" name="Ciudad" dataDxfId="7"/>
    <tableColumn id="2" xr3:uid="{02D51DE1-CC07-46A2-B032-ABB81E2B2286}" name="Departamento" dataDxfId="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ACAD0B-E078-4446-BA77-F4E137043DA8}">
  <dimension ref="A1:EW6"/>
  <sheetViews>
    <sheetView tabSelected="1" zoomScale="85" zoomScaleNormal="85" workbookViewId="0">
      <pane xSplit="16" ySplit="5" topLeftCell="EB6" activePane="bottomRight" state="frozen"/>
      <selection pane="topRight" activeCell="Q1" sqref="Q1"/>
      <selection pane="bottomLeft" activeCell="A5" sqref="A5"/>
      <selection pane="bottomRight" sqref="A1:E3"/>
    </sheetView>
  </sheetViews>
  <sheetFormatPr baseColWidth="10" defaultRowHeight="14.4" x14ac:dyDescent="0.3"/>
  <cols>
    <col min="1" max="5" width="3.33203125" customWidth="1"/>
    <col min="6" max="6" width="17.5546875" customWidth="1"/>
    <col min="8" max="10" width="0" hidden="1" customWidth="1"/>
    <col min="11" max="11" width="14.5546875" customWidth="1"/>
    <col min="13" max="16" width="0" hidden="1" customWidth="1"/>
    <col min="17" max="17" width="25.6640625" customWidth="1"/>
    <col min="18" max="18" width="13.33203125" customWidth="1"/>
    <col min="19" max="19" width="16.6640625" customWidth="1"/>
    <col min="20" max="20" width="25.109375" customWidth="1"/>
    <col min="21" max="21" width="18.6640625" customWidth="1"/>
    <col min="22" max="22" width="24.44140625" customWidth="1"/>
    <col min="23" max="23" width="20.6640625" customWidth="1"/>
    <col min="24" max="24" width="15.6640625" customWidth="1"/>
    <col min="25" max="27" width="0" hidden="1" customWidth="1"/>
    <col min="28" max="28" width="14" customWidth="1"/>
    <col min="29" max="29" width="15.88671875" customWidth="1"/>
    <col min="30" max="30" width="12.6640625" hidden="1" customWidth="1"/>
    <col min="31" max="31" width="12.6640625" customWidth="1"/>
    <col min="32" max="36" width="0" hidden="1" customWidth="1"/>
    <col min="38" max="38" width="12.88671875" customWidth="1"/>
    <col min="39" max="40" width="0" hidden="1" customWidth="1"/>
    <col min="43" max="43" width="12.109375" customWidth="1"/>
    <col min="44" max="52" width="11.44140625" hidden="1" customWidth="1"/>
    <col min="53" max="53" width="0.44140625" hidden="1" customWidth="1"/>
    <col min="54" max="54" width="17.109375" customWidth="1"/>
    <col min="55" max="55" width="17.6640625" customWidth="1"/>
    <col min="56" max="56" width="12.5546875" customWidth="1"/>
    <col min="57" max="57" width="14" customWidth="1"/>
    <col min="58" max="64" width="0" hidden="1" customWidth="1"/>
    <col min="66" max="66" width="14.5546875" customWidth="1"/>
    <col min="68" max="70" width="0" hidden="1" customWidth="1"/>
    <col min="71" max="71" width="13.44140625" hidden="1" customWidth="1"/>
    <col min="72" max="72" width="14.88671875" hidden="1" customWidth="1"/>
    <col min="73" max="79" width="0" hidden="1" customWidth="1"/>
    <col min="80" max="80" width="2.88671875" hidden="1" customWidth="1"/>
    <col min="81" max="88" width="0" hidden="1" customWidth="1"/>
    <col min="89" max="89" width="13.5546875" customWidth="1"/>
    <col min="90" max="90" width="12.6640625" customWidth="1"/>
    <col min="91" max="92" width="0" hidden="1" customWidth="1"/>
    <col min="93" max="93" width="0.88671875" hidden="1" customWidth="1"/>
    <col min="94" max="94" width="13.6640625" style="8" customWidth="1"/>
    <col min="95" max="95" width="13.6640625" style="52" customWidth="1"/>
    <col min="96" max="96" width="14.5546875" customWidth="1"/>
    <col min="97" max="104" width="0" hidden="1" customWidth="1"/>
    <col min="105" max="105" width="0.88671875" hidden="1" customWidth="1"/>
    <col min="110" max="111" width="0" hidden="1" customWidth="1"/>
    <col min="113" max="114" width="0" hidden="1" customWidth="1"/>
    <col min="117" max="119" width="0" hidden="1" customWidth="1"/>
    <col min="121" max="121" width="14.109375" customWidth="1"/>
    <col min="122" max="129" width="0" hidden="1" customWidth="1"/>
    <col min="130" max="130" width="13" customWidth="1"/>
    <col min="131" max="131" width="0" hidden="1" customWidth="1"/>
    <col min="132" max="132" width="13.5546875" customWidth="1"/>
    <col min="133" max="133" width="0" hidden="1" customWidth="1"/>
    <col min="134" max="134" width="14.5546875" hidden="1" customWidth="1"/>
    <col min="135" max="142" width="0" hidden="1" customWidth="1"/>
    <col min="143" max="143" width="16.33203125" customWidth="1"/>
    <col min="144" max="144" width="17.5546875" customWidth="1"/>
    <col min="145" max="145" width="16.5546875" customWidth="1"/>
    <col min="146" max="146" width="17.5546875" customWidth="1"/>
    <col min="147" max="147" width="16.88671875" customWidth="1"/>
    <col min="148" max="148" width="16.5546875" customWidth="1"/>
    <col min="149" max="149" width="16.33203125" customWidth="1"/>
    <col min="152" max="152" width="13" customWidth="1"/>
    <col min="153" max="153" width="30.44140625" customWidth="1"/>
  </cols>
  <sheetData>
    <row r="1" spans="1:153" s="56" customFormat="1" ht="23.1" customHeight="1" thickBot="1" x14ac:dyDescent="0.3">
      <c r="A1" s="205"/>
      <c r="B1" s="206"/>
      <c r="C1" s="206"/>
      <c r="D1" s="206"/>
      <c r="E1" s="207"/>
      <c r="F1" s="221" t="s">
        <v>138</v>
      </c>
      <c r="G1" s="222"/>
      <c r="H1" s="198" t="s">
        <v>1387</v>
      </c>
      <c r="I1" s="199"/>
      <c r="J1" s="199"/>
      <c r="K1" s="199"/>
      <c r="L1" s="199"/>
      <c r="M1" s="199"/>
      <c r="N1" s="199"/>
      <c r="O1" s="199"/>
      <c r="P1" s="199"/>
      <c r="Q1" s="199"/>
      <c r="R1" s="199"/>
      <c r="S1" s="199"/>
      <c r="T1" s="199"/>
      <c r="U1" s="199"/>
      <c r="V1" s="199"/>
      <c r="W1" s="199"/>
      <c r="X1" s="199"/>
      <c r="Y1" s="199"/>
      <c r="Z1" s="199"/>
      <c r="AA1" s="199"/>
      <c r="AB1" s="199"/>
      <c r="AC1" s="199"/>
      <c r="AD1" s="199"/>
      <c r="AE1" s="199"/>
      <c r="AF1" s="199"/>
      <c r="AG1" s="199"/>
      <c r="AH1" s="199"/>
      <c r="AI1" s="199"/>
      <c r="AJ1" s="199"/>
      <c r="AK1" s="199"/>
      <c r="AL1" s="199"/>
      <c r="AM1" s="199"/>
      <c r="AN1" s="199"/>
      <c r="AO1" s="199"/>
      <c r="AP1" s="199"/>
      <c r="AQ1" s="199"/>
      <c r="AR1" s="199"/>
      <c r="AS1" s="199"/>
      <c r="AT1" s="199"/>
      <c r="AU1" s="199"/>
      <c r="AV1" s="199"/>
      <c r="AW1" s="199"/>
      <c r="AX1" s="199"/>
      <c r="AY1" s="199"/>
      <c r="AZ1" s="199"/>
      <c r="BA1" s="199"/>
      <c r="BB1" s="199"/>
      <c r="BC1" s="199"/>
      <c r="BD1" s="199"/>
      <c r="BE1" s="199"/>
      <c r="BF1" s="199"/>
      <c r="BG1" s="199"/>
      <c r="BH1" s="199"/>
      <c r="BI1" s="199"/>
      <c r="BJ1" s="199"/>
      <c r="BK1" s="199"/>
      <c r="BL1" s="199"/>
      <c r="BM1" s="199"/>
      <c r="BN1" s="199"/>
      <c r="BO1" s="199"/>
      <c r="BP1" s="199"/>
      <c r="BQ1" s="199"/>
      <c r="BR1" s="199"/>
      <c r="BS1" s="199"/>
      <c r="BT1" s="199"/>
      <c r="BU1" s="199"/>
      <c r="BV1" s="199"/>
      <c r="BW1" s="199"/>
      <c r="BX1" s="199"/>
      <c r="BY1" s="199"/>
      <c r="BZ1" s="199"/>
      <c r="CA1" s="199"/>
      <c r="CB1" s="199"/>
      <c r="CC1" s="199"/>
      <c r="CD1" s="199"/>
      <c r="CE1" s="199"/>
      <c r="CF1" s="199"/>
      <c r="CG1" s="199"/>
      <c r="CH1" s="199"/>
      <c r="CI1" s="199"/>
      <c r="CJ1" s="199"/>
      <c r="CK1" s="199"/>
      <c r="CL1" s="199"/>
      <c r="CM1" s="199"/>
      <c r="CN1" s="199"/>
      <c r="CO1" s="199"/>
      <c r="CP1" s="199"/>
      <c r="CQ1" s="199"/>
      <c r="CR1" s="199"/>
      <c r="CS1" s="199"/>
      <c r="CT1" s="199"/>
      <c r="CU1" s="199"/>
      <c r="CV1" s="199"/>
      <c r="CW1" s="199"/>
      <c r="CX1" s="199"/>
      <c r="CY1" s="199"/>
      <c r="CZ1" s="199"/>
      <c r="DA1" s="199"/>
      <c r="DB1" s="199"/>
      <c r="DC1" s="199"/>
      <c r="DD1" s="199"/>
      <c r="DE1" s="199"/>
      <c r="DF1" s="199"/>
      <c r="DG1" s="199"/>
      <c r="DH1" s="199"/>
      <c r="DI1" s="199"/>
      <c r="DJ1" s="199"/>
      <c r="DK1" s="199"/>
      <c r="DL1" s="199"/>
      <c r="DM1" s="199"/>
      <c r="DN1" s="199"/>
      <c r="DO1" s="199"/>
      <c r="DP1" s="199"/>
      <c r="DQ1" s="199"/>
      <c r="DR1" s="199"/>
      <c r="DS1" s="199"/>
      <c r="DT1" s="199"/>
      <c r="DU1" s="199"/>
      <c r="DV1" s="199"/>
      <c r="DW1" s="199"/>
      <c r="DX1" s="199"/>
      <c r="DY1" s="199"/>
      <c r="DZ1" s="199"/>
      <c r="EA1" s="199"/>
      <c r="EB1" s="199"/>
      <c r="EC1" s="199"/>
      <c r="ED1" s="199"/>
      <c r="EE1" s="199"/>
      <c r="EF1" s="199"/>
      <c r="EG1" s="199"/>
      <c r="EH1" s="199"/>
      <c r="EI1" s="199"/>
      <c r="EJ1" s="199"/>
      <c r="EK1" s="199"/>
      <c r="EL1" s="199"/>
      <c r="EM1" s="199"/>
      <c r="EN1" s="199"/>
      <c r="EO1" s="199"/>
      <c r="EP1" s="199"/>
      <c r="EQ1" s="199"/>
      <c r="ER1" s="199"/>
      <c r="ES1" s="199"/>
      <c r="ET1" s="199"/>
      <c r="EU1" s="12"/>
      <c r="EV1" s="12" t="s">
        <v>0</v>
      </c>
      <c r="EW1" s="13" t="s">
        <v>1344</v>
      </c>
    </row>
    <row r="2" spans="1:153" s="56" customFormat="1" ht="23.1" customHeight="1" thickBot="1" x14ac:dyDescent="0.3">
      <c r="A2" s="208"/>
      <c r="B2" s="209"/>
      <c r="C2" s="209"/>
      <c r="D2" s="209"/>
      <c r="E2" s="210"/>
      <c r="F2" s="223" t="s">
        <v>1</v>
      </c>
      <c r="G2" s="224"/>
      <c r="H2" s="200" t="s">
        <v>2</v>
      </c>
      <c r="I2" s="201"/>
      <c r="J2" s="201"/>
      <c r="K2" s="201"/>
      <c r="L2" s="201"/>
      <c r="M2" s="201"/>
      <c r="N2" s="201"/>
      <c r="O2" s="201"/>
      <c r="P2" s="201"/>
      <c r="Q2" s="201"/>
      <c r="R2" s="201"/>
      <c r="S2" s="201"/>
      <c r="T2" s="201"/>
      <c r="U2" s="201"/>
      <c r="V2" s="201"/>
      <c r="W2" s="201"/>
      <c r="X2" s="201"/>
      <c r="Y2" s="201"/>
      <c r="Z2" s="201"/>
      <c r="AA2" s="201"/>
      <c r="AB2" s="201"/>
      <c r="AC2" s="201"/>
      <c r="AD2" s="201"/>
      <c r="AE2" s="201"/>
      <c r="AF2" s="201"/>
      <c r="AG2" s="201"/>
      <c r="AH2" s="201"/>
      <c r="AI2" s="201"/>
      <c r="AJ2" s="201"/>
      <c r="AK2" s="201"/>
      <c r="AL2" s="201"/>
      <c r="AM2" s="201"/>
      <c r="AN2" s="201"/>
      <c r="AO2" s="201"/>
      <c r="AP2" s="201"/>
      <c r="AQ2" s="201"/>
      <c r="AR2" s="201"/>
      <c r="AS2" s="201"/>
      <c r="AT2" s="201"/>
      <c r="AU2" s="201"/>
      <c r="AV2" s="201"/>
      <c r="AW2" s="201"/>
      <c r="AX2" s="201"/>
      <c r="AY2" s="201"/>
      <c r="AZ2" s="201"/>
      <c r="BA2" s="201"/>
      <c r="BB2" s="201"/>
      <c r="BC2" s="201"/>
      <c r="BD2" s="201"/>
      <c r="BE2" s="201"/>
      <c r="BF2" s="201"/>
      <c r="BG2" s="201"/>
      <c r="BH2" s="201"/>
      <c r="BI2" s="201"/>
      <c r="BJ2" s="201"/>
      <c r="BK2" s="201"/>
      <c r="BL2" s="201"/>
      <c r="BM2" s="201"/>
      <c r="BN2" s="201"/>
      <c r="BO2" s="201"/>
      <c r="BP2" s="201"/>
      <c r="BQ2" s="201"/>
      <c r="BR2" s="201"/>
      <c r="BS2" s="201"/>
      <c r="BT2" s="201"/>
      <c r="BU2" s="201"/>
      <c r="BV2" s="201"/>
      <c r="BW2" s="201"/>
      <c r="BX2" s="201"/>
      <c r="BY2" s="201"/>
      <c r="BZ2" s="201"/>
      <c r="CA2" s="201"/>
      <c r="CB2" s="201"/>
      <c r="CC2" s="201"/>
      <c r="CD2" s="201"/>
      <c r="CE2" s="201"/>
      <c r="CF2" s="201"/>
      <c r="CG2" s="201"/>
      <c r="CH2" s="201"/>
      <c r="CI2" s="201"/>
      <c r="CJ2" s="201"/>
      <c r="CK2" s="201"/>
      <c r="CL2" s="201"/>
      <c r="CM2" s="201"/>
      <c r="CN2" s="201"/>
      <c r="CO2" s="201"/>
      <c r="CP2" s="201"/>
      <c r="CQ2" s="201"/>
      <c r="CR2" s="201"/>
      <c r="CS2" s="201"/>
      <c r="CT2" s="201"/>
      <c r="CU2" s="201"/>
      <c r="CV2" s="201"/>
      <c r="CW2" s="201"/>
      <c r="CX2" s="201"/>
      <c r="CY2" s="201"/>
      <c r="CZ2" s="201"/>
      <c r="DA2" s="201"/>
      <c r="DB2" s="201"/>
      <c r="DC2" s="201"/>
      <c r="DD2" s="201"/>
      <c r="DE2" s="201"/>
      <c r="DF2" s="201"/>
      <c r="DG2" s="201"/>
      <c r="DH2" s="201"/>
      <c r="DI2" s="201"/>
      <c r="DJ2" s="201"/>
      <c r="DK2" s="201"/>
      <c r="DL2" s="201"/>
      <c r="DM2" s="201"/>
      <c r="DN2" s="201"/>
      <c r="DO2" s="201"/>
      <c r="DP2" s="201"/>
      <c r="DQ2" s="201"/>
      <c r="DR2" s="201"/>
      <c r="DS2" s="201"/>
      <c r="DT2" s="201"/>
      <c r="DU2" s="201"/>
      <c r="DV2" s="201"/>
      <c r="DW2" s="201"/>
      <c r="DX2" s="201"/>
      <c r="DY2" s="201"/>
      <c r="DZ2" s="201"/>
      <c r="EA2" s="201"/>
      <c r="EB2" s="201"/>
      <c r="EC2" s="201"/>
      <c r="ED2" s="201"/>
      <c r="EE2" s="201"/>
      <c r="EF2" s="201"/>
      <c r="EG2" s="201"/>
      <c r="EH2" s="201"/>
      <c r="EI2" s="201"/>
      <c r="EJ2" s="201"/>
      <c r="EK2" s="201"/>
      <c r="EL2" s="201"/>
      <c r="EM2" s="201"/>
      <c r="EN2" s="201"/>
      <c r="EO2" s="201"/>
      <c r="EP2" s="201"/>
      <c r="EQ2" s="201"/>
      <c r="ER2" s="201"/>
      <c r="ES2" s="201"/>
      <c r="ET2" s="201"/>
      <c r="EU2" s="14"/>
      <c r="EV2" s="12" t="s">
        <v>3</v>
      </c>
      <c r="EW2" s="13">
        <v>2</v>
      </c>
    </row>
    <row r="3" spans="1:153" s="56" customFormat="1" ht="23.1" customHeight="1" thickBot="1" x14ac:dyDescent="0.3">
      <c r="A3" s="211"/>
      <c r="B3" s="212"/>
      <c r="C3" s="212"/>
      <c r="D3" s="212"/>
      <c r="E3" s="213"/>
      <c r="F3" s="216"/>
      <c r="G3" s="217"/>
      <c r="H3" s="217"/>
      <c r="I3" s="217"/>
      <c r="J3" s="217"/>
      <c r="K3" s="217"/>
      <c r="L3" s="217"/>
      <c r="M3" s="50"/>
      <c r="N3" s="50"/>
      <c r="O3" s="50"/>
      <c r="P3" s="50"/>
      <c r="Q3" s="214"/>
      <c r="R3" s="214"/>
      <c r="S3" s="214"/>
      <c r="T3" s="214"/>
      <c r="U3" s="214"/>
      <c r="V3" s="214"/>
      <c r="W3" s="214"/>
      <c r="X3" s="214"/>
      <c r="Y3" s="214"/>
      <c r="Z3" s="214"/>
      <c r="AA3" s="214"/>
      <c r="AB3" s="214"/>
      <c r="AC3" s="214"/>
      <c r="AD3" s="214"/>
      <c r="AE3" s="214"/>
      <c r="AF3" s="214"/>
      <c r="AG3" s="214"/>
      <c r="AH3" s="214"/>
      <c r="AI3" s="214"/>
      <c r="AJ3" s="214"/>
      <c r="AK3" s="214"/>
      <c r="AL3" s="214"/>
      <c r="AM3" s="214"/>
      <c r="AN3" s="214"/>
      <c r="AO3" s="214"/>
      <c r="AP3" s="214"/>
      <c r="AQ3" s="214"/>
      <c r="AR3" s="214"/>
      <c r="AS3" s="214"/>
      <c r="AT3" s="214"/>
      <c r="AU3" s="214"/>
      <c r="AV3" s="214"/>
      <c r="AW3" s="214"/>
      <c r="AX3" s="214"/>
      <c r="AY3" s="214"/>
      <c r="AZ3" s="214"/>
      <c r="BA3" s="214"/>
      <c r="BB3" s="214"/>
      <c r="BC3" s="214"/>
      <c r="BD3" s="214"/>
      <c r="BE3" s="214"/>
      <c r="BF3" s="214"/>
      <c r="BG3" s="214"/>
      <c r="BH3" s="214"/>
      <c r="BI3" s="214"/>
      <c r="BJ3" s="214"/>
      <c r="BK3" s="214"/>
      <c r="BL3" s="214"/>
      <c r="BM3" s="214"/>
      <c r="BN3" s="214"/>
      <c r="BO3" s="214"/>
      <c r="BP3" s="214"/>
      <c r="BQ3" s="214"/>
      <c r="BR3" s="214"/>
      <c r="BS3" s="214"/>
      <c r="BT3" s="214"/>
      <c r="BU3" s="214"/>
      <c r="BV3" s="214"/>
      <c r="BW3" s="214"/>
      <c r="BX3" s="214"/>
      <c r="BY3" s="214"/>
      <c r="BZ3" s="214"/>
      <c r="CA3" s="214"/>
      <c r="CB3" s="214"/>
      <c r="CC3" s="214"/>
      <c r="CD3" s="214"/>
      <c r="CE3" s="214"/>
      <c r="CF3" s="214"/>
      <c r="CG3" s="214"/>
      <c r="CH3" s="214"/>
      <c r="CI3" s="214"/>
      <c r="CJ3" s="214"/>
      <c r="CK3" s="214"/>
      <c r="CL3" s="214"/>
      <c r="CM3" s="214"/>
      <c r="CN3" s="214"/>
      <c r="CO3" s="214"/>
      <c r="CP3" s="214"/>
      <c r="CQ3" s="214"/>
      <c r="CR3" s="214"/>
      <c r="CS3" s="214"/>
      <c r="CT3" s="214"/>
      <c r="CU3" s="214"/>
      <c r="CV3" s="214"/>
      <c r="CW3" s="214"/>
      <c r="CX3" s="214"/>
      <c r="CY3" s="214"/>
      <c r="CZ3" s="214"/>
      <c r="DA3" s="214"/>
      <c r="DB3" s="214"/>
      <c r="DC3" s="214"/>
      <c r="DD3" s="214"/>
      <c r="DE3" s="214"/>
      <c r="DF3" s="214"/>
      <c r="DG3" s="214"/>
      <c r="DH3" s="214"/>
      <c r="DI3" s="214"/>
      <c r="DJ3" s="214"/>
      <c r="DK3" s="214"/>
      <c r="DL3" s="214"/>
      <c r="DM3" s="214"/>
      <c r="DN3" s="214"/>
      <c r="DO3" s="214"/>
      <c r="DP3" s="214"/>
      <c r="DQ3" s="214"/>
      <c r="DR3" s="214"/>
      <c r="DS3" s="214"/>
      <c r="DT3" s="214"/>
      <c r="DU3" s="214"/>
      <c r="DV3" s="214"/>
      <c r="DW3" s="214"/>
      <c r="DX3" s="214"/>
      <c r="DY3" s="214"/>
      <c r="DZ3" s="214"/>
      <c r="EA3" s="214"/>
      <c r="EB3" s="214"/>
      <c r="EC3" s="214"/>
      <c r="ED3" s="214"/>
      <c r="EE3" s="214"/>
      <c r="EF3" s="214"/>
      <c r="EG3" s="214"/>
      <c r="EH3" s="214"/>
      <c r="EI3" s="214"/>
      <c r="EJ3" s="214"/>
      <c r="EK3" s="214"/>
      <c r="EL3" s="214"/>
      <c r="EM3" s="214"/>
      <c r="EN3" s="214"/>
      <c r="EO3" s="214"/>
      <c r="EP3" s="214"/>
      <c r="EQ3" s="214"/>
      <c r="ER3" s="214"/>
      <c r="ES3" s="214"/>
      <c r="ET3" s="214"/>
      <c r="EU3" s="215"/>
      <c r="EV3" s="53" t="s">
        <v>1345</v>
      </c>
      <c r="EW3" s="54">
        <v>45994</v>
      </c>
    </row>
    <row r="4" spans="1:153" s="193" customFormat="1" ht="42.75" customHeight="1" thickBot="1" x14ac:dyDescent="0.3">
      <c r="A4" s="195" t="s">
        <v>4</v>
      </c>
      <c r="B4" s="196"/>
      <c r="C4" s="196"/>
      <c r="D4" s="196"/>
      <c r="E4" s="197"/>
      <c r="F4" s="218" t="s">
        <v>1269</v>
      </c>
      <c r="G4" s="219"/>
      <c r="H4" s="219"/>
      <c r="I4" s="219"/>
      <c r="J4" s="219"/>
      <c r="K4" s="219"/>
      <c r="L4" s="219"/>
      <c r="M4" s="219"/>
      <c r="N4" s="219"/>
      <c r="O4" s="219"/>
      <c r="P4" s="219"/>
      <c r="Q4" s="219"/>
      <c r="R4" s="219"/>
      <c r="S4" s="219"/>
      <c r="T4" s="219"/>
      <c r="U4" s="219"/>
      <c r="V4" s="219"/>
      <c r="W4" s="219"/>
      <c r="X4" s="219"/>
      <c r="Y4" s="219"/>
      <c r="Z4" s="219"/>
      <c r="AA4" s="219"/>
      <c r="AB4" s="219"/>
      <c r="AC4" s="219"/>
      <c r="AD4" s="219"/>
      <c r="AE4" s="220"/>
      <c r="AF4" s="155"/>
      <c r="AG4" s="155"/>
      <c r="AH4" s="155"/>
      <c r="AI4" s="155"/>
      <c r="AJ4" s="155"/>
      <c r="AK4" s="156" t="s">
        <v>5</v>
      </c>
      <c r="AL4" s="157"/>
      <c r="AM4" s="157"/>
      <c r="AN4" s="157"/>
      <c r="AO4" s="157"/>
      <c r="AP4" s="157"/>
      <c r="AQ4" s="157"/>
      <c r="AR4" s="157"/>
      <c r="AS4" s="157"/>
      <c r="AT4" s="157"/>
      <c r="AU4" s="157"/>
      <c r="AV4" s="157"/>
      <c r="AW4" s="157"/>
      <c r="AX4" s="157"/>
      <c r="AY4" s="157"/>
      <c r="AZ4" s="157"/>
      <c r="BA4" s="158"/>
      <c r="BB4" s="157"/>
      <c r="BC4" s="157"/>
      <c r="BD4" s="159" t="s">
        <v>6</v>
      </c>
      <c r="BE4" s="160"/>
      <c r="BF4" s="161"/>
      <c r="BG4" s="161"/>
      <c r="BH4" s="161"/>
      <c r="BI4" s="161"/>
      <c r="BJ4" s="161"/>
      <c r="BK4" s="161"/>
      <c r="BL4" s="161"/>
      <c r="BM4" s="162" t="s">
        <v>203</v>
      </c>
      <c r="BN4" s="163"/>
      <c r="BO4" s="164"/>
      <c r="BP4" s="165"/>
      <c r="BQ4" s="165"/>
      <c r="BR4" s="165"/>
      <c r="BS4" s="166" t="s">
        <v>7</v>
      </c>
      <c r="BT4" s="165"/>
      <c r="BU4" s="167"/>
      <c r="BV4" s="167"/>
      <c r="BW4" s="167"/>
      <c r="BX4" s="167"/>
      <c r="BY4" s="167"/>
      <c r="BZ4" s="167"/>
      <c r="CA4" s="167"/>
      <c r="CB4" s="168"/>
      <c r="CC4" s="169" t="s">
        <v>8</v>
      </c>
      <c r="CD4" s="170"/>
      <c r="CE4" s="170"/>
      <c r="CF4" s="170"/>
      <c r="CG4" s="170"/>
      <c r="CH4" s="171"/>
      <c r="CI4" s="172"/>
      <c r="CJ4" s="172"/>
      <c r="CK4" s="173" t="s">
        <v>9</v>
      </c>
      <c r="CL4" s="174"/>
      <c r="CM4" s="175"/>
      <c r="CN4" s="175"/>
      <c r="CO4" s="175"/>
      <c r="CP4" s="176"/>
      <c r="CQ4" s="177"/>
      <c r="CR4" s="175"/>
      <c r="CS4" s="172"/>
      <c r="CT4" s="172"/>
      <c r="CU4" s="172"/>
      <c r="CV4" s="172"/>
      <c r="CW4" s="172"/>
      <c r="CX4" s="172"/>
      <c r="CY4" s="172"/>
      <c r="CZ4" s="172"/>
      <c r="DA4" s="178"/>
      <c r="DB4" s="202" t="s">
        <v>206</v>
      </c>
      <c r="DC4" s="203"/>
      <c r="DD4" s="204"/>
      <c r="DE4" s="179" t="s">
        <v>10</v>
      </c>
      <c r="DF4" s="180"/>
      <c r="DG4" s="180"/>
      <c r="DH4" s="180"/>
      <c r="DI4" s="180"/>
      <c r="DJ4" s="180"/>
      <c r="DK4" s="180"/>
      <c r="DL4" s="180"/>
      <c r="DM4" s="180"/>
      <c r="DN4" s="180"/>
      <c r="DO4" s="180"/>
      <c r="DP4" s="180"/>
      <c r="DQ4" s="180"/>
      <c r="DR4" s="180"/>
      <c r="DS4" s="180"/>
      <c r="DT4" s="180"/>
      <c r="DU4" s="180"/>
      <c r="DV4" s="180"/>
      <c r="DW4" s="180"/>
      <c r="DX4" s="180"/>
      <c r="DY4" s="180"/>
      <c r="DZ4" s="180"/>
      <c r="EA4" s="180"/>
      <c r="EB4" s="180"/>
      <c r="EC4" s="181"/>
      <c r="ED4" s="182" t="s">
        <v>11</v>
      </c>
      <c r="EE4" s="183"/>
      <c r="EF4" s="183"/>
      <c r="EG4" s="183"/>
      <c r="EH4" s="183"/>
      <c r="EI4" s="183"/>
      <c r="EJ4" s="183"/>
      <c r="EK4" s="183"/>
      <c r="EL4" s="183"/>
      <c r="EM4" s="184" t="s">
        <v>11</v>
      </c>
      <c r="EN4" s="185"/>
      <c r="EO4" s="186"/>
      <c r="EP4" s="187"/>
      <c r="EQ4" s="186"/>
      <c r="ER4" s="186"/>
      <c r="ES4" s="188" t="s">
        <v>159</v>
      </c>
      <c r="ET4" s="189"/>
      <c r="EU4" s="190"/>
      <c r="EV4" s="191"/>
      <c r="EW4" s="192"/>
    </row>
    <row r="5" spans="1:153" s="194" customFormat="1" ht="87" customHeight="1" x14ac:dyDescent="0.2">
      <c r="A5" s="128" t="s">
        <v>12</v>
      </c>
      <c r="B5" s="128" t="s">
        <v>13</v>
      </c>
      <c r="C5" s="128" t="s">
        <v>14</v>
      </c>
      <c r="D5" s="128" t="s">
        <v>15</v>
      </c>
      <c r="E5" s="128" t="s">
        <v>16</v>
      </c>
      <c r="F5" s="129" t="s">
        <v>17</v>
      </c>
      <c r="G5" s="130" t="s">
        <v>1264</v>
      </c>
      <c r="H5" s="131" t="s">
        <v>18</v>
      </c>
      <c r="I5" s="131" t="s">
        <v>19</v>
      </c>
      <c r="J5" s="131" t="s">
        <v>20</v>
      </c>
      <c r="K5" s="132" t="s">
        <v>21</v>
      </c>
      <c r="L5" s="131" t="s">
        <v>22</v>
      </c>
      <c r="M5" s="130" t="s">
        <v>23</v>
      </c>
      <c r="N5" s="130" t="s">
        <v>24</v>
      </c>
      <c r="O5" s="130" t="s">
        <v>25</v>
      </c>
      <c r="P5" s="130" t="s">
        <v>26</v>
      </c>
      <c r="Q5" s="132" t="s">
        <v>27</v>
      </c>
      <c r="R5" s="132" t="s">
        <v>1265</v>
      </c>
      <c r="S5" s="133" t="s">
        <v>1346</v>
      </c>
      <c r="T5" s="134" t="s">
        <v>28</v>
      </c>
      <c r="U5" s="132" t="s">
        <v>29</v>
      </c>
      <c r="V5" s="132" t="s">
        <v>1252</v>
      </c>
      <c r="W5" s="132" t="s">
        <v>30</v>
      </c>
      <c r="X5" s="132" t="s">
        <v>1266</v>
      </c>
      <c r="Y5" s="131" t="s">
        <v>31</v>
      </c>
      <c r="Z5" s="131" t="s">
        <v>32</v>
      </c>
      <c r="AA5" s="131" t="s">
        <v>33</v>
      </c>
      <c r="AB5" s="135" t="s">
        <v>34</v>
      </c>
      <c r="AC5" s="132" t="s">
        <v>1267</v>
      </c>
      <c r="AD5" s="131" t="s">
        <v>35</v>
      </c>
      <c r="AE5" s="130" t="s">
        <v>1268</v>
      </c>
      <c r="AF5" s="131" t="s">
        <v>36</v>
      </c>
      <c r="AG5" s="131" t="s">
        <v>37</v>
      </c>
      <c r="AH5" s="131" t="s">
        <v>38</v>
      </c>
      <c r="AI5" s="136" t="s">
        <v>39</v>
      </c>
      <c r="AJ5" s="137" t="s">
        <v>40</v>
      </c>
      <c r="AK5" s="132" t="s">
        <v>41</v>
      </c>
      <c r="AL5" s="130" t="s">
        <v>1270</v>
      </c>
      <c r="AM5" s="131" t="s">
        <v>42</v>
      </c>
      <c r="AN5" s="131" t="s">
        <v>43</v>
      </c>
      <c r="AO5" s="132" t="s">
        <v>44</v>
      </c>
      <c r="AP5" s="130" t="s">
        <v>1271</v>
      </c>
      <c r="AQ5" s="138" t="s">
        <v>160</v>
      </c>
      <c r="AR5" s="131" t="s">
        <v>45</v>
      </c>
      <c r="AS5" s="131" t="s">
        <v>46</v>
      </c>
      <c r="AT5" s="131" t="s">
        <v>47</v>
      </c>
      <c r="AU5" s="131" t="s">
        <v>48</v>
      </c>
      <c r="AV5" s="131" t="s">
        <v>49</v>
      </c>
      <c r="AW5" s="131" t="s">
        <v>50</v>
      </c>
      <c r="AX5" s="136" t="s">
        <v>51</v>
      </c>
      <c r="AY5" s="137" t="s">
        <v>52</v>
      </c>
      <c r="AZ5" s="139" t="s">
        <v>53</v>
      </c>
      <c r="BA5" s="137" t="s">
        <v>54</v>
      </c>
      <c r="BB5" s="140" t="s">
        <v>1347</v>
      </c>
      <c r="BC5" s="130" t="s">
        <v>1272</v>
      </c>
      <c r="BD5" s="132" t="s">
        <v>55</v>
      </c>
      <c r="BE5" s="130" t="s">
        <v>1273</v>
      </c>
      <c r="BF5" s="131" t="s">
        <v>56</v>
      </c>
      <c r="BG5" s="131" t="s">
        <v>57</v>
      </c>
      <c r="BH5" s="131" t="s">
        <v>58</v>
      </c>
      <c r="BI5" s="136" t="s">
        <v>59</v>
      </c>
      <c r="BJ5" s="136" t="s">
        <v>60</v>
      </c>
      <c r="BK5" s="137" t="s">
        <v>61</v>
      </c>
      <c r="BL5" s="137" t="s">
        <v>62</v>
      </c>
      <c r="BM5" s="132" t="s">
        <v>150</v>
      </c>
      <c r="BN5" s="130" t="s">
        <v>1274</v>
      </c>
      <c r="BO5" s="141" t="s">
        <v>148</v>
      </c>
      <c r="BP5" s="142"/>
      <c r="BQ5" s="131" t="s">
        <v>63</v>
      </c>
      <c r="BR5" s="131" t="s">
        <v>64</v>
      </c>
      <c r="BS5" s="132" t="s">
        <v>65</v>
      </c>
      <c r="BT5" s="130" t="s">
        <v>66</v>
      </c>
      <c r="BU5" s="131" t="s">
        <v>67</v>
      </c>
      <c r="BV5" s="131" t="s">
        <v>68</v>
      </c>
      <c r="BW5" s="131" t="s">
        <v>69</v>
      </c>
      <c r="BX5" s="136" t="s">
        <v>70</v>
      </c>
      <c r="BY5" s="136" t="s">
        <v>71</v>
      </c>
      <c r="BZ5" s="137" t="s">
        <v>72</v>
      </c>
      <c r="CA5" s="137" t="s">
        <v>73</v>
      </c>
      <c r="CB5" s="137" t="s">
        <v>74</v>
      </c>
      <c r="CC5" s="132" t="s">
        <v>75</v>
      </c>
      <c r="CD5" s="130" t="s">
        <v>76</v>
      </c>
      <c r="CE5" s="131" t="s">
        <v>77</v>
      </c>
      <c r="CF5" s="131" t="s">
        <v>78</v>
      </c>
      <c r="CG5" s="130" t="s">
        <v>79</v>
      </c>
      <c r="CH5" s="136" t="s">
        <v>80</v>
      </c>
      <c r="CI5" s="131" t="s">
        <v>81</v>
      </c>
      <c r="CJ5" s="131" t="s">
        <v>82</v>
      </c>
      <c r="CK5" s="132" t="s">
        <v>83</v>
      </c>
      <c r="CL5" s="142" t="s">
        <v>1275</v>
      </c>
      <c r="CM5" s="131" t="s">
        <v>84</v>
      </c>
      <c r="CN5" s="131" t="s">
        <v>85</v>
      </c>
      <c r="CO5" s="131" t="s">
        <v>86</v>
      </c>
      <c r="CP5" s="143" t="s">
        <v>1276</v>
      </c>
      <c r="CQ5" s="144" t="s">
        <v>152</v>
      </c>
      <c r="CR5" s="144" t="s">
        <v>153</v>
      </c>
      <c r="CS5" s="131" t="s">
        <v>87</v>
      </c>
      <c r="CT5" s="136" t="s">
        <v>88</v>
      </c>
      <c r="CU5" s="137" t="s">
        <v>89</v>
      </c>
      <c r="CV5" s="136" t="s">
        <v>90</v>
      </c>
      <c r="CW5" s="137" t="s">
        <v>91</v>
      </c>
      <c r="CX5" s="139" t="s">
        <v>92</v>
      </c>
      <c r="CY5" s="137" t="s">
        <v>93</v>
      </c>
      <c r="CZ5" s="136" t="s">
        <v>94</v>
      </c>
      <c r="DA5" s="137" t="s">
        <v>95</v>
      </c>
      <c r="DB5" s="145" t="s">
        <v>150</v>
      </c>
      <c r="DC5" s="146" t="s">
        <v>149</v>
      </c>
      <c r="DD5" s="147" t="s">
        <v>148</v>
      </c>
      <c r="DE5" s="148" t="s">
        <v>96</v>
      </c>
      <c r="DF5" s="149" t="s">
        <v>97</v>
      </c>
      <c r="DG5" s="149" t="s">
        <v>98</v>
      </c>
      <c r="DH5" s="140" t="s">
        <v>99</v>
      </c>
      <c r="DI5" s="131" t="s">
        <v>100</v>
      </c>
      <c r="DJ5" s="131" t="s">
        <v>101</v>
      </c>
      <c r="DK5" s="132" t="s">
        <v>102</v>
      </c>
      <c r="DL5" s="130" t="s">
        <v>103</v>
      </c>
      <c r="DM5" s="131" t="s">
        <v>104</v>
      </c>
      <c r="DN5" s="131" t="s">
        <v>105</v>
      </c>
      <c r="DO5" s="131" t="s">
        <v>106</v>
      </c>
      <c r="DP5" s="141" t="s">
        <v>151</v>
      </c>
      <c r="DQ5" s="130" t="s">
        <v>107</v>
      </c>
      <c r="DR5" s="136" t="s">
        <v>108</v>
      </c>
      <c r="DS5" s="136" t="s">
        <v>109</v>
      </c>
      <c r="DT5" s="136" t="s">
        <v>110</v>
      </c>
      <c r="DU5" s="137" t="s">
        <v>111</v>
      </c>
      <c r="DV5" s="137" t="s">
        <v>112</v>
      </c>
      <c r="DW5" s="139" t="s">
        <v>113</v>
      </c>
      <c r="DX5" s="137" t="s">
        <v>114</v>
      </c>
      <c r="DY5" s="137" t="s">
        <v>115</v>
      </c>
      <c r="DZ5" s="130" t="s">
        <v>116</v>
      </c>
      <c r="EA5" s="131" t="s">
        <v>117</v>
      </c>
      <c r="EB5" s="130" t="s">
        <v>118</v>
      </c>
      <c r="EC5" s="131" t="s">
        <v>119</v>
      </c>
      <c r="ED5" s="150"/>
      <c r="EE5" s="131" t="s">
        <v>120</v>
      </c>
      <c r="EF5" s="131" t="s">
        <v>121</v>
      </c>
      <c r="EG5" s="131" t="s">
        <v>122</v>
      </c>
      <c r="EH5" s="136" t="s">
        <v>123</v>
      </c>
      <c r="EI5" s="151" t="s">
        <v>124</v>
      </c>
      <c r="EJ5" s="151" t="s">
        <v>125</v>
      </c>
      <c r="EK5" s="151" t="s">
        <v>126</v>
      </c>
      <c r="EL5" s="136" t="s">
        <v>127</v>
      </c>
      <c r="EM5" s="152" t="s">
        <v>154</v>
      </c>
      <c r="EN5" s="153" t="s">
        <v>155</v>
      </c>
      <c r="EO5" s="132" t="s">
        <v>156</v>
      </c>
      <c r="EP5" s="130" t="s">
        <v>157</v>
      </c>
      <c r="EQ5" s="132" t="s">
        <v>158</v>
      </c>
      <c r="ER5" s="132" t="s">
        <v>1277</v>
      </c>
      <c r="ES5" s="132" t="s">
        <v>150</v>
      </c>
      <c r="ET5" s="130" t="s">
        <v>1274</v>
      </c>
      <c r="EU5" s="141" t="s">
        <v>151</v>
      </c>
      <c r="EV5" s="130" t="s">
        <v>128</v>
      </c>
      <c r="EW5" s="154" t="s">
        <v>129</v>
      </c>
    </row>
    <row r="6" spans="1:153" x14ac:dyDescent="0.3">
      <c r="A6" s="3" t="str">
        <f>IF(G6="",".",IF(AP6&lt;&gt;"",".",IF(CR6&lt;&gt;"",".",IF(Y6=1,IF(#REF!-G6&lt;=4,"1","2"),IF(Y6=2,IF(#REF!-G6&lt;=4,"1","2"),IF(Y6=3,IF(#REF!-G6&lt;=8,"1","2"),IF(Y6=4,IF(#REF!-G6&lt;=8,"1","2"))))))))</f>
        <v>.</v>
      </c>
      <c r="B6" s="3" t="str">
        <f>IF(G6="",".",IF(AP6&lt;&gt;"",".",IF(CR6&lt;&gt;"",".",IF(Y6=1,IF(#REF!-G6&lt;=10,"1","2"),IF(Y6=2,IF(#REF!-G6&lt;=10,"1","2"),IF(Y6=3,IF(#REF!-G6&lt;=30,"1","2"),IF(Y6=4,IF(#REF!-G6&lt;=30,"1","2"))))))))</f>
        <v>.</v>
      </c>
      <c r="C6" s="3" t="str">
        <f>IF(G6="",".",IF(BO6="",".",IF(CR6&lt;&gt;"",".",IF(Y6=1,IF(#REF!-BO6&lt;=10,"1","2"),IF(Y6=2,IF(#REF!-BO6&lt;=10,"1","2"),IF(Y6=3,IF(#REF!-BO6&lt;=10,"1","2"),IF(Y6=4,IF(#REF!-BO6&lt;=10,"1","2"))))))))</f>
        <v>.</v>
      </c>
      <c r="D6" s="3" t="str">
        <f>IF(G6="",".",IF(AP6="",".",IF(CL6&lt;&gt;"",".",IF(Y6=1,IF(#REF!-#REF!&lt;=5,"1","2"),IF(Y6=2,IF(#REF!-#REF!&lt;=30,"1","2"),IF(Y6=3,IF(#REF!-#REF!&lt;=80,"1","2"),IF(Y6=4,IF(#REF!-#REF!&lt;=110,"1","2"))))))))</f>
        <v>.</v>
      </c>
      <c r="E6" s="3" t="str">
        <f>IF(G6="",".",IF(DE6="",".",IF(DL6&lt;&gt;"",".",IF(Y6=1,IF(#REF!-BO6&lt;=10,"1","2"),IF(Y6=2,IF(#REF!-BO6&lt;=10,"1","2"),IF(Y6=3,IF(#REF!-BO6&lt;=10,"1","2"),IF(Y6=4,IF(#REF!-BO6&lt;=10,"1","2"))))))))</f>
        <v>.</v>
      </c>
      <c r="F6" s="1"/>
      <c r="G6" s="3"/>
      <c r="H6" s="2" t="str">
        <f t="shared" ref="H6" si="0">IF(G6="","",YEAR(MID(G6,1,10)))</f>
        <v/>
      </c>
      <c r="I6" s="2" t="str">
        <f t="shared" ref="I6" si="1">IF(G6="","",MONTH(MID(G6,1,10)))</f>
        <v/>
      </c>
      <c r="J6" s="2" t="str">
        <f t="shared" ref="J6" si="2">IF(I6&gt;=1,IF(I6&lt;=6,"I",IF(I6&lt;=12,"II","")),"")</f>
        <v/>
      </c>
      <c r="K6" s="9"/>
      <c r="L6" s="3" t="str">
        <f t="shared" ref="L6" si="3">IF(F6="","",IF(OR(DZ6="ORDENA CONOCER",DZ6="DECLARA NULIDAD"),"ACTIVO",IF(OR(CL6&lt;&gt;"",CQ6&lt;&gt;""),IF(OR(DE6&lt;&gt;"",DH6&lt;&gt;""),IF(OR(DL6&lt;&gt;"",DP6&lt;&gt;""),"NO ACTIVO","ACTIVO"),"NO ACTIVO"),"ACTIVO")))</f>
        <v/>
      </c>
      <c r="M6" s="5"/>
      <c r="N6" s="5"/>
      <c r="O6" s="5"/>
      <c r="P6" s="5"/>
      <c r="Q6" s="1"/>
      <c r="R6" s="1"/>
      <c r="S6" s="10"/>
      <c r="T6" s="43"/>
      <c r="U6" s="1"/>
      <c r="V6" s="1"/>
      <c r="W6" s="1"/>
      <c r="X6" s="1"/>
      <c r="Y6" s="1" t="str">
        <f>IF(X6="","",VLOOKUP(X6,#REF!,2,FALSE))</f>
        <v/>
      </c>
      <c r="Z6" s="1" t="str">
        <f>IF(X6="","",VLOOKUP(X6,#REF!,4,FALSE))</f>
        <v/>
      </c>
      <c r="AA6" s="1" t="str">
        <f>IF(X6="","",VLOOKUP(X6,#REF!,3,FALSE))</f>
        <v/>
      </c>
      <c r="AB6" s="11"/>
      <c r="AC6" s="1"/>
      <c r="AD6" s="1" t="str">
        <f>IF(AC6="","",VLOOKUP(AC6,#REF!,2,FALSE))</f>
        <v/>
      </c>
      <c r="AE6" s="3"/>
      <c r="AF6" s="2" t="str">
        <f t="shared" ref="AF6" si="4">IF(AE6="","",YEAR(MID(AE6,1,10)))</f>
        <v/>
      </c>
      <c r="AG6" s="2" t="str">
        <f t="shared" ref="AG6" si="5">IF(AE6="","",MONTH(MID(AE6,1,10)))</f>
        <v/>
      </c>
      <c r="AH6" s="2" t="str">
        <f t="shared" ref="AH6" si="6">IF(AG6&gt;=1,IF(AG6&lt;=6,"I",IF(AG6&lt;=12,"II","")),"")</f>
        <v/>
      </c>
      <c r="AI6" s="1" t="str">
        <f>IF(G6="","",IF(AE6="","",-1+NETWORKDAYS.INTL(G6,AE6,1,#REF!)))</f>
        <v/>
      </c>
      <c r="AJ6" s="1" t="str">
        <f>IF(AI6="","",(AI6)/IF(Y6=1,#REF!,IF(Y6=2,#REF!,IF(Y6=3,#REF!,IF(Y6=4,#REF!,"REVISAR PRETENSIÓN")))))</f>
        <v/>
      </c>
      <c r="AK6" s="1"/>
      <c r="AL6" s="3"/>
      <c r="AM6" s="2"/>
      <c r="AN6" s="2"/>
      <c r="AO6" s="3"/>
      <c r="AP6" s="3"/>
      <c r="AQ6" s="3"/>
      <c r="AR6" s="2"/>
      <c r="AS6" s="2"/>
      <c r="AT6" s="2"/>
      <c r="AU6" s="3"/>
      <c r="AV6" s="2"/>
      <c r="AW6" s="2"/>
      <c r="AX6" s="1"/>
      <c r="AY6" s="4"/>
      <c r="AZ6" s="5"/>
      <c r="BA6" s="4"/>
      <c r="BB6" s="44"/>
      <c r="BC6" s="44"/>
      <c r="BD6" s="1"/>
      <c r="BE6" s="3"/>
      <c r="BF6" s="2"/>
      <c r="BG6" s="2"/>
      <c r="BH6" s="2"/>
      <c r="BI6" s="2"/>
      <c r="BJ6" s="2"/>
      <c r="BK6" s="2"/>
      <c r="BL6" s="4"/>
      <c r="BM6" s="5"/>
      <c r="BN6" s="5"/>
      <c r="BO6" s="3"/>
      <c r="BP6" s="6"/>
      <c r="BQ6" s="2"/>
      <c r="BR6" s="2"/>
      <c r="BS6" s="5"/>
      <c r="BT6" s="3"/>
      <c r="BU6" s="2"/>
      <c r="BV6" s="2"/>
      <c r="BW6" s="2"/>
      <c r="BX6" s="1"/>
      <c r="BY6" s="1"/>
      <c r="BZ6" s="4"/>
      <c r="CA6" s="4"/>
      <c r="CB6" s="4"/>
      <c r="CC6" s="1"/>
      <c r="CD6" s="3"/>
      <c r="CE6" s="2"/>
      <c r="CF6" s="2"/>
      <c r="CG6" s="3"/>
      <c r="CH6" s="1"/>
      <c r="CI6" s="2"/>
      <c r="CJ6" s="2"/>
      <c r="CK6" s="1"/>
      <c r="CL6" s="6"/>
      <c r="CM6" s="2"/>
      <c r="CN6" s="2"/>
      <c r="CO6" s="2"/>
      <c r="CP6" s="45"/>
      <c r="CQ6" s="51"/>
      <c r="CR6" s="1"/>
      <c r="CS6" s="1"/>
      <c r="CT6" s="1"/>
      <c r="CU6" s="4"/>
      <c r="CV6" s="1"/>
      <c r="CW6" s="1"/>
      <c r="CX6" s="5"/>
      <c r="CY6" s="4"/>
      <c r="CZ6" s="2"/>
      <c r="DA6" s="4"/>
      <c r="DB6" s="4"/>
      <c r="DC6" s="4"/>
      <c r="DD6" s="4"/>
      <c r="DE6" s="6"/>
      <c r="DF6" s="3"/>
      <c r="DG6" s="3"/>
      <c r="DH6" s="3"/>
      <c r="DI6" s="2"/>
      <c r="DJ6" s="2"/>
      <c r="DK6" s="1"/>
      <c r="DL6" s="3"/>
      <c r="DM6" s="2"/>
      <c r="DN6" s="2"/>
      <c r="DO6" s="2"/>
      <c r="DP6" s="1"/>
      <c r="DQ6" s="3"/>
      <c r="DR6" s="1"/>
      <c r="DS6" s="1"/>
      <c r="DT6" s="1"/>
      <c r="DU6" s="1"/>
      <c r="DV6" s="1"/>
      <c r="DW6" s="5"/>
      <c r="DX6" s="4"/>
      <c r="DY6" s="7"/>
      <c r="DZ6" s="1"/>
      <c r="EA6" s="1"/>
      <c r="EB6" s="3"/>
      <c r="EC6" s="1"/>
      <c r="ED6" s="46"/>
      <c r="EE6" s="2"/>
      <c r="EF6" s="2"/>
      <c r="EG6" s="2"/>
      <c r="EH6" s="1"/>
      <c r="EI6" s="4"/>
      <c r="EJ6" s="4"/>
      <c r="EK6" s="4"/>
      <c r="EL6" s="1"/>
      <c r="EM6" s="5"/>
      <c r="EN6" s="47"/>
      <c r="EO6" s="5"/>
      <c r="EP6" s="48"/>
      <c r="EQ6" s="1"/>
      <c r="ER6" s="5"/>
      <c r="ES6" s="5"/>
      <c r="ET6" s="1"/>
      <c r="EU6" s="127"/>
      <c r="EV6" s="5"/>
      <c r="EW6" s="5"/>
    </row>
  </sheetData>
  <autoFilter ref="F5:EV6" xr:uid="{F0ACAD0B-E078-4446-BA77-F4E137043DA8}"/>
  <mergeCells count="10">
    <mergeCell ref="A4:E4"/>
    <mergeCell ref="H1:ET1"/>
    <mergeCell ref="H2:ET2"/>
    <mergeCell ref="DB4:DD4"/>
    <mergeCell ref="A1:E3"/>
    <mergeCell ref="Q3:EU3"/>
    <mergeCell ref="F3:L3"/>
    <mergeCell ref="F4:AE4"/>
    <mergeCell ref="F1:G1"/>
    <mergeCell ref="F2:G2"/>
  </mergeCells>
  <phoneticPr fontId="13" type="noConversion"/>
  <conditionalFormatting sqref="A5:E6">
    <cfRule type="containsText" dxfId="5" priority="5" operator="containsText" text="2">
      <formula>NOT(ISERROR(SEARCH(("2"),(A5))))</formula>
    </cfRule>
    <cfRule type="containsText" dxfId="4" priority="6" operator="containsText" text="1">
      <formula>NOT(ISERROR(SEARCH(("1"),(A5))))</formula>
    </cfRule>
  </conditionalFormatting>
  <conditionalFormatting sqref="L2">
    <cfRule type="beginsWith" dxfId="3" priority="1" operator="beginsWith" text="ACTIVO">
      <formula>LEFT(L2,LEN("ACTIVO"))="ACTIVO"</formula>
    </cfRule>
    <cfRule type="beginsWith" dxfId="2" priority="2" operator="beginsWith" text="NO">
      <formula>LEFT(L2,LEN("NO"))="NO"</formula>
    </cfRule>
  </conditionalFormatting>
  <conditionalFormatting sqref="L5:L6">
    <cfRule type="beginsWith" dxfId="1" priority="3" operator="beginsWith" text="ACTIVO">
      <formula>LEFT((L5),LEN("ACTIVO"))=("ACTIVO")</formula>
    </cfRule>
    <cfRule type="beginsWith" dxfId="0" priority="4" operator="beginsWith" text="NO">
      <formula>LEFT((L5),LEN("NO"))=("NO")</formula>
    </cfRule>
  </conditionalFormatting>
  <pageMargins left="0.7" right="0.7" top="0.75" bottom="0.75" header="0.3" footer="0.3"/>
  <pageSetup orientation="portrait" horizontalDpi="4294967293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85C8909E-31F6-49A2-AA7E-673ACEC1BFF2}">
          <x14:formula1>
            <xm:f>LISTA!$B$2:$B$10</xm:f>
          </x14:formula1>
          <xm:sqref>BO6</xm:sqref>
        </x14:dataValidation>
        <x14:dataValidation type="list" allowBlank="1" showInputMessage="1" showErrorMessage="1" xr:uid="{FD5231FB-68FC-426A-BCAA-BB2E87540920}">
          <x14:formula1>
            <xm:f>LISTA!$C$2:$C$9</xm:f>
          </x14:formula1>
          <xm:sqref>CQ6</xm:sqref>
        </x14:dataValidation>
        <x14:dataValidation type="list" allowBlank="1" showInputMessage="1" showErrorMessage="1" xr:uid="{FFAAC272-D487-4AFD-BA4C-D12A85C90011}">
          <x14:formula1>
            <xm:f>LISTA!$E$2:$E$7</xm:f>
          </x14:formula1>
          <xm:sqref>DD6</xm:sqref>
        </x14:dataValidation>
        <x14:dataValidation type="list" allowBlank="1" showInputMessage="1" showErrorMessage="1" xr:uid="{D2C41464-0ED4-4EAE-AD05-A81C754B13DE}">
          <x14:formula1>
            <xm:f>LISTA!$F$2:$F$6</xm:f>
          </x14:formula1>
          <xm:sqref>DP6</xm:sqref>
        </x14:dataValidation>
        <x14:dataValidation type="list" allowBlank="1" showInputMessage="1" showErrorMessage="1" xr:uid="{5D424F02-F1F6-4C27-80BA-729FF733E65A}">
          <x14:formula1>
            <xm:f>LISTA!$H$2:$H$6</xm:f>
          </x14:formula1>
          <xm:sqref>EU6</xm:sqref>
        </x14:dataValidation>
        <x14:dataValidation type="list" allowBlank="1" showInputMessage="1" showErrorMessage="1" xr:uid="{13C87F4D-1B0A-43E8-9195-AE5D22832E7B}">
          <x14:formula1>
            <xm:f>LISTA!$K$2:$K$1121</xm:f>
          </x14:formula1>
          <xm:sqref>V6</xm:sqref>
        </x14:dataValidation>
        <x14:dataValidation type="list" allowBlank="1" showInputMessage="1" showErrorMessage="1" xr:uid="{70980358-FD89-4B18-B4AC-BE48D2DFDC20}">
          <x14:formula1>
            <xm:f>LISTA!$G$2:$G$11</xm:f>
          </x14:formula1>
          <xm:sqref>DZ6</xm:sqref>
        </x14:dataValidation>
        <x14:dataValidation type="list" allowBlank="1" showInputMessage="1" showErrorMessage="1" xr:uid="{84E890FB-726E-44CB-AD1E-777075EB6586}">
          <x14:formula1>
            <xm:f>LISTA!$D$2:$D$7</xm:f>
          </x14:formula1>
          <xm:sqref>CR6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B6974D-9750-4F3C-9935-AF59E4A0CC3E}">
  <dimension ref="A1:E55"/>
  <sheetViews>
    <sheetView workbookViewId="0">
      <selection activeCell="A56" sqref="A56:XFD56"/>
    </sheetView>
  </sheetViews>
  <sheetFormatPr baseColWidth="10" defaultColWidth="11.44140625" defaultRowHeight="13.8" x14ac:dyDescent="0.25"/>
  <cols>
    <col min="1" max="1" width="42.109375" style="56" customWidth="1"/>
    <col min="2" max="2" width="77.33203125" style="56" customWidth="1"/>
    <col min="3" max="3" width="32" style="56" customWidth="1"/>
    <col min="4" max="4" width="35.44140625" style="57" customWidth="1"/>
    <col min="5" max="5" width="44" style="56" customWidth="1"/>
    <col min="6" max="16384" width="11.44140625" style="56"/>
  </cols>
  <sheetData>
    <row r="1" spans="1:5" s="55" customFormat="1" x14ac:dyDescent="0.3">
      <c r="A1" s="58" t="s">
        <v>1282</v>
      </c>
      <c r="B1" s="58" t="s">
        <v>1283</v>
      </c>
      <c r="C1" s="58" t="s">
        <v>1284</v>
      </c>
      <c r="D1" s="58" t="s">
        <v>1285</v>
      </c>
      <c r="E1" s="59" t="s">
        <v>1286</v>
      </c>
    </row>
    <row r="2" spans="1:5" x14ac:dyDescent="0.25">
      <c r="A2" s="68" t="s">
        <v>17</v>
      </c>
      <c r="B2" s="109" t="s">
        <v>1287</v>
      </c>
      <c r="C2" s="68" t="s">
        <v>1288</v>
      </c>
      <c r="D2" s="107" t="s">
        <v>1289</v>
      </c>
      <c r="E2" s="124" t="s">
        <v>1369</v>
      </c>
    </row>
    <row r="3" spans="1:5" ht="27.6" x14ac:dyDescent="0.25">
      <c r="A3" s="102" t="s">
        <v>1291</v>
      </c>
      <c r="B3" s="68" t="s">
        <v>1292</v>
      </c>
      <c r="C3" s="103" t="s">
        <v>1288</v>
      </c>
      <c r="D3" s="104">
        <v>45013</v>
      </c>
      <c r="E3" s="60" t="s">
        <v>1383</v>
      </c>
    </row>
    <row r="4" spans="1:5" ht="27.6" x14ac:dyDescent="0.25">
      <c r="A4" s="68" t="s">
        <v>21</v>
      </c>
      <c r="B4" s="100" t="s">
        <v>1293</v>
      </c>
      <c r="C4" s="68" t="s">
        <v>1288</v>
      </c>
      <c r="D4" s="105" t="s">
        <v>1294</v>
      </c>
      <c r="E4" s="68" t="s">
        <v>1290</v>
      </c>
    </row>
    <row r="5" spans="1:5" ht="27.6" x14ac:dyDescent="0.25">
      <c r="A5" s="96" t="s">
        <v>22</v>
      </c>
      <c r="B5" s="108" t="s">
        <v>1295</v>
      </c>
      <c r="C5" s="100" t="s">
        <v>1296</v>
      </c>
      <c r="D5" s="106" t="s">
        <v>1297</v>
      </c>
      <c r="E5" s="94" t="s">
        <v>1290</v>
      </c>
    </row>
    <row r="6" spans="1:5" x14ac:dyDescent="0.25">
      <c r="A6" s="68" t="s">
        <v>27</v>
      </c>
      <c r="B6" s="68" t="s">
        <v>1298</v>
      </c>
      <c r="C6" s="100" t="s">
        <v>1288</v>
      </c>
      <c r="D6" s="111" t="s">
        <v>1370</v>
      </c>
      <c r="E6" s="103" t="s">
        <v>1371</v>
      </c>
    </row>
    <row r="7" spans="1:5" ht="41.4" x14ac:dyDescent="0.25">
      <c r="A7" s="100" t="s">
        <v>1348</v>
      </c>
      <c r="B7" s="115" t="s">
        <v>1349</v>
      </c>
      <c r="C7" s="103" t="s">
        <v>1288</v>
      </c>
      <c r="D7" s="112" t="s">
        <v>1350</v>
      </c>
      <c r="E7" s="124" t="s">
        <v>1384</v>
      </c>
    </row>
    <row r="8" spans="1:5" x14ac:dyDescent="0.25">
      <c r="A8" s="68" t="s">
        <v>1346</v>
      </c>
      <c r="B8" s="103" t="s">
        <v>1299</v>
      </c>
      <c r="C8" s="68" t="s">
        <v>1288</v>
      </c>
      <c r="D8" s="110">
        <v>10825689762</v>
      </c>
      <c r="E8" s="124" t="s">
        <v>1369</v>
      </c>
    </row>
    <row r="9" spans="1:5" ht="27.6" x14ac:dyDescent="0.25">
      <c r="A9" s="100" t="s">
        <v>28</v>
      </c>
      <c r="B9" s="68" t="s">
        <v>1300</v>
      </c>
      <c r="C9" s="67" t="s">
        <v>1288</v>
      </c>
      <c r="D9" s="110" t="s">
        <v>1301</v>
      </c>
      <c r="E9" s="68" t="s">
        <v>1372</v>
      </c>
    </row>
    <row r="10" spans="1:5" x14ac:dyDescent="0.25">
      <c r="A10" s="68" t="s">
        <v>29</v>
      </c>
      <c r="B10" s="68" t="s">
        <v>1302</v>
      </c>
      <c r="C10" s="66" t="s">
        <v>1288</v>
      </c>
      <c r="D10" s="110" t="s">
        <v>1303</v>
      </c>
      <c r="E10" s="68" t="s">
        <v>1373</v>
      </c>
    </row>
    <row r="11" spans="1:5" ht="41.4" x14ac:dyDescent="0.25">
      <c r="A11" s="68" t="s">
        <v>1351</v>
      </c>
      <c r="B11" s="68" t="s">
        <v>1304</v>
      </c>
      <c r="C11" s="116" t="s">
        <v>1288</v>
      </c>
      <c r="D11" s="105" t="s">
        <v>1352</v>
      </c>
      <c r="E11" s="100" t="s">
        <v>1374</v>
      </c>
    </row>
    <row r="12" spans="1:5" x14ac:dyDescent="0.25">
      <c r="A12" s="100" t="s">
        <v>30</v>
      </c>
      <c r="B12" s="96" t="s">
        <v>1305</v>
      </c>
      <c r="C12" s="94" t="s">
        <v>1288</v>
      </c>
      <c r="D12" s="114" t="s">
        <v>1376</v>
      </c>
      <c r="E12" s="103" t="s">
        <v>1371</v>
      </c>
    </row>
    <row r="13" spans="1:5" ht="78.75" customHeight="1" x14ac:dyDescent="0.25">
      <c r="A13" s="68" t="s">
        <v>1306</v>
      </c>
      <c r="B13" s="68" t="s">
        <v>1307</v>
      </c>
      <c r="C13" s="117" t="s">
        <v>1288</v>
      </c>
      <c r="D13" s="113" t="s">
        <v>1377</v>
      </c>
      <c r="E13" s="103" t="s">
        <v>1371</v>
      </c>
    </row>
    <row r="14" spans="1:5" x14ac:dyDescent="0.25">
      <c r="A14" s="100" t="s">
        <v>34</v>
      </c>
      <c r="B14" s="100" t="s">
        <v>1308</v>
      </c>
      <c r="C14" s="116" t="s">
        <v>1288</v>
      </c>
      <c r="D14" s="98" t="s">
        <v>1309</v>
      </c>
      <c r="E14" s="97" t="s">
        <v>1381</v>
      </c>
    </row>
    <row r="15" spans="1:5" x14ac:dyDescent="0.25">
      <c r="A15" s="71" t="s">
        <v>1310</v>
      </c>
      <c r="B15" s="108" t="s">
        <v>1311</v>
      </c>
      <c r="C15" s="68" t="s">
        <v>1288</v>
      </c>
      <c r="D15" s="99" t="s">
        <v>1375</v>
      </c>
      <c r="E15" s="103" t="s">
        <v>1371</v>
      </c>
    </row>
    <row r="16" spans="1:5" ht="27.6" x14ac:dyDescent="0.25">
      <c r="A16" s="69" t="s">
        <v>1312</v>
      </c>
      <c r="B16" s="108" t="s">
        <v>1313</v>
      </c>
      <c r="C16" s="67" t="s">
        <v>1288</v>
      </c>
      <c r="D16" s="92">
        <v>45013</v>
      </c>
      <c r="E16" s="60" t="s">
        <v>1383</v>
      </c>
    </row>
    <row r="17" spans="1:5" ht="27.6" x14ac:dyDescent="0.25">
      <c r="A17" s="69" t="s">
        <v>41</v>
      </c>
      <c r="B17" s="95" t="s">
        <v>1314</v>
      </c>
      <c r="C17" s="65" t="s">
        <v>1288</v>
      </c>
      <c r="D17" s="93" t="s">
        <v>1378</v>
      </c>
      <c r="E17" s="82" t="s">
        <v>1379</v>
      </c>
    </row>
    <row r="18" spans="1:5" x14ac:dyDescent="0.25">
      <c r="A18" s="69" t="s">
        <v>1316</v>
      </c>
      <c r="B18" s="81" t="s">
        <v>1317</v>
      </c>
      <c r="C18" s="65" t="s">
        <v>1288</v>
      </c>
      <c r="D18" s="92">
        <v>45013</v>
      </c>
      <c r="E18" s="60" t="s">
        <v>1383</v>
      </c>
    </row>
    <row r="19" spans="1:5" ht="27.6" x14ac:dyDescent="0.25">
      <c r="A19" s="69" t="s">
        <v>44</v>
      </c>
      <c r="B19" s="81" t="s">
        <v>1318</v>
      </c>
      <c r="C19" s="65" t="s">
        <v>1288</v>
      </c>
      <c r="D19" s="93" t="s">
        <v>1378</v>
      </c>
      <c r="E19" s="82" t="s">
        <v>1379</v>
      </c>
    </row>
    <row r="20" spans="1:5" x14ac:dyDescent="0.25">
      <c r="A20" s="69" t="s">
        <v>1319</v>
      </c>
      <c r="B20" s="81" t="s">
        <v>1320</v>
      </c>
      <c r="C20" s="65" t="s">
        <v>1288</v>
      </c>
      <c r="D20" s="92">
        <v>45013</v>
      </c>
      <c r="E20" s="60" t="s">
        <v>1383</v>
      </c>
    </row>
    <row r="21" spans="1:5" ht="27.6" x14ac:dyDescent="0.25">
      <c r="A21" s="69" t="s">
        <v>160</v>
      </c>
      <c r="B21" s="81" t="s">
        <v>1353</v>
      </c>
      <c r="C21" s="65" t="s">
        <v>1288</v>
      </c>
      <c r="D21" s="92" t="s">
        <v>1354</v>
      </c>
      <c r="E21" s="82" t="s">
        <v>1382</v>
      </c>
    </row>
    <row r="22" spans="1:5" ht="27.6" x14ac:dyDescent="0.25">
      <c r="A22" s="69" t="s">
        <v>1324</v>
      </c>
      <c r="B22" s="81" t="s">
        <v>1325</v>
      </c>
      <c r="C22" s="65" t="s">
        <v>1288</v>
      </c>
      <c r="D22" s="92">
        <v>45018</v>
      </c>
      <c r="E22" s="60" t="s">
        <v>1383</v>
      </c>
    </row>
    <row r="23" spans="1:5" ht="27.6" x14ac:dyDescent="0.25">
      <c r="A23" s="69" t="s">
        <v>1326</v>
      </c>
      <c r="B23" s="81" t="s">
        <v>1323</v>
      </c>
      <c r="C23" s="65" t="s">
        <v>1288</v>
      </c>
      <c r="D23" s="92">
        <v>45018</v>
      </c>
      <c r="E23" s="60" t="s">
        <v>1383</v>
      </c>
    </row>
    <row r="24" spans="1:5" x14ac:dyDescent="0.25">
      <c r="A24" s="69" t="s">
        <v>55</v>
      </c>
      <c r="B24" s="81" t="s">
        <v>1321</v>
      </c>
      <c r="C24" s="65" t="s">
        <v>1288</v>
      </c>
      <c r="D24" s="92">
        <v>45014</v>
      </c>
      <c r="E24" s="60" t="s">
        <v>1383</v>
      </c>
    </row>
    <row r="25" spans="1:5" x14ac:dyDescent="0.25">
      <c r="A25" s="69" t="s">
        <v>1322</v>
      </c>
      <c r="B25" s="81" t="s">
        <v>1320</v>
      </c>
      <c r="C25" s="65" t="s">
        <v>1288</v>
      </c>
      <c r="D25" s="92">
        <v>45018</v>
      </c>
      <c r="E25" s="60" t="s">
        <v>1383</v>
      </c>
    </row>
    <row r="26" spans="1:5" ht="27.6" x14ac:dyDescent="0.25">
      <c r="A26" s="69" t="s">
        <v>150</v>
      </c>
      <c r="B26" s="81" t="s">
        <v>1355</v>
      </c>
      <c r="C26" s="65" t="s">
        <v>1288</v>
      </c>
      <c r="D26" s="93" t="s">
        <v>1378</v>
      </c>
      <c r="E26" s="82" t="s">
        <v>1379</v>
      </c>
    </row>
    <row r="27" spans="1:5" x14ac:dyDescent="0.25">
      <c r="A27" s="69" t="s">
        <v>149</v>
      </c>
      <c r="B27" s="81" t="s">
        <v>1356</v>
      </c>
      <c r="C27" s="65" t="s">
        <v>1288</v>
      </c>
      <c r="D27" s="92">
        <v>45018</v>
      </c>
      <c r="E27" s="60" t="s">
        <v>1383</v>
      </c>
    </row>
    <row r="28" spans="1:5" x14ac:dyDescent="0.25">
      <c r="A28" s="69" t="s">
        <v>148</v>
      </c>
      <c r="B28" s="81" t="s">
        <v>1357</v>
      </c>
      <c r="C28" s="65" t="s">
        <v>1296</v>
      </c>
      <c r="D28" s="93" t="s">
        <v>1358</v>
      </c>
      <c r="E28" s="82" t="s">
        <v>1382</v>
      </c>
    </row>
    <row r="29" spans="1:5" ht="27.6" x14ac:dyDescent="0.25">
      <c r="A29" s="69" t="s">
        <v>83</v>
      </c>
      <c r="B29" s="66" t="s">
        <v>1327</v>
      </c>
      <c r="C29" s="65" t="s">
        <v>1288</v>
      </c>
      <c r="D29" s="93" t="s">
        <v>1378</v>
      </c>
      <c r="E29" s="82" t="s">
        <v>1380</v>
      </c>
    </row>
    <row r="30" spans="1:5" x14ac:dyDescent="0.25">
      <c r="A30" s="69" t="s">
        <v>1328</v>
      </c>
      <c r="B30" s="100" t="s">
        <v>1329</v>
      </c>
      <c r="C30" s="65" t="s">
        <v>1288</v>
      </c>
      <c r="D30" s="92">
        <v>45018</v>
      </c>
      <c r="E30" s="60" t="s">
        <v>1383</v>
      </c>
    </row>
    <row r="31" spans="1:5" ht="27.6" x14ac:dyDescent="0.25">
      <c r="A31" s="70" t="s">
        <v>1330</v>
      </c>
      <c r="B31" s="100" t="s">
        <v>1331</v>
      </c>
      <c r="C31" s="65" t="s">
        <v>1288</v>
      </c>
      <c r="D31" s="118">
        <v>49560004</v>
      </c>
      <c r="E31" s="82" t="s">
        <v>1381</v>
      </c>
    </row>
    <row r="32" spans="1:5" ht="27.6" x14ac:dyDescent="0.25">
      <c r="A32" s="88" t="s">
        <v>1359</v>
      </c>
      <c r="B32" s="122" t="s">
        <v>1332</v>
      </c>
      <c r="C32" s="73" t="s">
        <v>1296</v>
      </c>
      <c r="D32" s="119" t="s">
        <v>1333</v>
      </c>
      <c r="E32" s="82" t="s">
        <v>1382</v>
      </c>
    </row>
    <row r="33" spans="1:5" ht="27.6" x14ac:dyDescent="0.25">
      <c r="A33" s="64" t="s">
        <v>1360</v>
      </c>
      <c r="B33" s="101" t="s">
        <v>1361</v>
      </c>
      <c r="C33" s="64" t="s">
        <v>1296</v>
      </c>
      <c r="D33" s="119" t="s">
        <v>1362</v>
      </c>
      <c r="E33" s="82" t="s">
        <v>1382</v>
      </c>
    </row>
    <row r="34" spans="1:5" ht="27.6" x14ac:dyDescent="0.25">
      <c r="A34" s="121" t="s">
        <v>150</v>
      </c>
      <c r="B34" s="120" t="s">
        <v>1355</v>
      </c>
      <c r="C34" s="66" t="s">
        <v>1288</v>
      </c>
      <c r="D34" s="93" t="s">
        <v>1378</v>
      </c>
      <c r="E34" s="82" t="s">
        <v>1379</v>
      </c>
    </row>
    <row r="35" spans="1:5" x14ac:dyDescent="0.25">
      <c r="A35" s="67" t="s">
        <v>149</v>
      </c>
      <c r="B35" s="68" t="s">
        <v>1356</v>
      </c>
      <c r="C35" s="71" t="s">
        <v>1288</v>
      </c>
      <c r="D35" s="92">
        <v>45018</v>
      </c>
      <c r="E35" s="68" t="s">
        <v>1383</v>
      </c>
    </row>
    <row r="36" spans="1:5" x14ac:dyDescent="0.25">
      <c r="A36" s="121" t="s">
        <v>148</v>
      </c>
      <c r="B36" s="120" t="s">
        <v>1357</v>
      </c>
      <c r="C36" s="84" t="s">
        <v>1296</v>
      </c>
      <c r="D36" s="93" t="s">
        <v>1358</v>
      </c>
      <c r="E36" s="82" t="s">
        <v>1382</v>
      </c>
    </row>
    <row r="37" spans="1:5" ht="27.6" x14ac:dyDescent="0.25">
      <c r="A37" s="67" t="s">
        <v>96</v>
      </c>
      <c r="B37" s="67" t="s">
        <v>1334</v>
      </c>
      <c r="C37" s="85" t="s">
        <v>1288</v>
      </c>
      <c r="D37" s="92">
        <v>45018</v>
      </c>
      <c r="E37" s="103" t="s">
        <v>1383</v>
      </c>
    </row>
    <row r="38" spans="1:5" ht="27.6" x14ac:dyDescent="0.25">
      <c r="A38" s="65" t="s">
        <v>99</v>
      </c>
      <c r="B38" s="66" t="s">
        <v>1323</v>
      </c>
      <c r="C38" s="83" t="s">
        <v>1288</v>
      </c>
      <c r="D38" s="92">
        <v>45018</v>
      </c>
      <c r="E38" s="60" t="s">
        <v>1383</v>
      </c>
    </row>
    <row r="39" spans="1:5" ht="27.6" x14ac:dyDescent="0.25">
      <c r="A39" s="66" t="s">
        <v>102</v>
      </c>
      <c r="B39" s="67" t="s">
        <v>1335</v>
      </c>
      <c r="C39" s="70" t="s">
        <v>1288</v>
      </c>
      <c r="D39" s="93" t="s">
        <v>1378</v>
      </c>
      <c r="E39" s="82" t="s">
        <v>1379</v>
      </c>
    </row>
    <row r="40" spans="1:5" x14ac:dyDescent="0.25">
      <c r="A40" s="71" t="s">
        <v>103</v>
      </c>
      <c r="B40" s="65" t="s">
        <v>1336</v>
      </c>
      <c r="C40" s="71" t="s">
        <v>1288</v>
      </c>
      <c r="D40" s="92">
        <v>45018</v>
      </c>
      <c r="E40" s="68" t="s">
        <v>1383</v>
      </c>
    </row>
    <row r="41" spans="1:5" x14ac:dyDescent="0.25">
      <c r="A41" s="69" t="s">
        <v>148</v>
      </c>
      <c r="B41" s="65" t="s">
        <v>1357</v>
      </c>
      <c r="C41" s="69" t="s">
        <v>1296</v>
      </c>
      <c r="D41" s="93" t="s">
        <v>1358</v>
      </c>
      <c r="E41" s="82" t="s">
        <v>1382</v>
      </c>
    </row>
    <row r="42" spans="1:5" ht="27.6" x14ac:dyDescent="0.25">
      <c r="A42" s="69" t="s">
        <v>107</v>
      </c>
      <c r="B42" s="65" t="s">
        <v>1337</v>
      </c>
      <c r="C42" s="69" t="s">
        <v>1288</v>
      </c>
      <c r="D42" s="92">
        <v>45018</v>
      </c>
      <c r="E42" s="68" t="s">
        <v>1383</v>
      </c>
    </row>
    <row r="43" spans="1:5" x14ac:dyDescent="0.25">
      <c r="A43" s="69" t="s">
        <v>116</v>
      </c>
      <c r="B43" s="65" t="s">
        <v>1338</v>
      </c>
      <c r="C43" s="69" t="s">
        <v>1288</v>
      </c>
      <c r="D43" s="93" t="s">
        <v>1254</v>
      </c>
      <c r="E43" s="82" t="s">
        <v>1382</v>
      </c>
    </row>
    <row r="44" spans="1:5" ht="27.6" x14ac:dyDescent="0.25">
      <c r="A44" s="69" t="s">
        <v>118</v>
      </c>
      <c r="B44" s="65" t="s">
        <v>1339</v>
      </c>
      <c r="C44" s="69" t="s">
        <v>1288</v>
      </c>
      <c r="D44" s="92">
        <v>45018</v>
      </c>
      <c r="E44" s="68" t="s">
        <v>1383</v>
      </c>
    </row>
    <row r="45" spans="1:5" ht="27.6" x14ac:dyDescent="0.25">
      <c r="A45" s="69" t="s">
        <v>154</v>
      </c>
      <c r="B45" s="65" t="s">
        <v>1340</v>
      </c>
      <c r="C45" s="69" t="s">
        <v>1288</v>
      </c>
      <c r="D45" s="126" t="s">
        <v>1385</v>
      </c>
      <c r="E45" s="125" t="s">
        <v>1369</v>
      </c>
    </row>
    <row r="46" spans="1:5" ht="27.6" x14ac:dyDescent="0.25">
      <c r="A46" s="69" t="s">
        <v>155</v>
      </c>
      <c r="B46" s="65" t="s">
        <v>1363</v>
      </c>
      <c r="C46" s="69" t="s">
        <v>1288</v>
      </c>
      <c r="D46" s="92">
        <v>45018</v>
      </c>
      <c r="E46" s="68" t="s">
        <v>1383</v>
      </c>
    </row>
    <row r="47" spans="1:5" ht="27.6" x14ac:dyDescent="0.25">
      <c r="A47" s="69" t="s">
        <v>1364</v>
      </c>
      <c r="B47" s="65" t="s">
        <v>1365</v>
      </c>
      <c r="C47" s="70" t="s">
        <v>1288</v>
      </c>
      <c r="D47" s="93" t="s">
        <v>1378</v>
      </c>
      <c r="E47" s="82" t="s">
        <v>1379</v>
      </c>
    </row>
    <row r="48" spans="1:5" ht="27.6" x14ac:dyDescent="0.25">
      <c r="A48" s="69" t="s">
        <v>1366</v>
      </c>
      <c r="B48" s="65" t="s">
        <v>1341</v>
      </c>
      <c r="C48" s="72" t="s">
        <v>1288</v>
      </c>
      <c r="D48" s="61">
        <v>45018</v>
      </c>
      <c r="E48" s="68" t="s">
        <v>1383</v>
      </c>
    </row>
    <row r="49" spans="1:5" ht="41.4" x14ac:dyDescent="0.25">
      <c r="A49" s="69" t="s">
        <v>158</v>
      </c>
      <c r="B49" s="66" t="s">
        <v>1367</v>
      </c>
      <c r="C49" s="63" t="s">
        <v>1288</v>
      </c>
      <c r="D49" s="61" t="s">
        <v>1289</v>
      </c>
      <c r="E49" s="125" t="s">
        <v>1369</v>
      </c>
    </row>
    <row r="50" spans="1:5" ht="27.6" x14ac:dyDescent="0.25">
      <c r="A50" s="123" t="s">
        <v>1277</v>
      </c>
      <c r="B50" s="68" t="s">
        <v>1368</v>
      </c>
      <c r="C50" s="63" t="s">
        <v>1288</v>
      </c>
      <c r="D50" s="61">
        <v>45018</v>
      </c>
      <c r="E50" s="68" t="s">
        <v>1383</v>
      </c>
    </row>
    <row r="51" spans="1:5" ht="27.6" x14ac:dyDescent="0.25">
      <c r="A51" s="69" t="s">
        <v>150</v>
      </c>
      <c r="B51" s="72" t="s">
        <v>1355</v>
      </c>
      <c r="C51" s="60" t="s">
        <v>1288</v>
      </c>
      <c r="D51" s="62" t="s">
        <v>1315</v>
      </c>
      <c r="E51" s="82" t="s">
        <v>1379</v>
      </c>
    </row>
    <row r="52" spans="1:5" x14ac:dyDescent="0.25">
      <c r="A52" s="69" t="s">
        <v>149</v>
      </c>
      <c r="B52" s="63" t="s">
        <v>1356</v>
      </c>
      <c r="C52" s="60" t="s">
        <v>1288</v>
      </c>
      <c r="D52" s="61">
        <v>45018</v>
      </c>
      <c r="E52" s="68" t="s">
        <v>1383</v>
      </c>
    </row>
    <row r="53" spans="1:5" x14ac:dyDescent="0.25">
      <c r="A53" s="85" t="s">
        <v>148</v>
      </c>
      <c r="B53" s="74" t="s">
        <v>1357</v>
      </c>
      <c r="C53" s="75" t="s">
        <v>1296</v>
      </c>
      <c r="D53" s="76" t="s">
        <v>1358</v>
      </c>
      <c r="E53" s="82" t="s">
        <v>1382</v>
      </c>
    </row>
    <row r="54" spans="1:5" x14ac:dyDescent="0.25">
      <c r="A54" s="86" t="s">
        <v>128</v>
      </c>
      <c r="B54" s="77" t="s">
        <v>1342</v>
      </c>
      <c r="C54" s="78" t="s">
        <v>1288</v>
      </c>
      <c r="D54" s="79">
        <v>585</v>
      </c>
      <c r="E54" s="87" t="s">
        <v>1369</v>
      </c>
    </row>
    <row r="55" spans="1:5" x14ac:dyDescent="0.25">
      <c r="A55" s="88" t="s">
        <v>129</v>
      </c>
      <c r="B55" s="89" t="s">
        <v>1343</v>
      </c>
      <c r="C55" s="80" t="s">
        <v>1288</v>
      </c>
      <c r="D55" s="90"/>
      <c r="E55" s="91" t="s">
        <v>1386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3D9F81-518F-4A74-A096-FA85A9896714}">
  <dimension ref="A1:K1121"/>
  <sheetViews>
    <sheetView workbookViewId="0">
      <selection activeCell="D22" sqref="D22"/>
    </sheetView>
  </sheetViews>
  <sheetFormatPr baseColWidth="10" defaultRowHeight="14.4" x14ac:dyDescent="0.3"/>
  <cols>
    <col min="1" max="1" width="22.6640625" customWidth="1"/>
    <col min="2" max="8" width="22.6640625" style="16" customWidth="1"/>
    <col min="9" max="9" width="18" customWidth="1"/>
    <col min="10" max="10" width="18.33203125" customWidth="1"/>
    <col min="11" max="11" width="36.6640625" customWidth="1"/>
  </cols>
  <sheetData>
    <row r="1" spans="1:11" ht="15" thickBot="1" x14ac:dyDescent="0.35">
      <c r="A1" s="17" t="s">
        <v>161</v>
      </c>
      <c r="B1" s="18" t="s">
        <v>202</v>
      </c>
      <c r="C1" s="19" t="s">
        <v>170</v>
      </c>
      <c r="D1" s="18" t="s">
        <v>179</v>
      </c>
      <c r="E1" s="19" t="s">
        <v>180</v>
      </c>
      <c r="F1" s="18" t="s">
        <v>187</v>
      </c>
      <c r="G1" s="18" t="s">
        <v>1253</v>
      </c>
      <c r="H1" s="19" t="s">
        <v>193</v>
      </c>
      <c r="I1" s="32" t="s">
        <v>207</v>
      </c>
      <c r="J1" s="33" t="s">
        <v>208</v>
      </c>
      <c r="K1" s="30" t="s">
        <v>1248</v>
      </c>
    </row>
    <row r="2" spans="1:11" s="15" customFormat="1" ht="26.4" x14ac:dyDescent="0.3">
      <c r="A2" s="20" t="s">
        <v>130</v>
      </c>
      <c r="B2" s="21" t="s">
        <v>162</v>
      </c>
      <c r="C2" s="21" t="s">
        <v>171</v>
      </c>
      <c r="D2" s="21" t="s">
        <v>197</v>
      </c>
      <c r="E2" s="21" t="s">
        <v>181</v>
      </c>
      <c r="F2" s="28" t="s">
        <v>188</v>
      </c>
      <c r="G2" s="21" t="s">
        <v>1254</v>
      </c>
      <c r="H2" s="41" t="s">
        <v>194</v>
      </c>
      <c r="I2" s="34" t="s">
        <v>142</v>
      </c>
      <c r="J2" s="35" t="s">
        <v>143</v>
      </c>
      <c r="K2" s="31" t="str">
        <f t="shared" ref="K2:K65" si="0">I2 &amp; " - " &amp; J2</f>
        <v>MEDELLIN - ANTIOQUIA</v>
      </c>
    </row>
    <row r="3" spans="1:11" s="15" customFormat="1" ht="52.8" x14ac:dyDescent="0.3">
      <c r="A3" s="22" t="s">
        <v>131</v>
      </c>
      <c r="B3" s="23" t="s">
        <v>204</v>
      </c>
      <c r="C3" s="23" t="s">
        <v>172</v>
      </c>
      <c r="D3" s="23" t="s">
        <v>198</v>
      </c>
      <c r="E3" s="23" t="s">
        <v>182</v>
      </c>
      <c r="F3" s="29" t="s">
        <v>189</v>
      </c>
      <c r="G3" s="23" t="s">
        <v>1255</v>
      </c>
      <c r="H3" s="42" t="s">
        <v>195</v>
      </c>
      <c r="I3" s="36" t="s">
        <v>209</v>
      </c>
      <c r="J3" s="37" t="s">
        <v>143</v>
      </c>
      <c r="K3" s="31" t="str">
        <f t="shared" si="0"/>
        <v>ABEJORRAL - ANTIOQUIA</v>
      </c>
    </row>
    <row r="4" spans="1:11" s="15" customFormat="1" ht="39.6" x14ac:dyDescent="0.3">
      <c r="A4" s="22" t="s">
        <v>135</v>
      </c>
      <c r="B4" s="23" t="s">
        <v>163</v>
      </c>
      <c r="C4" s="23" t="s">
        <v>173</v>
      </c>
      <c r="D4" s="23" t="s">
        <v>199</v>
      </c>
      <c r="E4" s="23" t="s">
        <v>183</v>
      </c>
      <c r="F4" s="29" t="s">
        <v>190</v>
      </c>
      <c r="G4" s="23" t="s">
        <v>1256</v>
      </c>
      <c r="H4" s="42" t="s">
        <v>201</v>
      </c>
      <c r="I4" s="36" t="s">
        <v>210</v>
      </c>
      <c r="J4" s="37" t="s">
        <v>143</v>
      </c>
      <c r="K4" s="31" t="str">
        <f t="shared" si="0"/>
        <v>ABRIAQUI - ANTIOQUIA</v>
      </c>
    </row>
    <row r="5" spans="1:11" s="15" customFormat="1" ht="26.4" x14ac:dyDescent="0.3">
      <c r="A5" s="22" t="s">
        <v>132</v>
      </c>
      <c r="B5" s="23" t="s">
        <v>164</v>
      </c>
      <c r="C5" s="23" t="s">
        <v>174</v>
      </c>
      <c r="D5" s="23" t="s">
        <v>200</v>
      </c>
      <c r="E5" s="23" t="s">
        <v>184</v>
      </c>
      <c r="F5" s="29" t="s">
        <v>191</v>
      </c>
      <c r="G5" s="23" t="s">
        <v>1257</v>
      </c>
      <c r="H5" s="42" t="s">
        <v>196</v>
      </c>
      <c r="I5" s="36" t="s">
        <v>211</v>
      </c>
      <c r="J5" s="37" t="s">
        <v>143</v>
      </c>
      <c r="K5" s="31" t="str">
        <f t="shared" si="0"/>
        <v>ALEJANDRIA - ANTIOQUIA</v>
      </c>
    </row>
    <row r="6" spans="1:11" s="15" customFormat="1" ht="26.4" x14ac:dyDescent="0.3">
      <c r="A6" s="22" t="s">
        <v>133</v>
      </c>
      <c r="B6" s="23" t="s">
        <v>165</v>
      </c>
      <c r="C6" s="23" t="s">
        <v>175</v>
      </c>
      <c r="D6" s="23" t="s">
        <v>205</v>
      </c>
      <c r="E6" s="23" t="s">
        <v>185</v>
      </c>
      <c r="F6" s="29" t="s">
        <v>192</v>
      </c>
      <c r="G6" s="23" t="s">
        <v>1258</v>
      </c>
      <c r="H6" s="42" t="s">
        <v>186</v>
      </c>
      <c r="I6" s="36" t="s">
        <v>212</v>
      </c>
      <c r="J6" s="37" t="s">
        <v>143</v>
      </c>
      <c r="K6" s="31" t="str">
        <f t="shared" si="0"/>
        <v>AMAGA - ANTIOQUIA</v>
      </c>
    </row>
    <row r="7" spans="1:11" s="15" customFormat="1" x14ac:dyDescent="0.3">
      <c r="A7" s="22" t="s">
        <v>134</v>
      </c>
      <c r="B7" s="23" t="s">
        <v>166</v>
      </c>
      <c r="C7" s="24" t="s">
        <v>176</v>
      </c>
      <c r="D7" s="23" t="s">
        <v>1281</v>
      </c>
      <c r="E7" s="21" t="s">
        <v>186</v>
      </c>
      <c r="F7" s="25"/>
      <c r="G7" s="23" t="s">
        <v>1262</v>
      </c>
      <c r="H7" s="25"/>
      <c r="I7" s="36" t="s">
        <v>213</v>
      </c>
      <c r="J7" s="37" t="s">
        <v>143</v>
      </c>
      <c r="K7" s="31" t="str">
        <f t="shared" si="0"/>
        <v>AMALFI - ANTIOQUIA</v>
      </c>
    </row>
    <row r="8" spans="1:11" s="15" customFormat="1" ht="26.4" x14ac:dyDescent="0.3">
      <c r="A8" s="26"/>
      <c r="B8" s="23" t="s">
        <v>167</v>
      </c>
      <c r="C8" s="27" t="s">
        <v>177</v>
      </c>
      <c r="D8" s="25"/>
      <c r="E8" s="25"/>
      <c r="F8" s="25"/>
      <c r="G8" s="23" t="s">
        <v>1263</v>
      </c>
      <c r="H8" s="25"/>
      <c r="I8" s="36" t="s">
        <v>214</v>
      </c>
      <c r="J8" s="37" t="s">
        <v>143</v>
      </c>
      <c r="K8" s="31" t="str">
        <f t="shared" si="0"/>
        <v>ANDES - ANTIOQUIA</v>
      </c>
    </row>
    <row r="9" spans="1:11" s="15" customFormat="1" ht="26.4" x14ac:dyDescent="0.3">
      <c r="A9" s="26"/>
      <c r="B9" s="23" t="s">
        <v>168</v>
      </c>
      <c r="C9" s="27" t="s">
        <v>178</v>
      </c>
      <c r="D9" s="25"/>
      <c r="E9" s="25"/>
      <c r="F9" s="25"/>
      <c r="G9" s="23" t="s">
        <v>1259</v>
      </c>
      <c r="H9" s="25"/>
      <c r="I9" s="36" t="s">
        <v>215</v>
      </c>
      <c r="J9" s="37" t="s">
        <v>143</v>
      </c>
      <c r="K9" s="31" t="str">
        <f t="shared" si="0"/>
        <v>ANGELOPOLIS - ANTIOQUIA</v>
      </c>
    </row>
    <row r="10" spans="1:11" s="15" customFormat="1" ht="26.4" x14ac:dyDescent="0.3">
      <c r="A10" s="26"/>
      <c r="B10" s="23" t="s">
        <v>169</v>
      </c>
      <c r="C10" s="25"/>
      <c r="D10" s="25"/>
      <c r="E10" s="25"/>
      <c r="F10" s="25"/>
      <c r="G10" s="23" t="s">
        <v>1260</v>
      </c>
      <c r="H10" s="25"/>
      <c r="I10" s="36" t="s">
        <v>216</v>
      </c>
      <c r="J10" s="37" t="s">
        <v>143</v>
      </c>
      <c r="K10" s="31" t="str">
        <f t="shared" si="0"/>
        <v>ANGOSTURA - ANTIOQUIA</v>
      </c>
    </row>
    <row r="11" spans="1:11" x14ac:dyDescent="0.3">
      <c r="B11" s="49"/>
      <c r="G11" s="23" t="s">
        <v>1261</v>
      </c>
      <c r="I11" s="36" t="s">
        <v>217</v>
      </c>
      <c r="J11" s="37" t="s">
        <v>143</v>
      </c>
      <c r="K11" s="31" t="str">
        <f t="shared" si="0"/>
        <v>ANORI - ANTIOQUIA</v>
      </c>
    </row>
    <row r="12" spans="1:11" ht="26.4" x14ac:dyDescent="0.3">
      <c r="I12" s="36" t="s">
        <v>218</v>
      </c>
      <c r="J12" s="37" t="s">
        <v>143</v>
      </c>
      <c r="K12" s="31" t="str">
        <f t="shared" si="0"/>
        <v>SANTAFE DE ANTIOQUIA - ANTIOQUIA</v>
      </c>
    </row>
    <row r="13" spans="1:11" x14ac:dyDescent="0.3">
      <c r="I13" s="36" t="s">
        <v>219</v>
      </c>
      <c r="J13" s="37" t="s">
        <v>143</v>
      </c>
      <c r="K13" s="31" t="str">
        <f t="shared" si="0"/>
        <v>ANZA - ANTIOQUIA</v>
      </c>
    </row>
    <row r="14" spans="1:11" x14ac:dyDescent="0.3">
      <c r="I14" s="36" t="s">
        <v>220</v>
      </c>
      <c r="J14" s="37" t="s">
        <v>143</v>
      </c>
      <c r="K14" s="31" t="str">
        <f t="shared" si="0"/>
        <v>APARTADO - ANTIOQUIA</v>
      </c>
    </row>
    <row r="15" spans="1:11" x14ac:dyDescent="0.3">
      <c r="I15" s="36" t="s">
        <v>221</v>
      </c>
      <c r="J15" s="37" t="s">
        <v>143</v>
      </c>
      <c r="K15" s="31" t="str">
        <f t="shared" si="0"/>
        <v>ARBOLETES - ANTIOQUIA</v>
      </c>
    </row>
    <row r="16" spans="1:11" x14ac:dyDescent="0.3">
      <c r="I16" s="36" t="s">
        <v>222</v>
      </c>
      <c r="J16" s="37" t="s">
        <v>143</v>
      </c>
      <c r="K16" s="31" t="str">
        <f t="shared" si="0"/>
        <v>ARGELIA - ANTIOQUIA</v>
      </c>
    </row>
    <row r="17" spans="9:11" x14ac:dyDescent="0.3">
      <c r="I17" s="36" t="s">
        <v>223</v>
      </c>
      <c r="J17" s="37" t="s">
        <v>143</v>
      </c>
      <c r="K17" s="31" t="str">
        <f t="shared" si="0"/>
        <v>ARMENIA - ANTIOQUIA</v>
      </c>
    </row>
    <row r="18" spans="9:11" x14ac:dyDescent="0.3">
      <c r="I18" s="36" t="s">
        <v>224</v>
      </c>
      <c r="J18" s="37" t="s">
        <v>143</v>
      </c>
      <c r="K18" s="31" t="str">
        <f t="shared" si="0"/>
        <v>BARBOSA - ANTIOQUIA</v>
      </c>
    </row>
    <row r="19" spans="9:11" x14ac:dyDescent="0.3">
      <c r="I19" s="36" t="s">
        <v>225</v>
      </c>
      <c r="J19" s="37" t="s">
        <v>143</v>
      </c>
      <c r="K19" s="31" t="str">
        <f t="shared" si="0"/>
        <v>BELMIRA - ANTIOQUIA</v>
      </c>
    </row>
    <row r="20" spans="9:11" x14ac:dyDescent="0.3">
      <c r="I20" s="36" t="s">
        <v>226</v>
      </c>
      <c r="J20" s="37" t="s">
        <v>143</v>
      </c>
      <c r="K20" s="31" t="str">
        <f t="shared" si="0"/>
        <v>BELLO - ANTIOQUIA</v>
      </c>
    </row>
    <row r="21" spans="9:11" x14ac:dyDescent="0.3">
      <c r="I21" s="36" t="s">
        <v>227</v>
      </c>
      <c r="J21" s="37" t="s">
        <v>143</v>
      </c>
      <c r="K21" s="31" t="str">
        <f t="shared" si="0"/>
        <v>BETANIA - ANTIOQUIA</v>
      </c>
    </row>
    <row r="22" spans="9:11" x14ac:dyDescent="0.3">
      <c r="I22" s="36" t="s">
        <v>228</v>
      </c>
      <c r="J22" s="37" t="s">
        <v>143</v>
      </c>
      <c r="K22" s="31" t="str">
        <f t="shared" si="0"/>
        <v>BETULIA - ANTIOQUIA</v>
      </c>
    </row>
    <row r="23" spans="9:11" x14ac:dyDescent="0.3">
      <c r="I23" s="36" t="s">
        <v>229</v>
      </c>
      <c r="J23" s="37" t="s">
        <v>143</v>
      </c>
      <c r="K23" s="31" t="str">
        <f t="shared" si="0"/>
        <v>CIUDAD BOLIVAR - ANTIOQUIA</v>
      </c>
    </row>
    <row r="24" spans="9:11" x14ac:dyDescent="0.3">
      <c r="I24" s="36" t="s">
        <v>230</v>
      </c>
      <c r="J24" s="37" t="s">
        <v>143</v>
      </c>
      <c r="K24" s="31" t="str">
        <f t="shared" si="0"/>
        <v>BRICEÑO - ANTIOQUIA</v>
      </c>
    </row>
    <row r="25" spans="9:11" x14ac:dyDescent="0.3">
      <c r="I25" s="36" t="s">
        <v>231</v>
      </c>
      <c r="J25" s="37" t="s">
        <v>143</v>
      </c>
      <c r="K25" s="31" t="str">
        <f t="shared" si="0"/>
        <v>BURITICA - ANTIOQUIA</v>
      </c>
    </row>
    <row r="26" spans="9:11" x14ac:dyDescent="0.3">
      <c r="I26" s="36" t="s">
        <v>232</v>
      </c>
      <c r="J26" s="37" t="s">
        <v>143</v>
      </c>
      <c r="K26" s="31" t="str">
        <f t="shared" si="0"/>
        <v>CACERES - ANTIOQUIA</v>
      </c>
    </row>
    <row r="27" spans="9:11" x14ac:dyDescent="0.3">
      <c r="I27" s="36" t="s">
        <v>233</v>
      </c>
      <c r="J27" s="37" t="s">
        <v>143</v>
      </c>
      <c r="K27" s="31" t="str">
        <f t="shared" si="0"/>
        <v>CAICEDO - ANTIOQUIA</v>
      </c>
    </row>
    <row r="28" spans="9:11" x14ac:dyDescent="0.3">
      <c r="I28" s="36" t="s">
        <v>234</v>
      </c>
      <c r="J28" s="37" t="s">
        <v>143</v>
      </c>
      <c r="K28" s="31" t="str">
        <f t="shared" si="0"/>
        <v>CALDAS - ANTIOQUIA</v>
      </c>
    </row>
    <row r="29" spans="9:11" x14ac:dyDescent="0.3">
      <c r="I29" s="36" t="s">
        <v>235</v>
      </c>
      <c r="J29" s="37" t="s">
        <v>143</v>
      </c>
      <c r="K29" s="31" t="str">
        <f t="shared" si="0"/>
        <v>CAMPAMENTO - ANTIOQUIA</v>
      </c>
    </row>
    <row r="30" spans="9:11" x14ac:dyDescent="0.3">
      <c r="I30" s="36" t="s">
        <v>236</v>
      </c>
      <c r="J30" s="37" t="s">
        <v>143</v>
      </c>
      <c r="K30" s="31" t="str">
        <f t="shared" si="0"/>
        <v>CAÑASGORDAS - ANTIOQUIA</v>
      </c>
    </row>
    <row r="31" spans="9:11" x14ac:dyDescent="0.3">
      <c r="I31" s="36" t="s">
        <v>237</v>
      </c>
      <c r="J31" s="37" t="s">
        <v>143</v>
      </c>
      <c r="K31" s="31" t="str">
        <f t="shared" si="0"/>
        <v>CARACOLI - ANTIOQUIA</v>
      </c>
    </row>
    <row r="32" spans="9:11" x14ac:dyDescent="0.3">
      <c r="I32" s="36" t="s">
        <v>238</v>
      </c>
      <c r="J32" s="37" t="s">
        <v>143</v>
      </c>
      <c r="K32" s="31" t="str">
        <f t="shared" si="0"/>
        <v>CARAMANTA - ANTIOQUIA</v>
      </c>
    </row>
    <row r="33" spans="9:11" x14ac:dyDescent="0.3">
      <c r="I33" s="36" t="s">
        <v>239</v>
      </c>
      <c r="J33" s="37" t="s">
        <v>143</v>
      </c>
      <c r="K33" s="31" t="str">
        <f t="shared" si="0"/>
        <v>CAREPA - ANTIOQUIA</v>
      </c>
    </row>
    <row r="34" spans="9:11" ht="26.4" x14ac:dyDescent="0.3">
      <c r="I34" s="36" t="s">
        <v>240</v>
      </c>
      <c r="J34" s="37" t="s">
        <v>143</v>
      </c>
      <c r="K34" s="31" t="str">
        <f t="shared" si="0"/>
        <v>EL CARMEN DE VIBORAL - ANTIOQUIA</v>
      </c>
    </row>
    <row r="35" spans="9:11" x14ac:dyDescent="0.3">
      <c r="I35" s="36" t="s">
        <v>241</v>
      </c>
      <c r="J35" s="37" t="s">
        <v>143</v>
      </c>
      <c r="K35" s="31" t="str">
        <f t="shared" si="0"/>
        <v>CAROLINA - ANTIOQUIA</v>
      </c>
    </row>
    <row r="36" spans="9:11" x14ac:dyDescent="0.3">
      <c r="I36" s="36" t="s">
        <v>242</v>
      </c>
      <c r="J36" s="37" t="s">
        <v>143</v>
      </c>
      <c r="K36" s="31" t="str">
        <f t="shared" si="0"/>
        <v>CAUCASIA - ANTIOQUIA</v>
      </c>
    </row>
    <row r="37" spans="9:11" x14ac:dyDescent="0.3">
      <c r="I37" s="36" t="s">
        <v>243</v>
      </c>
      <c r="J37" s="37" t="s">
        <v>143</v>
      </c>
      <c r="K37" s="31" t="str">
        <f t="shared" si="0"/>
        <v>CHIGORODO - ANTIOQUIA</v>
      </c>
    </row>
    <row r="38" spans="9:11" x14ac:dyDescent="0.3">
      <c r="I38" s="36" t="s">
        <v>244</v>
      </c>
      <c r="J38" s="37" t="s">
        <v>143</v>
      </c>
      <c r="K38" s="31" t="str">
        <f t="shared" si="0"/>
        <v>CISNEROS - ANTIOQUIA</v>
      </c>
    </row>
    <row r="39" spans="9:11" x14ac:dyDescent="0.3">
      <c r="I39" s="36" t="s">
        <v>245</v>
      </c>
      <c r="J39" s="37" t="s">
        <v>143</v>
      </c>
      <c r="K39" s="31" t="str">
        <f t="shared" si="0"/>
        <v>COCORNA - ANTIOQUIA</v>
      </c>
    </row>
    <row r="40" spans="9:11" x14ac:dyDescent="0.3">
      <c r="I40" s="36" t="s">
        <v>246</v>
      </c>
      <c r="J40" s="37" t="s">
        <v>143</v>
      </c>
      <c r="K40" s="31" t="str">
        <f t="shared" si="0"/>
        <v>CONCEPCION - ANTIOQUIA</v>
      </c>
    </row>
    <row r="41" spans="9:11" x14ac:dyDescent="0.3">
      <c r="I41" s="36" t="s">
        <v>247</v>
      </c>
      <c r="J41" s="37" t="s">
        <v>143</v>
      </c>
      <c r="K41" s="31" t="str">
        <f t="shared" si="0"/>
        <v>CONCORDIA - ANTIOQUIA</v>
      </c>
    </row>
    <row r="42" spans="9:11" x14ac:dyDescent="0.3">
      <c r="I42" s="36" t="s">
        <v>248</v>
      </c>
      <c r="J42" s="37" t="s">
        <v>143</v>
      </c>
      <c r="K42" s="31" t="str">
        <f t="shared" si="0"/>
        <v>COPACABANA - ANTIOQUIA</v>
      </c>
    </row>
    <row r="43" spans="9:11" x14ac:dyDescent="0.3">
      <c r="I43" s="36" t="s">
        <v>249</v>
      </c>
      <c r="J43" s="37" t="s">
        <v>143</v>
      </c>
      <c r="K43" s="31" t="str">
        <f t="shared" si="0"/>
        <v>DABEIBA - ANTIOQUIA</v>
      </c>
    </row>
    <row r="44" spans="9:11" x14ac:dyDescent="0.3">
      <c r="I44" s="36" t="s">
        <v>250</v>
      </c>
      <c r="J44" s="37" t="s">
        <v>143</v>
      </c>
      <c r="K44" s="31" t="str">
        <f t="shared" si="0"/>
        <v>DON MATIAS - ANTIOQUIA</v>
      </c>
    </row>
    <row r="45" spans="9:11" x14ac:dyDescent="0.3">
      <c r="I45" s="36" t="s">
        <v>251</v>
      </c>
      <c r="J45" s="37" t="s">
        <v>143</v>
      </c>
      <c r="K45" s="31" t="str">
        <f t="shared" si="0"/>
        <v>EBEJICO - ANTIOQUIA</v>
      </c>
    </row>
    <row r="46" spans="9:11" x14ac:dyDescent="0.3">
      <c r="I46" s="36" t="s">
        <v>252</v>
      </c>
      <c r="J46" s="37" t="s">
        <v>143</v>
      </c>
      <c r="K46" s="31" t="str">
        <f t="shared" si="0"/>
        <v>EL BAGRE - ANTIOQUIA</v>
      </c>
    </row>
    <row r="47" spans="9:11" x14ac:dyDescent="0.3">
      <c r="I47" s="36" t="s">
        <v>253</v>
      </c>
      <c r="J47" s="37" t="s">
        <v>143</v>
      </c>
      <c r="K47" s="31" t="str">
        <f t="shared" si="0"/>
        <v>ENTRERRIOS - ANTIOQUIA</v>
      </c>
    </row>
    <row r="48" spans="9:11" x14ac:dyDescent="0.3">
      <c r="I48" s="36" t="s">
        <v>254</v>
      </c>
      <c r="J48" s="37" t="s">
        <v>143</v>
      </c>
      <c r="K48" s="31" t="str">
        <f t="shared" si="0"/>
        <v>ENVIGADO - ANTIOQUIA</v>
      </c>
    </row>
    <row r="49" spans="9:11" x14ac:dyDescent="0.3">
      <c r="I49" s="36" t="s">
        <v>255</v>
      </c>
      <c r="J49" s="37" t="s">
        <v>143</v>
      </c>
      <c r="K49" s="31" t="str">
        <f t="shared" si="0"/>
        <v>FREDONIA - ANTIOQUIA</v>
      </c>
    </row>
    <row r="50" spans="9:11" x14ac:dyDescent="0.3">
      <c r="I50" s="36" t="s">
        <v>256</v>
      </c>
      <c r="J50" s="37" t="s">
        <v>143</v>
      </c>
      <c r="K50" s="31" t="str">
        <f t="shared" si="0"/>
        <v>FRONTINO - ANTIOQUIA</v>
      </c>
    </row>
    <row r="51" spans="9:11" x14ac:dyDescent="0.3">
      <c r="I51" s="36" t="s">
        <v>257</v>
      </c>
      <c r="J51" s="37" t="s">
        <v>143</v>
      </c>
      <c r="K51" s="31" t="str">
        <f t="shared" si="0"/>
        <v>GIRALDO - ANTIOQUIA</v>
      </c>
    </row>
    <row r="52" spans="9:11" x14ac:dyDescent="0.3">
      <c r="I52" s="36" t="s">
        <v>258</v>
      </c>
      <c r="J52" s="37" t="s">
        <v>143</v>
      </c>
      <c r="K52" s="31" t="str">
        <f t="shared" si="0"/>
        <v>GIRARDOTA - ANTIOQUIA</v>
      </c>
    </row>
    <row r="53" spans="9:11" x14ac:dyDescent="0.3">
      <c r="I53" s="36" t="s">
        <v>259</v>
      </c>
      <c r="J53" s="37" t="s">
        <v>143</v>
      </c>
      <c r="K53" s="31" t="str">
        <f t="shared" si="0"/>
        <v>GOMEZ PLATA - ANTIOQUIA</v>
      </c>
    </row>
    <row r="54" spans="9:11" x14ac:dyDescent="0.3">
      <c r="I54" s="36" t="s">
        <v>260</v>
      </c>
      <c r="J54" s="37" t="s">
        <v>143</v>
      </c>
      <c r="K54" s="31" t="str">
        <f t="shared" si="0"/>
        <v>GRANADA - ANTIOQUIA</v>
      </c>
    </row>
    <row r="55" spans="9:11" x14ac:dyDescent="0.3">
      <c r="I55" s="36" t="s">
        <v>261</v>
      </c>
      <c r="J55" s="37" t="s">
        <v>143</v>
      </c>
      <c r="K55" s="31" t="str">
        <f t="shared" si="0"/>
        <v>GUADALUPE - ANTIOQUIA</v>
      </c>
    </row>
    <row r="56" spans="9:11" x14ac:dyDescent="0.3">
      <c r="I56" s="36" t="s">
        <v>262</v>
      </c>
      <c r="J56" s="37" t="s">
        <v>143</v>
      </c>
      <c r="K56" s="31" t="str">
        <f t="shared" si="0"/>
        <v>GUARNE - ANTIOQUIA</v>
      </c>
    </row>
    <row r="57" spans="9:11" x14ac:dyDescent="0.3">
      <c r="I57" s="36" t="s">
        <v>263</v>
      </c>
      <c r="J57" s="37" t="s">
        <v>143</v>
      </c>
      <c r="K57" s="31" t="str">
        <f t="shared" si="0"/>
        <v>GUATAPE - ANTIOQUIA</v>
      </c>
    </row>
    <row r="58" spans="9:11" x14ac:dyDescent="0.3">
      <c r="I58" s="36" t="s">
        <v>264</v>
      </c>
      <c r="J58" s="37" t="s">
        <v>143</v>
      </c>
      <c r="K58" s="31" t="str">
        <f t="shared" si="0"/>
        <v>HELICONIA - ANTIOQUIA</v>
      </c>
    </row>
    <row r="59" spans="9:11" x14ac:dyDescent="0.3">
      <c r="I59" s="36" t="s">
        <v>265</v>
      </c>
      <c r="J59" s="37" t="s">
        <v>143</v>
      </c>
      <c r="K59" s="31" t="str">
        <f t="shared" si="0"/>
        <v>HISPANIA - ANTIOQUIA</v>
      </c>
    </row>
    <row r="60" spans="9:11" x14ac:dyDescent="0.3">
      <c r="I60" s="36" t="s">
        <v>266</v>
      </c>
      <c r="J60" s="37" t="s">
        <v>143</v>
      </c>
      <c r="K60" s="31" t="str">
        <f t="shared" si="0"/>
        <v>ITAGUI - ANTIOQUIA</v>
      </c>
    </row>
    <row r="61" spans="9:11" x14ac:dyDescent="0.3">
      <c r="I61" s="36" t="s">
        <v>267</v>
      </c>
      <c r="J61" s="37" t="s">
        <v>143</v>
      </c>
      <c r="K61" s="31" t="str">
        <f t="shared" si="0"/>
        <v>ITUANGO - ANTIOQUIA</v>
      </c>
    </row>
    <row r="62" spans="9:11" x14ac:dyDescent="0.3">
      <c r="I62" s="36" t="s">
        <v>268</v>
      </c>
      <c r="J62" s="37" t="s">
        <v>143</v>
      </c>
      <c r="K62" s="31" t="str">
        <f t="shared" si="0"/>
        <v>JARDIN - ANTIOQUIA</v>
      </c>
    </row>
    <row r="63" spans="9:11" x14ac:dyDescent="0.3">
      <c r="I63" s="36" t="s">
        <v>269</v>
      </c>
      <c r="J63" s="37" t="s">
        <v>143</v>
      </c>
      <c r="K63" s="31" t="str">
        <f t="shared" si="0"/>
        <v>JERICO - ANTIOQUIA</v>
      </c>
    </row>
    <row r="64" spans="9:11" x14ac:dyDescent="0.3">
      <c r="I64" s="36" t="s">
        <v>270</v>
      </c>
      <c r="J64" s="37" t="s">
        <v>143</v>
      </c>
      <c r="K64" s="31" t="str">
        <f t="shared" si="0"/>
        <v>LA CEJA - ANTIOQUIA</v>
      </c>
    </row>
    <row r="65" spans="9:11" x14ac:dyDescent="0.3">
      <c r="I65" s="36" t="s">
        <v>271</v>
      </c>
      <c r="J65" s="37" t="s">
        <v>143</v>
      </c>
      <c r="K65" s="31" t="str">
        <f t="shared" si="0"/>
        <v>LA ESTRELLA - ANTIOQUIA</v>
      </c>
    </row>
    <row r="66" spans="9:11" x14ac:dyDescent="0.3">
      <c r="I66" s="36" t="s">
        <v>272</v>
      </c>
      <c r="J66" s="37" t="s">
        <v>143</v>
      </c>
      <c r="K66" s="31" t="str">
        <f t="shared" ref="K66:K129" si="1">I66 &amp; " - " &amp; J66</f>
        <v>LA PINTADA - ANTIOQUIA</v>
      </c>
    </row>
    <row r="67" spans="9:11" x14ac:dyDescent="0.3">
      <c r="I67" s="36" t="s">
        <v>273</v>
      </c>
      <c r="J67" s="37" t="s">
        <v>143</v>
      </c>
      <c r="K67" s="31" t="str">
        <f t="shared" si="1"/>
        <v>LA UNION - ANTIOQUIA</v>
      </c>
    </row>
    <row r="68" spans="9:11" x14ac:dyDescent="0.3">
      <c r="I68" s="36" t="s">
        <v>274</v>
      </c>
      <c r="J68" s="37" t="s">
        <v>143</v>
      </c>
      <c r="K68" s="31" t="str">
        <f t="shared" si="1"/>
        <v>LIBORINA - ANTIOQUIA</v>
      </c>
    </row>
    <row r="69" spans="9:11" x14ac:dyDescent="0.3">
      <c r="I69" s="36" t="s">
        <v>275</v>
      </c>
      <c r="J69" s="37" t="s">
        <v>143</v>
      </c>
      <c r="K69" s="31" t="str">
        <f t="shared" si="1"/>
        <v>MACEO - ANTIOQUIA</v>
      </c>
    </row>
    <row r="70" spans="9:11" x14ac:dyDescent="0.3">
      <c r="I70" s="36" t="s">
        <v>276</v>
      </c>
      <c r="J70" s="37" t="s">
        <v>143</v>
      </c>
      <c r="K70" s="31" t="str">
        <f t="shared" si="1"/>
        <v>MARINILLA - ANTIOQUIA</v>
      </c>
    </row>
    <row r="71" spans="9:11" x14ac:dyDescent="0.3">
      <c r="I71" s="36" t="s">
        <v>277</v>
      </c>
      <c r="J71" s="37" t="s">
        <v>143</v>
      </c>
      <c r="K71" s="31" t="str">
        <f t="shared" si="1"/>
        <v>MONTEBELLO - ANTIOQUIA</v>
      </c>
    </row>
    <row r="72" spans="9:11" x14ac:dyDescent="0.3">
      <c r="I72" s="36" t="s">
        <v>278</v>
      </c>
      <c r="J72" s="37" t="s">
        <v>143</v>
      </c>
      <c r="K72" s="31" t="str">
        <f t="shared" si="1"/>
        <v>MURINDO - ANTIOQUIA</v>
      </c>
    </row>
    <row r="73" spans="9:11" x14ac:dyDescent="0.3">
      <c r="I73" s="36" t="s">
        <v>279</v>
      </c>
      <c r="J73" s="37" t="s">
        <v>143</v>
      </c>
      <c r="K73" s="31" t="str">
        <f t="shared" si="1"/>
        <v>MUTATA - ANTIOQUIA</v>
      </c>
    </row>
    <row r="74" spans="9:11" x14ac:dyDescent="0.3">
      <c r="I74" s="36" t="s">
        <v>280</v>
      </c>
      <c r="J74" s="37" t="s">
        <v>143</v>
      </c>
      <c r="K74" s="31" t="str">
        <f t="shared" si="1"/>
        <v>NARIÑO - ANTIOQUIA</v>
      </c>
    </row>
    <row r="75" spans="9:11" x14ac:dyDescent="0.3">
      <c r="I75" s="36" t="s">
        <v>281</v>
      </c>
      <c r="J75" s="37" t="s">
        <v>143</v>
      </c>
      <c r="K75" s="31" t="str">
        <f t="shared" si="1"/>
        <v>NECOCLI - ANTIOQUIA</v>
      </c>
    </row>
    <row r="76" spans="9:11" x14ac:dyDescent="0.3">
      <c r="I76" s="36" t="s">
        <v>282</v>
      </c>
      <c r="J76" s="37" t="s">
        <v>143</v>
      </c>
      <c r="K76" s="31" t="str">
        <f t="shared" si="1"/>
        <v>NECHI - ANTIOQUIA</v>
      </c>
    </row>
    <row r="77" spans="9:11" x14ac:dyDescent="0.3">
      <c r="I77" s="36" t="s">
        <v>283</v>
      </c>
      <c r="J77" s="37" t="s">
        <v>143</v>
      </c>
      <c r="K77" s="31" t="str">
        <f t="shared" si="1"/>
        <v>OLAYA - ANTIOQUIA</v>
      </c>
    </row>
    <row r="78" spans="9:11" x14ac:dyDescent="0.3">
      <c r="I78" s="36" t="s">
        <v>284</v>
      </c>
      <c r="J78" s="37" t="s">
        <v>143</v>
      </c>
      <c r="K78" s="31" t="str">
        <f t="shared" si="1"/>
        <v>PEÐOL - ANTIOQUIA</v>
      </c>
    </row>
    <row r="79" spans="9:11" x14ac:dyDescent="0.3">
      <c r="I79" s="36" t="s">
        <v>285</v>
      </c>
      <c r="J79" s="37" t="s">
        <v>143</v>
      </c>
      <c r="K79" s="31" t="str">
        <f t="shared" si="1"/>
        <v>PEQUE - ANTIOQUIA</v>
      </c>
    </row>
    <row r="80" spans="9:11" x14ac:dyDescent="0.3">
      <c r="I80" s="36" t="s">
        <v>286</v>
      </c>
      <c r="J80" s="37" t="s">
        <v>143</v>
      </c>
      <c r="K80" s="31" t="str">
        <f t="shared" si="1"/>
        <v>PUEBLORRICO - ANTIOQUIA</v>
      </c>
    </row>
    <row r="81" spans="9:11" x14ac:dyDescent="0.3">
      <c r="I81" s="36" t="s">
        <v>287</v>
      </c>
      <c r="J81" s="37" t="s">
        <v>143</v>
      </c>
      <c r="K81" s="31" t="str">
        <f t="shared" si="1"/>
        <v>PUERTO BERRIO - ANTIOQUIA</v>
      </c>
    </row>
    <row r="82" spans="9:11" x14ac:dyDescent="0.3">
      <c r="I82" s="36" t="s">
        <v>288</v>
      </c>
      <c r="J82" s="37" t="s">
        <v>143</v>
      </c>
      <c r="K82" s="31" t="str">
        <f t="shared" si="1"/>
        <v>PUERTO NARE - ANTIOQUIA</v>
      </c>
    </row>
    <row r="83" spans="9:11" x14ac:dyDescent="0.3">
      <c r="I83" s="36" t="s">
        <v>289</v>
      </c>
      <c r="J83" s="37" t="s">
        <v>143</v>
      </c>
      <c r="K83" s="31" t="str">
        <f t="shared" si="1"/>
        <v>PUERTO TRIUNFO - ANTIOQUIA</v>
      </c>
    </row>
    <row r="84" spans="9:11" x14ac:dyDescent="0.3">
      <c r="I84" s="36" t="s">
        <v>290</v>
      </c>
      <c r="J84" s="37" t="s">
        <v>143</v>
      </c>
      <c r="K84" s="31" t="str">
        <f t="shared" si="1"/>
        <v>REMEDIOS - ANTIOQUIA</v>
      </c>
    </row>
    <row r="85" spans="9:11" x14ac:dyDescent="0.3">
      <c r="I85" s="36" t="s">
        <v>291</v>
      </c>
      <c r="J85" s="37" t="s">
        <v>143</v>
      </c>
      <c r="K85" s="31" t="str">
        <f t="shared" si="1"/>
        <v>RETIRO - ANTIOQUIA</v>
      </c>
    </row>
    <row r="86" spans="9:11" x14ac:dyDescent="0.3">
      <c r="I86" s="36" t="s">
        <v>292</v>
      </c>
      <c r="J86" s="37" t="s">
        <v>143</v>
      </c>
      <c r="K86" s="31" t="str">
        <f t="shared" si="1"/>
        <v>RIONEGRO - ANTIOQUIA</v>
      </c>
    </row>
    <row r="87" spans="9:11" x14ac:dyDescent="0.3">
      <c r="I87" s="36" t="s">
        <v>293</v>
      </c>
      <c r="J87" s="37" t="s">
        <v>143</v>
      </c>
      <c r="K87" s="31" t="str">
        <f t="shared" si="1"/>
        <v>SABANALARGA - ANTIOQUIA</v>
      </c>
    </row>
    <row r="88" spans="9:11" x14ac:dyDescent="0.3">
      <c r="I88" s="36" t="s">
        <v>294</v>
      </c>
      <c r="J88" s="37" t="s">
        <v>143</v>
      </c>
      <c r="K88" s="31" t="str">
        <f t="shared" si="1"/>
        <v>SABANETA - ANTIOQUIA</v>
      </c>
    </row>
    <row r="89" spans="9:11" x14ac:dyDescent="0.3">
      <c r="I89" s="36" t="s">
        <v>295</v>
      </c>
      <c r="J89" s="37" t="s">
        <v>143</v>
      </c>
      <c r="K89" s="31" t="str">
        <f t="shared" si="1"/>
        <v>SALGAR - ANTIOQUIA</v>
      </c>
    </row>
    <row r="90" spans="9:11" ht="26.4" x14ac:dyDescent="0.3">
      <c r="I90" s="36" t="s">
        <v>296</v>
      </c>
      <c r="J90" s="37" t="s">
        <v>143</v>
      </c>
      <c r="K90" s="31" t="str">
        <f t="shared" si="1"/>
        <v>SAN ANDRES DE CUERQUIA - ANTIOQUIA</v>
      </c>
    </row>
    <row r="91" spans="9:11" x14ac:dyDescent="0.3">
      <c r="I91" s="36" t="s">
        <v>297</v>
      </c>
      <c r="J91" s="37" t="s">
        <v>143</v>
      </c>
      <c r="K91" s="31" t="str">
        <f t="shared" si="1"/>
        <v>SAN CARLOS - ANTIOQUIA</v>
      </c>
    </row>
    <row r="92" spans="9:11" x14ac:dyDescent="0.3">
      <c r="I92" s="36" t="s">
        <v>298</v>
      </c>
      <c r="J92" s="37" t="s">
        <v>143</v>
      </c>
      <c r="K92" s="31" t="str">
        <f t="shared" si="1"/>
        <v>SAN FRANCISCO - ANTIOQUIA</v>
      </c>
    </row>
    <row r="93" spans="9:11" x14ac:dyDescent="0.3">
      <c r="I93" s="36" t="s">
        <v>299</v>
      </c>
      <c r="J93" s="37" t="s">
        <v>143</v>
      </c>
      <c r="K93" s="31" t="str">
        <f t="shared" si="1"/>
        <v>SAN JERONIMO - ANTIOQUIA</v>
      </c>
    </row>
    <row r="94" spans="9:11" ht="26.4" x14ac:dyDescent="0.3">
      <c r="I94" s="36" t="s">
        <v>300</v>
      </c>
      <c r="J94" s="37" t="s">
        <v>143</v>
      </c>
      <c r="K94" s="31" t="str">
        <f t="shared" si="1"/>
        <v>SAN JOSE DE LA MONTAÑA - ANTIOQUIA</v>
      </c>
    </row>
    <row r="95" spans="9:11" ht="26.4" x14ac:dyDescent="0.3">
      <c r="I95" s="36" t="s">
        <v>301</v>
      </c>
      <c r="J95" s="37" t="s">
        <v>143</v>
      </c>
      <c r="K95" s="31" t="str">
        <f t="shared" si="1"/>
        <v>SAN JUAN DE URABA - ANTIOQUIA</v>
      </c>
    </row>
    <row r="96" spans="9:11" x14ac:dyDescent="0.3">
      <c r="I96" s="36" t="s">
        <v>302</v>
      </c>
      <c r="J96" s="37" t="s">
        <v>143</v>
      </c>
      <c r="K96" s="31" t="str">
        <f t="shared" si="1"/>
        <v>SAN LUIS - ANTIOQUIA</v>
      </c>
    </row>
    <row r="97" spans="9:11" x14ac:dyDescent="0.3">
      <c r="I97" s="36" t="s">
        <v>303</v>
      </c>
      <c r="J97" s="37" t="s">
        <v>143</v>
      </c>
      <c r="K97" s="31" t="str">
        <f t="shared" si="1"/>
        <v>SAN PEDRO - ANTIOQUIA</v>
      </c>
    </row>
    <row r="98" spans="9:11" ht="26.4" x14ac:dyDescent="0.3">
      <c r="I98" s="36" t="s">
        <v>304</v>
      </c>
      <c r="J98" s="37" t="s">
        <v>143</v>
      </c>
      <c r="K98" s="31" t="str">
        <f t="shared" si="1"/>
        <v>SAN PEDRO DE URABA - ANTIOQUIA</v>
      </c>
    </row>
    <row r="99" spans="9:11" x14ac:dyDescent="0.3">
      <c r="I99" s="36" t="s">
        <v>305</v>
      </c>
      <c r="J99" s="37" t="s">
        <v>143</v>
      </c>
      <c r="K99" s="31" t="str">
        <f t="shared" si="1"/>
        <v>SAN RAFAEL - ANTIOQUIA</v>
      </c>
    </row>
    <row r="100" spans="9:11" x14ac:dyDescent="0.3">
      <c r="I100" s="36" t="s">
        <v>306</v>
      </c>
      <c r="J100" s="37" t="s">
        <v>143</v>
      </c>
      <c r="K100" s="31" t="str">
        <f t="shared" si="1"/>
        <v>SAN ROQUE - ANTIOQUIA</v>
      </c>
    </row>
    <row r="101" spans="9:11" x14ac:dyDescent="0.3">
      <c r="I101" s="36" t="s">
        <v>307</v>
      </c>
      <c r="J101" s="37" t="s">
        <v>143</v>
      </c>
      <c r="K101" s="31" t="str">
        <f t="shared" si="1"/>
        <v>SAN VICENTE - ANTIOQUIA</v>
      </c>
    </row>
    <row r="102" spans="9:11" x14ac:dyDescent="0.3">
      <c r="I102" s="36" t="s">
        <v>308</v>
      </c>
      <c r="J102" s="37" t="s">
        <v>143</v>
      </c>
      <c r="K102" s="31" t="str">
        <f t="shared" si="1"/>
        <v>SANTA BARBARA - ANTIOQUIA</v>
      </c>
    </row>
    <row r="103" spans="9:11" ht="26.4" x14ac:dyDescent="0.3">
      <c r="I103" s="36" t="s">
        <v>309</v>
      </c>
      <c r="J103" s="37" t="s">
        <v>143</v>
      </c>
      <c r="K103" s="31" t="str">
        <f t="shared" si="1"/>
        <v>SANTA ROSA DE OSOS - ANTIOQUIA</v>
      </c>
    </row>
    <row r="104" spans="9:11" x14ac:dyDescent="0.3">
      <c r="I104" s="36" t="s">
        <v>310</v>
      </c>
      <c r="J104" s="37" t="s">
        <v>143</v>
      </c>
      <c r="K104" s="31" t="str">
        <f t="shared" si="1"/>
        <v>SANTO DOMINGO - ANTIOQUIA</v>
      </c>
    </row>
    <row r="105" spans="9:11" x14ac:dyDescent="0.3">
      <c r="I105" s="36" t="s">
        <v>311</v>
      </c>
      <c r="J105" s="37" t="s">
        <v>143</v>
      </c>
      <c r="K105" s="31" t="str">
        <f t="shared" si="1"/>
        <v>EL SANTUARIO - ANTIOQUIA</v>
      </c>
    </row>
    <row r="106" spans="9:11" x14ac:dyDescent="0.3">
      <c r="I106" s="36" t="s">
        <v>312</v>
      </c>
      <c r="J106" s="37" t="s">
        <v>143</v>
      </c>
      <c r="K106" s="31" t="str">
        <f t="shared" si="1"/>
        <v>SEGOVIA - ANTIOQUIA</v>
      </c>
    </row>
    <row r="107" spans="9:11" x14ac:dyDescent="0.3">
      <c r="I107" s="36" t="s">
        <v>313</v>
      </c>
      <c r="J107" s="37" t="s">
        <v>143</v>
      </c>
      <c r="K107" s="31" t="str">
        <f t="shared" si="1"/>
        <v>SONSON - ANTIOQUIA</v>
      </c>
    </row>
    <row r="108" spans="9:11" x14ac:dyDescent="0.3">
      <c r="I108" s="36" t="s">
        <v>314</v>
      </c>
      <c r="J108" s="37" t="s">
        <v>143</v>
      </c>
      <c r="K108" s="31" t="str">
        <f t="shared" si="1"/>
        <v>SOPETRAN - ANTIOQUIA</v>
      </c>
    </row>
    <row r="109" spans="9:11" x14ac:dyDescent="0.3">
      <c r="I109" s="36" t="s">
        <v>315</v>
      </c>
      <c r="J109" s="37" t="s">
        <v>143</v>
      </c>
      <c r="K109" s="31" t="str">
        <f t="shared" si="1"/>
        <v>TAMESIS - ANTIOQUIA</v>
      </c>
    </row>
    <row r="110" spans="9:11" x14ac:dyDescent="0.3">
      <c r="I110" s="36" t="s">
        <v>316</v>
      </c>
      <c r="J110" s="37" t="s">
        <v>143</v>
      </c>
      <c r="K110" s="31" t="str">
        <f t="shared" si="1"/>
        <v>TARAZA - ANTIOQUIA</v>
      </c>
    </row>
    <row r="111" spans="9:11" x14ac:dyDescent="0.3">
      <c r="I111" s="36" t="s">
        <v>317</v>
      </c>
      <c r="J111" s="37" t="s">
        <v>143</v>
      </c>
      <c r="K111" s="31" t="str">
        <f t="shared" si="1"/>
        <v>TARSO - ANTIOQUIA</v>
      </c>
    </row>
    <row r="112" spans="9:11" x14ac:dyDescent="0.3">
      <c r="I112" s="36" t="s">
        <v>318</v>
      </c>
      <c r="J112" s="37" t="s">
        <v>143</v>
      </c>
      <c r="K112" s="31" t="str">
        <f t="shared" si="1"/>
        <v>TITIRIBI - ANTIOQUIA</v>
      </c>
    </row>
    <row r="113" spans="9:11" x14ac:dyDescent="0.3">
      <c r="I113" s="36" t="s">
        <v>319</v>
      </c>
      <c r="J113" s="37" t="s">
        <v>143</v>
      </c>
      <c r="K113" s="31" t="str">
        <f t="shared" si="1"/>
        <v>TOLEDO - ANTIOQUIA</v>
      </c>
    </row>
    <row r="114" spans="9:11" x14ac:dyDescent="0.3">
      <c r="I114" s="36" t="s">
        <v>320</v>
      </c>
      <c r="J114" s="37" t="s">
        <v>143</v>
      </c>
      <c r="K114" s="31" t="str">
        <f t="shared" si="1"/>
        <v>TURBO - ANTIOQUIA</v>
      </c>
    </row>
    <row r="115" spans="9:11" x14ac:dyDescent="0.3">
      <c r="I115" s="36" t="s">
        <v>321</v>
      </c>
      <c r="J115" s="37" t="s">
        <v>143</v>
      </c>
      <c r="K115" s="31" t="str">
        <f t="shared" si="1"/>
        <v>URAMITA - ANTIOQUIA</v>
      </c>
    </row>
    <row r="116" spans="9:11" x14ac:dyDescent="0.3">
      <c r="I116" s="36" t="s">
        <v>322</v>
      </c>
      <c r="J116" s="37" t="s">
        <v>143</v>
      </c>
      <c r="K116" s="31" t="str">
        <f t="shared" si="1"/>
        <v>URRAO - ANTIOQUIA</v>
      </c>
    </row>
    <row r="117" spans="9:11" x14ac:dyDescent="0.3">
      <c r="I117" s="36" t="s">
        <v>323</v>
      </c>
      <c r="J117" s="37" t="s">
        <v>143</v>
      </c>
      <c r="K117" s="31" t="str">
        <f t="shared" si="1"/>
        <v>VALDIVIA - ANTIOQUIA</v>
      </c>
    </row>
    <row r="118" spans="9:11" x14ac:dyDescent="0.3">
      <c r="I118" s="36" t="s">
        <v>324</v>
      </c>
      <c r="J118" s="37" t="s">
        <v>143</v>
      </c>
      <c r="K118" s="31" t="str">
        <f t="shared" si="1"/>
        <v>VALPARAISO - ANTIOQUIA</v>
      </c>
    </row>
    <row r="119" spans="9:11" x14ac:dyDescent="0.3">
      <c r="I119" s="36" t="s">
        <v>325</v>
      </c>
      <c r="J119" s="37" t="s">
        <v>143</v>
      </c>
      <c r="K119" s="31" t="str">
        <f t="shared" si="1"/>
        <v>VEGACHI - ANTIOQUIA</v>
      </c>
    </row>
    <row r="120" spans="9:11" x14ac:dyDescent="0.3">
      <c r="I120" s="36" t="s">
        <v>326</v>
      </c>
      <c r="J120" s="37" t="s">
        <v>143</v>
      </c>
      <c r="K120" s="31" t="str">
        <f t="shared" si="1"/>
        <v>VENECIA - ANTIOQUIA</v>
      </c>
    </row>
    <row r="121" spans="9:11" x14ac:dyDescent="0.3">
      <c r="I121" s="36" t="s">
        <v>327</v>
      </c>
      <c r="J121" s="37" t="s">
        <v>143</v>
      </c>
      <c r="K121" s="31" t="str">
        <f t="shared" si="1"/>
        <v>VIGIA DEL FUERTE - ANTIOQUIA</v>
      </c>
    </row>
    <row r="122" spans="9:11" x14ac:dyDescent="0.3">
      <c r="I122" s="36" t="s">
        <v>328</v>
      </c>
      <c r="J122" s="37" t="s">
        <v>143</v>
      </c>
      <c r="K122" s="31" t="str">
        <f t="shared" si="1"/>
        <v>YALI - ANTIOQUIA</v>
      </c>
    </row>
    <row r="123" spans="9:11" x14ac:dyDescent="0.3">
      <c r="I123" s="36" t="s">
        <v>329</v>
      </c>
      <c r="J123" s="37" t="s">
        <v>143</v>
      </c>
      <c r="K123" s="31" t="str">
        <f t="shared" si="1"/>
        <v>YARUMAL - ANTIOQUIA</v>
      </c>
    </row>
    <row r="124" spans="9:11" x14ac:dyDescent="0.3">
      <c r="I124" s="36" t="s">
        <v>330</v>
      </c>
      <c r="J124" s="37" t="s">
        <v>143</v>
      </c>
      <c r="K124" s="31" t="str">
        <f t="shared" si="1"/>
        <v>YOLOMBO - ANTIOQUIA</v>
      </c>
    </row>
    <row r="125" spans="9:11" x14ac:dyDescent="0.3">
      <c r="I125" s="36" t="s">
        <v>331</v>
      </c>
      <c r="J125" s="37" t="s">
        <v>143</v>
      </c>
      <c r="K125" s="31" t="str">
        <f t="shared" si="1"/>
        <v>YONDO - ANTIOQUIA</v>
      </c>
    </row>
    <row r="126" spans="9:11" x14ac:dyDescent="0.3">
      <c r="I126" s="36" t="s">
        <v>332</v>
      </c>
      <c r="J126" s="37" t="s">
        <v>143</v>
      </c>
      <c r="K126" s="31" t="str">
        <f t="shared" si="1"/>
        <v>ZARAGOZA - ANTIOQUIA</v>
      </c>
    </row>
    <row r="127" spans="9:11" x14ac:dyDescent="0.3">
      <c r="I127" s="36" t="s">
        <v>333</v>
      </c>
      <c r="J127" s="37" t="s">
        <v>334</v>
      </c>
      <c r="K127" s="31" t="str">
        <f t="shared" si="1"/>
        <v>BARRANQUILLA - ATLANTICO</v>
      </c>
    </row>
    <row r="128" spans="9:11" x14ac:dyDescent="0.3">
      <c r="I128" s="36" t="s">
        <v>335</v>
      </c>
      <c r="J128" s="37" t="s">
        <v>334</v>
      </c>
      <c r="K128" s="31" t="str">
        <f t="shared" si="1"/>
        <v>BARANOA - ATLANTICO</v>
      </c>
    </row>
    <row r="129" spans="9:11" ht="26.4" x14ac:dyDescent="0.3">
      <c r="I129" s="36" t="s">
        <v>336</v>
      </c>
      <c r="J129" s="37" t="s">
        <v>334</v>
      </c>
      <c r="K129" s="31" t="str">
        <f t="shared" si="1"/>
        <v>CAMPO DE LA CRUZ - ATLANTICO</v>
      </c>
    </row>
    <row r="130" spans="9:11" x14ac:dyDescent="0.3">
      <c r="I130" s="36" t="s">
        <v>337</v>
      </c>
      <c r="J130" s="37" t="s">
        <v>334</v>
      </c>
      <c r="K130" s="31" t="str">
        <f t="shared" ref="K130:K193" si="2">I130 &amp; " - " &amp; J130</f>
        <v>CANDELARIA - ATLANTICO</v>
      </c>
    </row>
    <row r="131" spans="9:11" x14ac:dyDescent="0.3">
      <c r="I131" s="36" t="s">
        <v>338</v>
      </c>
      <c r="J131" s="37" t="s">
        <v>334</v>
      </c>
      <c r="K131" s="31" t="str">
        <f t="shared" si="2"/>
        <v>GALAPA - ATLANTICO</v>
      </c>
    </row>
    <row r="132" spans="9:11" x14ac:dyDescent="0.3">
      <c r="I132" s="36" t="s">
        <v>339</v>
      </c>
      <c r="J132" s="37" t="s">
        <v>334</v>
      </c>
      <c r="K132" s="31" t="str">
        <f t="shared" si="2"/>
        <v>JUAN DE ACOSTA - ATLANTICO</v>
      </c>
    </row>
    <row r="133" spans="9:11" x14ac:dyDescent="0.3">
      <c r="I133" s="36" t="s">
        <v>340</v>
      </c>
      <c r="J133" s="37" t="s">
        <v>334</v>
      </c>
      <c r="K133" s="31" t="str">
        <f t="shared" si="2"/>
        <v>LURUACO - ATLANTICO</v>
      </c>
    </row>
    <row r="134" spans="9:11" x14ac:dyDescent="0.3">
      <c r="I134" s="36" t="s">
        <v>341</v>
      </c>
      <c r="J134" s="37" t="s">
        <v>334</v>
      </c>
      <c r="K134" s="31" t="str">
        <f t="shared" si="2"/>
        <v>MALAMBO - ATLANTICO</v>
      </c>
    </row>
    <row r="135" spans="9:11" x14ac:dyDescent="0.3">
      <c r="I135" s="36" t="s">
        <v>342</v>
      </c>
      <c r="J135" s="37" t="s">
        <v>334</v>
      </c>
      <c r="K135" s="31" t="str">
        <f t="shared" si="2"/>
        <v>MANATI - ATLANTICO</v>
      </c>
    </row>
    <row r="136" spans="9:11" ht="26.4" x14ac:dyDescent="0.3">
      <c r="I136" s="36" t="s">
        <v>343</v>
      </c>
      <c r="J136" s="37" t="s">
        <v>334</v>
      </c>
      <c r="K136" s="31" t="str">
        <f t="shared" si="2"/>
        <v>PALMAR DE VARELA - ATLANTICO</v>
      </c>
    </row>
    <row r="137" spans="9:11" x14ac:dyDescent="0.3">
      <c r="I137" s="36" t="s">
        <v>344</v>
      </c>
      <c r="J137" s="37" t="s">
        <v>334</v>
      </c>
      <c r="K137" s="31" t="str">
        <f t="shared" si="2"/>
        <v>PIOJO - ATLANTICO</v>
      </c>
    </row>
    <row r="138" spans="9:11" x14ac:dyDescent="0.3">
      <c r="I138" s="36" t="s">
        <v>345</v>
      </c>
      <c r="J138" s="37" t="s">
        <v>334</v>
      </c>
      <c r="K138" s="31" t="str">
        <f t="shared" si="2"/>
        <v>POLONUEVO - ATLANTICO</v>
      </c>
    </row>
    <row r="139" spans="9:11" x14ac:dyDescent="0.3">
      <c r="I139" s="36" t="s">
        <v>346</v>
      </c>
      <c r="J139" s="37" t="s">
        <v>334</v>
      </c>
      <c r="K139" s="31" t="str">
        <f t="shared" si="2"/>
        <v>PONEDERA - ATLANTICO</v>
      </c>
    </row>
    <row r="140" spans="9:11" x14ac:dyDescent="0.3">
      <c r="I140" s="36" t="s">
        <v>347</v>
      </c>
      <c r="J140" s="37" t="s">
        <v>334</v>
      </c>
      <c r="K140" s="31" t="str">
        <f t="shared" si="2"/>
        <v>PUERTO COLOMBIA - ATLANTICO</v>
      </c>
    </row>
    <row r="141" spans="9:11" x14ac:dyDescent="0.3">
      <c r="I141" s="36" t="s">
        <v>348</v>
      </c>
      <c r="J141" s="37" t="s">
        <v>334</v>
      </c>
      <c r="K141" s="31" t="str">
        <f t="shared" si="2"/>
        <v>REPELON - ATLANTICO</v>
      </c>
    </row>
    <row r="142" spans="9:11" x14ac:dyDescent="0.3">
      <c r="I142" s="36" t="s">
        <v>349</v>
      </c>
      <c r="J142" s="37" t="s">
        <v>334</v>
      </c>
      <c r="K142" s="31" t="str">
        <f t="shared" si="2"/>
        <v>SABANAGRANDE - ATLANTICO</v>
      </c>
    </row>
    <row r="143" spans="9:11" x14ac:dyDescent="0.3">
      <c r="I143" s="36" t="s">
        <v>293</v>
      </c>
      <c r="J143" s="37" t="s">
        <v>334</v>
      </c>
      <c r="K143" s="31" t="str">
        <f t="shared" si="2"/>
        <v>SABANALARGA - ATLANTICO</v>
      </c>
    </row>
    <row r="144" spans="9:11" x14ac:dyDescent="0.3">
      <c r="I144" s="36" t="s">
        <v>350</v>
      </c>
      <c r="J144" s="37" t="s">
        <v>334</v>
      </c>
      <c r="K144" s="31" t="str">
        <f t="shared" si="2"/>
        <v>SANTA LUCIA - ATLANTICO</v>
      </c>
    </row>
    <row r="145" spans="9:11" x14ac:dyDescent="0.3">
      <c r="I145" s="36" t="s">
        <v>351</v>
      </c>
      <c r="J145" s="37" t="s">
        <v>334</v>
      </c>
      <c r="K145" s="31" t="str">
        <f t="shared" si="2"/>
        <v>SANTO TOMAS - ATLANTICO</v>
      </c>
    </row>
    <row r="146" spans="9:11" x14ac:dyDescent="0.3">
      <c r="I146" s="36" t="s">
        <v>352</v>
      </c>
      <c r="J146" s="37" t="s">
        <v>334</v>
      </c>
      <c r="K146" s="31" t="str">
        <f t="shared" si="2"/>
        <v>SOLEDAD - ATLANTICO</v>
      </c>
    </row>
    <row r="147" spans="9:11" x14ac:dyDescent="0.3">
      <c r="I147" s="36" t="s">
        <v>353</v>
      </c>
      <c r="J147" s="37" t="s">
        <v>334</v>
      </c>
      <c r="K147" s="31" t="str">
        <f t="shared" si="2"/>
        <v>SUAN - ATLANTICO</v>
      </c>
    </row>
    <row r="148" spans="9:11" x14ac:dyDescent="0.3">
      <c r="I148" s="36" t="s">
        <v>354</v>
      </c>
      <c r="J148" s="37" t="s">
        <v>334</v>
      </c>
      <c r="K148" s="31" t="str">
        <f t="shared" si="2"/>
        <v>TUBARA - ATLANTICO</v>
      </c>
    </row>
    <row r="149" spans="9:11" x14ac:dyDescent="0.3">
      <c r="I149" s="36" t="s">
        <v>355</v>
      </c>
      <c r="J149" s="37" t="s">
        <v>334</v>
      </c>
      <c r="K149" s="31" t="str">
        <f t="shared" si="2"/>
        <v>USIACURI - ATLANTICO</v>
      </c>
    </row>
    <row r="150" spans="9:11" x14ac:dyDescent="0.3">
      <c r="I150" s="36" t="s">
        <v>146</v>
      </c>
      <c r="J150" s="37" t="s">
        <v>1249</v>
      </c>
      <c r="K150" s="31" t="str">
        <f t="shared" si="2"/>
        <v>BOGOTA - DISTRITO CAPITAL</v>
      </c>
    </row>
    <row r="151" spans="9:11" x14ac:dyDescent="0.3">
      <c r="I151" s="36" t="s">
        <v>356</v>
      </c>
      <c r="J151" s="37" t="s">
        <v>357</v>
      </c>
      <c r="K151" s="31" t="str">
        <f t="shared" si="2"/>
        <v>CARTAGENA - BOLIVAR</v>
      </c>
    </row>
    <row r="152" spans="9:11" x14ac:dyDescent="0.3">
      <c r="I152" s="36" t="s">
        <v>358</v>
      </c>
      <c r="J152" s="37" t="s">
        <v>357</v>
      </c>
      <c r="K152" s="31" t="str">
        <f t="shared" si="2"/>
        <v>ACHI - BOLIVAR</v>
      </c>
    </row>
    <row r="153" spans="9:11" ht="26.4" x14ac:dyDescent="0.3">
      <c r="I153" s="36" t="s">
        <v>359</v>
      </c>
      <c r="J153" s="37" t="s">
        <v>357</v>
      </c>
      <c r="K153" s="31" t="str">
        <f t="shared" si="2"/>
        <v>ALTOS DEL ROSARIO - BOLIVAR</v>
      </c>
    </row>
    <row r="154" spans="9:11" x14ac:dyDescent="0.3">
      <c r="I154" s="36" t="s">
        <v>360</v>
      </c>
      <c r="J154" s="37" t="s">
        <v>357</v>
      </c>
      <c r="K154" s="31" t="str">
        <f t="shared" si="2"/>
        <v>ARENAL - BOLIVAR</v>
      </c>
    </row>
    <row r="155" spans="9:11" x14ac:dyDescent="0.3">
      <c r="I155" s="36" t="s">
        <v>361</v>
      </c>
      <c r="J155" s="37" t="s">
        <v>357</v>
      </c>
      <c r="K155" s="31" t="str">
        <f t="shared" si="2"/>
        <v>ARJONA - BOLIVAR</v>
      </c>
    </row>
    <row r="156" spans="9:11" x14ac:dyDescent="0.3">
      <c r="I156" s="36" t="s">
        <v>362</v>
      </c>
      <c r="J156" s="37" t="s">
        <v>357</v>
      </c>
      <c r="K156" s="31" t="str">
        <f t="shared" si="2"/>
        <v>ARROYOHONDO - BOLIVAR</v>
      </c>
    </row>
    <row r="157" spans="9:11" ht="26.4" x14ac:dyDescent="0.3">
      <c r="I157" s="36" t="s">
        <v>363</v>
      </c>
      <c r="J157" s="37" t="s">
        <v>357</v>
      </c>
      <c r="K157" s="31" t="str">
        <f t="shared" si="2"/>
        <v>BARRANCO DE LOBA - BOLIVAR</v>
      </c>
    </row>
    <row r="158" spans="9:11" x14ac:dyDescent="0.3">
      <c r="I158" s="36" t="s">
        <v>364</v>
      </c>
      <c r="J158" s="37" t="s">
        <v>357</v>
      </c>
      <c r="K158" s="31" t="str">
        <f t="shared" si="2"/>
        <v>CALAMAR - BOLIVAR</v>
      </c>
    </row>
    <row r="159" spans="9:11" x14ac:dyDescent="0.3">
      <c r="I159" s="36" t="s">
        <v>365</v>
      </c>
      <c r="J159" s="37" t="s">
        <v>357</v>
      </c>
      <c r="K159" s="31" t="str">
        <f t="shared" si="2"/>
        <v>CANTAGALLO - BOLIVAR</v>
      </c>
    </row>
    <row r="160" spans="9:11" x14ac:dyDescent="0.3">
      <c r="I160" s="36" t="s">
        <v>366</v>
      </c>
      <c r="J160" s="37" t="s">
        <v>357</v>
      </c>
      <c r="K160" s="31" t="str">
        <f t="shared" si="2"/>
        <v>CICUCO - BOLIVAR</v>
      </c>
    </row>
    <row r="161" spans="9:11" x14ac:dyDescent="0.3">
      <c r="I161" s="36" t="s">
        <v>367</v>
      </c>
      <c r="J161" s="37" t="s">
        <v>357</v>
      </c>
      <c r="K161" s="31" t="str">
        <f t="shared" si="2"/>
        <v>CORDOBA - BOLIVAR</v>
      </c>
    </row>
    <row r="162" spans="9:11" x14ac:dyDescent="0.3">
      <c r="I162" s="36" t="s">
        <v>368</v>
      </c>
      <c r="J162" s="37" t="s">
        <v>357</v>
      </c>
      <c r="K162" s="31" t="str">
        <f t="shared" si="2"/>
        <v>CLEMENCIA - BOLIVAR</v>
      </c>
    </row>
    <row r="163" spans="9:11" ht="26.4" x14ac:dyDescent="0.3">
      <c r="I163" s="36" t="s">
        <v>369</v>
      </c>
      <c r="J163" s="37" t="s">
        <v>357</v>
      </c>
      <c r="K163" s="31" t="str">
        <f t="shared" si="2"/>
        <v>EL CARMEN DE BOLIVAR - BOLIVAR</v>
      </c>
    </row>
    <row r="164" spans="9:11" x14ac:dyDescent="0.3">
      <c r="I164" s="36" t="s">
        <v>370</v>
      </c>
      <c r="J164" s="37" t="s">
        <v>357</v>
      </c>
      <c r="K164" s="31" t="str">
        <f t="shared" si="2"/>
        <v>EL GUAMO - BOLIVAR</v>
      </c>
    </row>
    <row r="165" spans="9:11" x14ac:dyDescent="0.3">
      <c r="I165" s="36" t="s">
        <v>371</v>
      </c>
      <c r="J165" s="37" t="s">
        <v>357</v>
      </c>
      <c r="K165" s="31" t="str">
        <f t="shared" si="2"/>
        <v>EL PEÑON - BOLIVAR</v>
      </c>
    </row>
    <row r="166" spans="9:11" x14ac:dyDescent="0.3">
      <c r="I166" s="36" t="s">
        <v>372</v>
      </c>
      <c r="J166" s="37" t="s">
        <v>357</v>
      </c>
      <c r="K166" s="31" t="str">
        <f t="shared" si="2"/>
        <v>HATILLO DE LOBA - BOLIVAR</v>
      </c>
    </row>
    <row r="167" spans="9:11" x14ac:dyDescent="0.3">
      <c r="I167" s="36" t="s">
        <v>373</v>
      </c>
      <c r="J167" s="37" t="s">
        <v>357</v>
      </c>
      <c r="K167" s="31" t="str">
        <f t="shared" si="2"/>
        <v>MAGANGUE - BOLIVAR</v>
      </c>
    </row>
    <row r="168" spans="9:11" x14ac:dyDescent="0.3">
      <c r="I168" s="36" t="s">
        <v>374</v>
      </c>
      <c r="J168" s="37" t="s">
        <v>357</v>
      </c>
      <c r="K168" s="31" t="str">
        <f t="shared" si="2"/>
        <v>MAHATES - BOLIVAR</v>
      </c>
    </row>
    <row r="169" spans="9:11" x14ac:dyDescent="0.3">
      <c r="I169" s="36" t="s">
        <v>375</v>
      </c>
      <c r="J169" s="37" t="s">
        <v>357</v>
      </c>
      <c r="K169" s="31" t="str">
        <f t="shared" si="2"/>
        <v>MARGARITA - BOLIVAR</v>
      </c>
    </row>
    <row r="170" spans="9:11" x14ac:dyDescent="0.3">
      <c r="I170" s="36" t="s">
        <v>376</v>
      </c>
      <c r="J170" s="37" t="s">
        <v>357</v>
      </c>
      <c r="K170" s="31" t="str">
        <f t="shared" si="2"/>
        <v>MARIA LA BAJA - BOLIVAR</v>
      </c>
    </row>
    <row r="171" spans="9:11" x14ac:dyDescent="0.3">
      <c r="I171" s="36" t="s">
        <v>377</v>
      </c>
      <c r="J171" s="37" t="s">
        <v>357</v>
      </c>
      <c r="K171" s="31" t="str">
        <f t="shared" si="2"/>
        <v>MONTECRISTO - BOLIVAR</v>
      </c>
    </row>
    <row r="172" spans="9:11" x14ac:dyDescent="0.3">
      <c r="I172" s="36" t="s">
        <v>378</v>
      </c>
      <c r="J172" s="37" t="s">
        <v>357</v>
      </c>
      <c r="K172" s="31" t="str">
        <f t="shared" si="2"/>
        <v>MOMPOS - BOLIVAR</v>
      </c>
    </row>
    <row r="173" spans="9:11" x14ac:dyDescent="0.3">
      <c r="I173" s="36" t="s">
        <v>379</v>
      </c>
      <c r="J173" s="37" t="s">
        <v>357</v>
      </c>
      <c r="K173" s="31" t="str">
        <f t="shared" si="2"/>
        <v>NOROSI - BOLIVAR</v>
      </c>
    </row>
    <row r="174" spans="9:11" x14ac:dyDescent="0.3">
      <c r="I174" s="36" t="s">
        <v>380</v>
      </c>
      <c r="J174" s="37" t="s">
        <v>357</v>
      </c>
      <c r="K174" s="31" t="str">
        <f t="shared" si="2"/>
        <v>MORALES - BOLIVAR</v>
      </c>
    </row>
    <row r="175" spans="9:11" x14ac:dyDescent="0.3">
      <c r="I175" s="36" t="s">
        <v>381</v>
      </c>
      <c r="J175" s="37" t="s">
        <v>357</v>
      </c>
      <c r="K175" s="31" t="str">
        <f t="shared" si="2"/>
        <v>PINILLOS - BOLIVAR</v>
      </c>
    </row>
    <row r="176" spans="9:11" x14ac:dyDescent="0.3">
      <c r="I176" s="36" t="s">
        <v>382</v>
      </c>
      <c r="J176" s="37" t="s">
        <v>357</v>
      </c>
      <c r="K176" s="31" t="str">
        <f t="shared" si="2"/>
        <v>REGIDOR - BOLIVAR</v>
      </c>
    </row>
    <row r="177" spans="9:11" x14ac:dyDescent="0.3">
      <c r="I177" s="36" t="s">
        <v>383</v>
      </c>
      <c r="J177" s="37" t="s">
        <v>357</v>
      </c>
      <c r="K177" s="31" t="str">
        <f t="shared" si="2"/>
        <v>RIO VIEJO - BOLIVAR</v>
      </c>
    </row>
    <row r="178" spans="9:11" x14ac:dyDescent="0.3">
      <c r="I178" s="36" t="s">
        <v>384</v>
      </c>
      <c r="J178" s="37" t="s">
        <v>357</v>
      </c>
      <c r="K178" s="31" t="str">
        <f t="shared" si="2"/>
        <v>SAN CRISTOBAL - BOLIVAR</v>
      </c>
    </row>
    <row r="179" spans="9:11" x14ac:dyDescent="0.3">
      <c r="I179" s="36" t="s">
        <v>385</v>
      </c>
      <c r="J179" s="37" t="s">
        <v>357</v>
      </c>
      <c r="K179" s="31" t="str">
        <f t="shared" si="2"/>
        <v>SAN ESTANISLAO - BOLIVAR</v>
      </c>
    </row>
    <row r="180" spans="9:11" x14ac:dyDescent="0.3">
      <c r="I180" s="36" t="s">
        <v>386</v>
      </c>
      <c r="J180" s="37" t="s">
        <v>357</v>
      </c>
      <c r="K180" s="31" t="str">
        <f t="shared" si="2"/>
        <v>SAN FERNANDO - BOLIVAR</v>
      </c>
    </row>
    <row r="181" spans="9:11" x14ac:dyDescent="0.3">
      <c r="I181" s="36" t="s">
        <v>387</v>
      </c>
      <c r="J181" s="37" t="s">
        <v>357</v>
      </c>
      <c r="K181" s="31" t="str">
        <f t="shared" si="2"/>
        <v>SAN JACINTO - BOLIVAR</v>
      </c>
    </row>
    <row r="182" spans="9:11" ht="26.4" x14ac:dyDescent="0.3">
      <c r="I182" s="36" t="s">
        <v>388</v>
      </c>
      <c r="J182" s="37" t="s">
        <v>357</v>
      </c>
      <c r="K182" s="31" t="str">
        <f t="shared" si="2"/>
        <v>SAN JACINTO DEL CAUCA - BOLIVAR</v>
      </c>
    </row>
    <row r="183" spans="9:11" ht="26.4" x14ac:dyDescent="0.3">
      <c r="I183" s="36" t="s">
        <v>389</v>
      </c>
      <c r="J183" s="37" t="s">
        <v>357</v>
      </c>
      <c r="K183" s="31" t="str">
        <f t="shared" si="2"/>
        <v>SAN JUAN NEPOMUCENO - BOLIVAR</v>
      </c>
    </row>
    <row r="184" spans="9:11" ht="26.4" x14ac:dyDescent="0.3">
      <c r="I184" s="36" t="s">
        <v>390</v>
      </c>
      <c r="J184" s="37" t="s">
        <v>357</v>
      </c>
      <c r="K184" s="31" t="str">
        <f t="shared" si="2"/>
        <v>SAN MARTIN DE LOBA - BOLIVAR</v>
      </c>
    </row>
    <row r="185" spans="9:11" x14ac:dyDescent="0.3">
      <c r="I185" s="36" t="s">
        <v>391</v>
      </c>
      <c r="J185" s="37" t="s">
        <v>357</v>
      </c>
      <c r="K185" s="31" t="str">
        <f t="shared" si="2"/>
        <v>SAN PABLO - BOLIVAR</v>
      </c>
    </row>
    <row r="186" spans="9:11" x14ac:dyDescent="0.3">
      <c r="I186" s="36" t="s">
        <v>392</v>
      </c>
      <c r="J186" s="37" t="s">
        <v>357</v>
      </c>
      <c r="K186" s="31" t="str">
        <f t="shared" si="2"/>
        <v>SANTA CATALINA - BOLIVAR</v>
      </c>
    </row>
    <row r="187" spans="9:11" x14ac:dyDescent="0.3">
      <c r="I187" s="36" t="s">
        <v>393</v>
      </c>
      <c r="J187" s="37" t="s">
        <v>357</v>
      </c>
      <c r="K187" s="31" t="str">
        <f t="shared" si="2"/>
        <v>SANTA ROSA - BOLIVAR</v>
      </c>
    </row>
    <row r="188" spans="9:11" ht="26.4" x14ac:dyDescent="0.3">
      <c r="I188" s="36" t="s">
        <v>394</v>
      </c>
      <c r="J188" s="37" t="s">
        <v>357</v>
      </c>
      <c r="K188" s="31" t="str">
        <f t="shared" si="2"/>
        <v>SANTA ROSA DEL SUR - BOLIVAR</v>
      </c>
    </row>
    <row r="189" spans="9:11" x14ac:dyDescent="0.3">
      <c r="I189" s="36" t="s">
        <v>395</v>
      </c>
      <c r="J189" s="37" t="s">
        <v>357</v>
      </c>
      <c r="K189" s="31" t="str">
        <f t="shared" si="2"/>
        <v>SIMITI - BOLIVAR</v>
      </c>
    </row>
    <row r="190" spans="9:11" x14ac:dyDescent="0.3">
      <c r="I190" s="36" t="s">
        <v>396</v>
      </c>
      <c r="J190" s="37" t="s">
        <v>357</v>
      </c>
      <c r="K190" s="31" t="str">
        <f t="shared" si="2"/>
        <v>SOPLAVIENTO - BOLIVAR</v>
      </c>
    </row>
    <row r="191" spans="9:11" x14ac:dyDescent="0.3">
      <c r="I191" s="36" t="s">
        <v>397</v>
      </c>
      <c r="J191" s="37" t="s">
        <v>357</v>
      </c>
      <c r="K191" s="31" t="str">
        <f t="shared" si="2"/>
        <v>TALAIGUA NUEVO - BOLIVAR</v>
      </c>
    </row>
    <row r="192" spans="9:11" x14ac:dyDescent="0.3">
      <c r="I192" s="36" t="s">
        <v>398</v>
      </c>
      <c r="J192" s="37" t="s">
        <v>357</v>
      </c>
      <c r="K192" s="31" t="str">
        <f t="shared" si="2"/>
        <v>TIQUISIO - BOLIVAR</v>
      </c>
    </row>
    <row r="193" spans="9:11" x14ac:dyDescent="0.3">
      <c r="I193" s="36" t="s">
        <v>399</v>
      </c>
      <c r="J193" s="37" t="s">
        <v>357</v>
      </c>
      <c r="K193" s="31" t="str">
        <f t="shared" si="2"/>
        <v>TURBACO - BOLIVAR</v>
      </c>
    </row>
    <row r="194" spans="9:11" x14ac:dyDescent="0.3">
      <c r="I194" s="36" t="s">
        <v>400</v>
      </c>
      <c r="J194" s="37" t="s">
        <v>357</v>
      </c>
      <c r="K194" s="31" t="str">
        <f t="shared" ref="K194:K257" si="3">I194 &amp; " - " &amp; J194</f>
        <v>TURBANA - BOLIVAR</v>
      </c>
    </row>
    <row r="195" spans="9:11" x14ac:dyDescent="0.3">
      <c r="I195" s="36" t="s">
        <v>401</v>
      </c>
      <c r="J195" s="37" t="s">
        <v>357</v>
      </c>
      <c r="K195" s="31" t="str">
        <f t="shared" si="3"/>
        <v>VILLANUEVA - BOLIVAR</v>
      </c>
    </row>
    <row r="196" spans="9:11" x14ac:dyDescent="0.3">
      <c r="I196" s="36" t="s">
        <v>402</v>
      </c>
      <c r="J196" s="37" t="s">
        <v>357</v>
      </c>
      <c r="K196" s="31" t="str">
        <f t="shared" si="3"/>
        <v>ZAMBRANO - BOLIVAR</v>
      </c>
    </row>
    <row r="197" spans="9:11" x14ac:dyDescent="0.3">
      <c r="I197" s="36" t="s">
        <v>403</v>
      </c>
      <c r="J197" s="37" t="s">
        <v>404</v>
      </c>
      <c r="K197" s="31" t="str">
        <f t="shared" si="3"/>
        <v>TUNJA - BOYACA</v>
      </c>
    </row>
    <row r="198" spans="9:11" x14ac:dyDescent="0.3">
      <c r="I198" s="36" t="s">
        <v>405</v>
      </c>
      <c r="J198" s="37" t="s">
        <v>404</v>
      </c>
      <c r="K198" s="31" t="str">
        <f t="shared" si="3"/>
        <v>ALMEIDA - BOYACA</v>
      </c>
    </row>
    <row r="199" spans="9:11" x14ac:dyDescent="0.3">
      <c r="I199" s="36" t="s">
        <v>406</v>
      </c>
      <c r="J199" s="37" t="s">
        <v>404</v>
      </c>
      <c r="K199" s="31" t="str">
        <f t="shared" si="3"/>
        <v>AQUITANIA - BOYACA</v>
      </c>
    </row>
    <row r="200" spans="9:11" x14ac:dyDescent="0.3">
      <c r="I200" s="36" t="s">
        <v>407</v>
      </c>
      <c r="J200" s="37" t="s">
        <v>404</v>
      </c>
      <c r="K200" s="31" t="str">
        <f t="shared" si="3"/>
        <v>ARCABUCO - BOYACA</v>
      </c>
    </row>
    <row r="201" spans="9:11" x14ac:dyDescent="0.3">
      <c r="I201" s="36" t="s">
        <v>408</v>
      </c>
      <c r="J201" s="37" t="s">
        <v>404</v>
      </c>
      <c r="K201" s="31" t="str">
        <f t="shared" si="3"/>
        <v>BELEN - BOYACA</v>
      </c>
    </row>
    <row r="202" spans="9:11" x14ac:dyDescent="0.3">
      <c r="I202" s="36" t="s">
        <v>409</v>
      </c>
      <c r="J202" s="37" t="s">
        <v>404</v>
      </c>
      <c r="K202" s="31" t="str">
        <f t="shared" si="3"/>
        <v>BERBEO - BOYACA</v>
      </c>
    </row>
    <row r="203" spans="9:11" x14ac:dyDescent="0.3">
      <c r="I203" s="36" t="s">
        <v>410</v>
      </c>
      <c r="J203" s="37" t="s">
        <v>404</v>
      </c>
      <c r="K203" s="31" t="str">
        <f t="shared" si="3"/>
        <v>BETEITIVA - BOYACA</v>
      </c>
    </row>
    <row r="204" spans="9:11" x14ac:dyDescent="0.3">
      <c r="I204" s="36" t="s">
        <v>411</v>
      </c>
      <c r="J204" s="37" t="s">
        <v>404</v>
      </c>
      <c r="K204" s="31" t="str">
        <f t="shared" si="3"/>
        <v>BOAVITA - BOYACA</v>
      </c>
    </row>
    <row r="205" spans="9:11" x14ac:dyDescent="0.3">
      <c r="I205" s="36" t="s">
        <v>404</v>
      </c>
      <c r="J205" s="37" t="s">
        <v>404</v>
      </c>
      <c r="K205" s="31" t="str">
        <f t="shared" si="3"/>
        <v>BOYACA - BOYACA</v>
      </c>
    </row>
    <row r="206" spans="9:11" x14ac:dyDescent="0.3">
      <c r="I206" s="36" t="s">
        <v>230</v>
      </c>
      <c r="J206" s="37" t="s">
        <v>404</v>
      </c>
      <c r="K206" s="31" t="str">
        <f t="shared" si="3"/>
        <v>BRICEÑO - BOYACA</v>
      </c>
    </row>
    <row r="207" spans="9:11" x14ac:dyDescent="0.3">
      <c r="I207" s="36" t="s">
        <v>412</v>
      </c>
      <c r="J207" s="37" t="s">
        <v>404</v>
      </c>
      <c r="K207" s="31" t="str">
        <f t="shared" si="3"/>
        <v>BUENAVISTA - BOYACA</v>
      </c>
    </row>
    <row r="208" spans="9:11" x14ac:dyDescent="0.3">
      <c r="I208" s="36" t="s">
        <v>413</v>
      </c>
      <c r="J208" s="37" t="s">
        <v>404</v>
      </c>
      <c r="K208" s="31" t="str">
        <f t="shared" si="3"/>
        <v>BUSBANZA - BOYACA</v>
      </c>
    </row>
    <row r="209" spans="9:11" x14ac:dyDescent="0.3">
      <c r="I209" s="36" t="s">
        <v>234</v>
      </c>
      <c r="J209" s="37" t="s">
        <v>404</v>
      </c>
      <c r="K209" s="31" t="str">
        <f t="shared" si="3"/>
        <v>CALDAS - BOYACA</v>
      </c>
    </row>
    <row r="210" spans="9:11" x14ac:dyDescent="0.3">
      <c r="I210" s="36" t="s">
        <v>414</v>
      </c>
      <c r="J210" s="37" t="s">
        <v>404</v>
      </c>
      <c r="K210" s="31" t="str">
        <f t="shared" si="3"/>
        <v>CAMPOHERMOSO - BOYACA</v>
      </c>
    </row>
    <row r="211" spans="9:11" x14ac:dyDescent="0.3">
      <c r="I211" s="36" t="s">
        <v>415</v>
      </c>
      <c r="J211" s="37" t="s">
        <v>404</v>
      </c>
      <c r="K211" s="31" t="str">
        <f t="shared" si="3"/>
        <v>CERINZA - BOYACA</v>
      </c>
    </row>
    <row r="212" spans="9:11" x14ac:dyDescent="0.3">
      <c r="I212" s="36" t="s">
        <v>416</v>
      </c>
      <c r="J212" s="37" t="s">
        <v>404</v>
      </c>
      <c r="K212" s="31" t="str">
        <f t="shared" si="3"/>
        <v>CHINAVITA - BOYACA</v>
      </c>
    </row>
    <row r="213" spans="9:11" x14ac:dyDescent="0.3">
      <c r="I213" s="36" t="s">
        <v>417</v>
      </c>
      <c r="J213" s="37" t="s">
        <v>404</v>
      </c>
      <c r="K213" s="31" t="str">
        <f t="shared" si="3"/>
        <v>CHIQUINQUIRA - BOYACA</v>
      </c>
    </row>
    <row r="214" spans="9:11" x14ac:dyDescent="0.3">
      <c r="I214" s="36" t="s">
        <v>418</v>
      </c>
      <c r="J214" s="37" t="s">
        <v>404</v>
      </c>
      <c r="K214" s="31" t="str">
        <f t="shared" si="3"/>
        <v>CHISCAS - BOYACA</v>
      </c>
    </row>
    <row r="215" spans="9:11" x14ac:dyDescent="0.3">
      <c r="I215" s="36" t="s">
        <v>419</v>
      </c>
      <c r="J215" s="37" t="s">
        <v>404</v>
      </c>
      <c r="K215" s="31" t="str">
        <f t="shared" si="3"/>
        <v>CHITA - BOYACA</v>
      </c>
    </row>
    <row r="216" spans="9:11" x14ac:dyDescent="0.3">
      <c r="I216" s="36" t="s">
        <v>420</v>
      </c>
      <c r="J216" s="37" t="s">
        <v>404</v>
      </c>
      <c r="K216" s="31" t="str">
        <f t="shared" si="3"/>
        <v>CHITARAQUE - BOYACA</v>
      </c>
    </row>
    <row r="217" spans="9:11" x14ac:dyDescent="0.3">
      <c r="I217" s="36" t="s">
        <v>421</v>
      </c>
      <c r="J217" s="37" t="s">
        <v>404</v>
      </c>
      <c r="K217" s="31" t="str">
        <f t="shared" si="3"/>
        <v>CHIVATA - BOYACA</v>
      </c>
    </row>
    <row r="218" spans="9:11" x14ac:dyDescent="0.3">
      <c r="I218" s="36" t="s">
        <v>422</v>
      </c>
      <c r="J218" s="37" t="s">
        <v>404</v>
      </c>
      <c r="K218" s="31" t="str">
        <f t="shared" si="3"/>
        <v>CIENEGA - BOYACA</v>
      </c>
    </row>
    <row r="219" spans="9:11" x14ac:dyDescent="0.3">
      <c r="I219" s="36" t="s">
        <v>423</v>
      </c>
      <c r="J219" s="37" t="s">
        <v>404</v>
      </c>
      <c r="K219" s="31" t="str">
        <f t="shared" si="3"/>
        <v>COMBITA - BOYACA</v>
      </c>
    </row>
    <row r="220" spans="9:11" x14ac:dyDescent="0.3">
      <c r="I220" s="36" t="s">
        <v>424</v>
      </c>
      <c r="J220" s="37" t="s">
        <v>404</v>
      </c>
      <c r="K220" s="31" t="str">
        <f t="shared" si="3"/>
        <v>COPER - BOYACA</v>
      </c>
    </row>
    <row r="221" spans="9:11" x14ac:dyDescent="0.3">
      <c r="I221" s="36" t="s">
        <v>425</v>
      </c>
      <c r="J221" s="37" t="s">
        <v>404</v>
      </c>
      <c r="K221" s="31" t="str">
        <f t="shared" si="3"/>
        <v>CORRALES - BOYACA</v>
      </c>
    </row>
    <row r="222" spans="9:11" x14ac:dyDescent="0.3">
      <c r="I222" s="36" t="s">
        <v>426</v>
      </c>
      <c r="J222" s="37" t="s">
        <v>404</v>
      </c>
      <c r="K222" s="31" t="str">
        <f t="shared" si="3"/>
        <v>COVARACHIA - BOYACA</v>
      </c>
    </row>
    <row r="223" spans="9:11" x14ac:dyDescent="0.3">
      <c r="I223" s="36" t="s">
        <v>427</v>
      </c>
      <c r="J223" s="37" t="s">
        <v>404</v>
      </c>
      <c r="K223" s="31" t="str">
        <f t="shared" si="3"/>
        <v>CUBARA - BOYACA</v>
      </c>
    </row>
    <row r="224" spans="9:11" x14ac:dyDescent="0.3">
      <c r="I224" s="36" t="s">
        <v>428</v>
      </c>
      <c r="J224" s="37" t="s">
        <v>404</v>
      </c>
      <c r="K224" s="31" t="str">
        <f t="shared" si="3"/>
        <v>CUCAITA - BOYACA</v>
      </c>
    </row>
    <row r="225" spans="9:11" x14ac:dyDescent="0.3">
      <c r="I225" s="36" t="s">
        <v>429</v>
      </c>
      <c r="J225" s="37" t="s">
        <v>404</v>
      </c>
      <c r="K225" s="31" t="str">
        <f t="shared" si="3"/>
        <v>CUITIVA - BOYACA</v>
      </c>
    </row>
    <row r="226" spans="9:11" x14ac:dyDescent="0.3">
      <c r="I226" s="36" t="s">
        <v>430</v>
      </c>
      <c r="J226" s="37" t="s">
        <v>404</v>
      </c>
      <c r="K226" s="31" t="str">
        <f t="shared" si="3"/>
        <v>CHIQUIZA - BOYACA</v>
      </c>
    </row>
    <row r="227" spans="9:11" x14ac:dyDescent="0.3">
      <c r="I227" s="36" t="s">
        <v>431</v>
      </c>
      <c r="J227" s="37" t="s">
        <v>404</v>
      </c>
      <c r="K227" s="31" t="str">
        <f t="shared" si="3"/>
        <v>CHIVOR - BOYACA</v>
      </c>
    </row>
    <row r="228" spans="9:11" x14ac:dyDescent="0.3">
      <c r="I228" s="36" t="s">
        <v>432</v>
      </c>
      <c r="J228" s="37" t="s">
        <v>404</v>
      </c>
      <c r="K228" s="31" t="str">
        <f t="shared" si="3"/>
        <v>DUITAMA - BOYACA</v>
      </c>
    </row>
    <row r="229" spans="9:11" x14ac:dyDescent="0.3">
      <c r="I229" s="36" t="s">
        <v>433</v>
      </c>
      <c r="J229" s="37" t="s">
        <v>404</v>
      </c>
      <c r="K229" s="31" t="str">
        <f t="shared" si="3"/>
        <v>EL COCUY - BOYACA</v>
      </c>
    </row>
    <row r="230" spans="9:11" x14ac:dyDescent="0.3">
      <c r="I230" s="36" t="s">
        <v>434</v>
      </c>
      <c r="J230" s="37" t="s">
        <v>404</v>
      </c>
      <c r="K230" s="31" t="str">
        <f t="shared" si="3"/>
        <v>EL ESPINO - BOYACA</v>
      </c>
    </row>
    <row r="231" spans="9:11" x14ac:dyDescent="0.3">
      <c r="I231" s="36" t="s">
        <v>435</v>
      </c>
      <c r="J231" s="37" t="s">
        <v>404</v>
      </c>
      <c r="K231" s="31" t="str">
        <f t="shared" si="3"/>
        <v>FIRAVITOBA - BOYACA</v>
      </c>
    </row>
    <row r="232" spans="9:11" x14ac:dyDescent="0.3">
      <c r="I232" s="36" t="s">
        <v>436</v>
      </c>
      <c r="J232" s="37" t="s">
        <v>404</v>
      </c>
      <c r="K232" s="31" t="str">
        <f t="shared" si="3"/>
        <v>FLORESTA - BOYACA</v>
      </c>
    </row>
    <row r="233" spans="9:11" x14ac:dyDescent="0.3">
      <c r="I233" s="36" t="s">
        <v>437</v>
      </c>
      <c r="J233" s="37" t="s">
        <v>404</v>
      </c>
      <c r="K233" s="31" t="str">
        <f t="shared" si="3"/>
        <v>GACHANTIVA - BOYACA</v>
      </c>
    </row>
    <row r="234" spans="9:11" x14ac:dyDescent="0.3">
      <c r="I234" s="36" t="s">
        <v>438</v>
      </c>
      <c r="J234" s="37" t="s">
        <v>404</v>
      </c>
      <c r="K234" s="31" t="str">
        <f t="shared" si="3"/>
        <v>GAMEZA - BOYACA</v>
      </c>
    </row>
    <row r="235" spans="9:11" x14ac:dyDescent="0.3">
      <c r="I235" s="36" t="s">
        <v>439</v>
      </c>
      <c r="J235" s="37" t="s">
        <v>404</v>
      </c>
      <c r="K235" s="31" t="str">
        <f t="shared" si="3"/>
        <v>GARAGOA - BOYACA</v>
      </c>
    </row>
    <row r="236" spans="9:11" x14ac:dyDescent="0.3">
      <c r="I236" s="36" t="s">
        <v>440</v>
      </c>
      <c r="J236" s="37" t="s">
        <v>404</v>
      </c>
      <c r="K236" s="31" t="str">
        <f t="shared" si="3"/>
        <v>GUACAMAYAS - BOYACA</v>
      </c>
    </row>
    <row r="237" spans="9:11" x14ac:dyDescent="0.3">
      <c r="I237" s="36" t="s">
        <v>441</v>
      </c>
      <c r="J237" s="37" t="s">
        <v>404</v>
      </c>
      <c r="K237" s="31" t="str">
        <f t="shared" si="3"/>
        <v>GUATEQUE - BOYACA</v>
      </c>
    </row>
    <row r="238" spans="9:11" x14ac:dyDescent="0.3">
      <c r="I238" s="36" t="s">
        <v>442</v>
      </c>
      <c r="J238" s="37" t="s">
        <v>404</v>
      </c>
      <c r="K238" s="31" t="str">
        <f t="shared" si="3"/>
        <v>GUAYATA - BOYACA</v>
      </c>
    </row>
    <row r="239" spans="9:11" x14ac:dyDescent="0.3">
      <c r="I239" s="36" t="s">
        <v>443</v>
      </c>
      <c r="J239" s="37" t="s">
        <v>404</v>
      </c>
      <c r="K239" s="31" t="str">
        <f t="shared" si="3"/>
        <v>GsICAN - BOYACA</v>
      </c>
    </row>
    <row r="240" spans="9:11" x14ac:dyDescent="0.3">
      <c r="I240" s="36" t="s">
        <v>444</v>
      </c>
      <c r="J240" s="37" t="s">
        <v>404</v>
      </c>
      <c r="K240" s="31" t="str">
        <f t="shared" si="3"/>
        <v>IZA - BOYACA</v>
      </c>
    </row>
    <row r="241" spans="9:11" x14ac:dyDescent="0.3">
      <c r="I241" s="36" t="s">
        <v>445</v>
      </c>
      <c r="J241" s="37" t="s">
        <v>404</v>
      </c>
      <c r="K241" s="31" t="str">
        <f t="shared" si="3"/>
        <v>JENESANO - BOYACA</v>
      </c>
    </row>
    <row r="242" spans="9:11" x14ac:dyDescent="0.3">
      <c r="I242" s="36" t="s">
        <v>269</v>
      </c>
      <c r="J242" s="37" t="s">
        <v>404</v>
      </c>
      <c r="K242" s="31" t="str">
        <f t="shared" si="3"/>
        <v>JERICO - BOYACA</v>
      </c>
    </row>
    <row r="243" spans="9:11" x14ac:dyDescent="0.3">
      <c r="I243" s="36" t="s">
        <v>446</v>
      </c>
      <c r="J243" s="37" t="s">
        <v>404</v>
      </c>
      <c r="K243" s="31" t="str">
        <f t="shared" si="3"/>
        <v>LABRANZAGRANDE - BOYACA</v>
      </c>
    </row>
    <row r="244" spans="9:11" x14ac:dyDescent="0.3">
      <c r="I244" s="36" t="s">
        <v>447</v>
      </c>
      <c r="J244" s="37" t="s">
        <v>404</v>
      </c>
      <c r="K244" s="31" t="str">
        <f t="shared" si="3"/>
        <v>LA CAPILLA - BOYACA</v>
      </c>
    </row>
    <row r="245" spans="9:11" x14ac:dyDescent="0.3">
      <c r="I245" s="36" t="s">
        <v>448</v>
      </c>
      <c r="J245" s="37" t="s">
        <v>404</v>
      </c>
      <c r="K245" s="31" t="str">
        <f t="shared" si="3"/>
        <v>LA VICTORIA - BOYACA</v>
      </c>
    </row>
    <row r="246" spans="9:11" x14ac:dyDescent="0.3">
      <c r="I246" s="36" t="s">
        <v>449</v>
      </c>
      <c r="J246" s="37" t="s">
        <v>404</v>
      </c>
      <c r="K246" s="31" t="str">
        <f t="shared" si="3"/>
        <v>LA UVITA - BOYACA</v>
      </c>
    </row>
    <row r="247" spans="9:11" x14ac:dyDescent="0.3">
      <c r="I247" s="36" t="s">
        <v>450</v>
      </c>
      <c r="J247" s="37" t="s">
        <v>404</v>
      </c>
      <c r="K247" s="31" t="str">
        <f t="shared" si="3"/>
        <v>VILLA DE LEYVA - BOYACA</v>
      </c>
    </row>
    <row r="248" spans="9:11" x14ac:dyDescent="0.3">
      <c r="I248" s="36" t="s">
        <v>451</v>
      </c>
      <c r="J248" s="37" t="s">
        <v>404</v>
      </c>
      <c r="K248" s="31" t="str">
        <f t="shared" si="3"/>
        <v>MACANAL - BOYACA</v>
      </c>
    </row>
    <row r="249" spans="9:11" x14ac:dyDescent="0.3">
      <c r="I249" s="36" t="s">
        <v>452</v>
      </c>
      <c r="J249" s="37" t="s">
        <v>404</v>
      </c>
      <c r="K249" s="31" t="str">
        <f t="shared" si="3"/>
        <v>MARIPI - BOYACA</v>
      </c>
    </row>
    <row r="250" spans="9:11" x14ac:dyDescent="0.3">
      <c r="I250" s="36" t="s">
        <v>453</v>
      </c>
      <c r="J250" s="37" t="s">
        <v>404</v>
      </c>
      <c r="K250" s="31" t="str">
        <f t="shared" si="3"/>
        <v>MIRAFLORES - BOYACA</v>
      </c>
    </row>
    <row r="251" spans="9:11" x14ac:dyDescent="0.3">
      <c r="I251" s="36" t="s">
        <v>454</v>
      </c>
      <c r="J251" s="37" t="s">
        <v>404</v>
      </c>
      <c r="K251" s="31" t="str">
        <f t="shared" si="3"/>
        <v>MONGUA - BOYACA</v>
      </c>
    </row>
    <row r="252" spans="9:11" x14ac:dyDescent="0.3">
      <c r="I252" s="36" t="s">
        <v>455</v>
      </c>
      <c r="J252" s="37" t="s">
        <v>404</v>
      </c>
      <c r="K252" s="31" t="str">
        <f t="shared" si="3"/>
        <v>MONGUI - BOYACA</v>
      </c>
    </row>
    <row r="253" spans="9:11" x14ac:dyDescent="0.3">
      <c r="I253" s="36" t="s">
        <v>456</v>
      </c>
      <c r="J253" s="37" t="s">
        <v>404</v>
      </c>
      <c r="K253" s="31" t="str">
        <f t="shared" si="3"/>
        <v>MONIQUIRA - BOYACA</v>
      </c>
    </row>
    <row r="254" spans="9:11" x14ac:dyDescent="0.3">
      <c r="I254" s="36" t="s">
        <v>457</v>
      </c>
      <c r="J254" s="37" t="s">
        <v>404</v>
      </c>
      <c r="K254" s="31" t="str">
        <f t="shared" si="3"/>
        <v>MOTAVITA - BOYACA</v>
      </c>
    </row>
    <row r="255" spans="9:11" x14ac:dyDescent="0.3">
      <c r="I255" s="36" t="s">
        <v>458</v>
      </c>
      <c r="J255" s="37" t="s">
        <v>404</v>
      </c>
      <c r="K255" s="31" t="str">
        <f t="shared" si="3"/>
        <v>MUZO - BOYACA</v>
      </c>
    </row>
    <row r="256" spans="9:11" x14ac:dyDescent="0.3">
      <c r="I256" s="36" t="s">
        <v>459</v>
      </c>
      <c r="J256" s="37" t="s">
        <v>404</v>
      </c>
      <c r="K256" s="31" t="str">
        <f t="shared" si="3"/>
        <v>NOBSA - BOYACA</v>
      </c>
    </row>
    <row r="257" spans="9:11" x14ac:dyDescent="0.3">
      <c r="I257" s="36" t="s">
        <v>460</v>
      </c>
      <c r="J257" s="37" t="s">
        <v>404</v>
      </c>
      <c r="K257" s="31" t="str">
        <f t="shared" si="3"/>
        <v>NUEVO COLON - BOYACA</v>
      </c>
    </row>
    <row r="258" spans="9:11" x14ac:dyDescent="0.3">
      <c r="I258" s="36" t="s">
        <v>461</v>
      </c>
      <c r="J258" s="37" t="s">
        <v>404</v>
      </c>
      <c r="K258" s="31" t="str">
        <f t="shared" ref="K258:K321" si="4">I258 &amp; " - " &amp; J258</f>
        <v>OICATA - BOYACA</v>
      </c>
    </row>
    <row r="259" spans="9:11" x14ac:dyDescent="0.3">
      <c r="I259" s="36" t="s">
        <v>462</v>
      </c>
      <c r="J259" s="37" t="s">
        <v>404</v>
      </c>
      <c r="K259" s="31" t="str">
        <f t="shared" si="4"/>
        <v>OTANCHE - BOYACA</v>
      </c>
    </row>
    <row r="260" spans="9:11" x14ac:dyDescent="0.3">
      <c r="I260" s="36" t="s">
        <v>463</v>
      </c>
      <c r="J260" s="37" t="s">
        <v>404</v>
      </c>
      <c r="K260" s="31" t="str">
        <f t="shared" si="4"/>
        <v>PACHAVITA - BOYACA</v>
      </c>
    </row>
    <row r="261" spans="9:11" x14ac:dyDescent="0.3">
      <c r="I261" s="36" t="s">
        <v>464</v>
      </c>
      <c r="J261" s="37" t="s">
        <v>404</v>
      </c>
      <c r="K261" s="31" t="str">
        <f t="shared" si="4"/>
        <v>PAEZ - BOYACA</v>
      </c>
    </row>
    <row r="262" spans="9:11" x14ac:dyDescent="0.3">
      <c r="I262" s="36" t="s">
        <v>465</v>
      </c>
      <c r="J262" s="37" t="s">
        <v>404</v>
      </c>
      <c r="K262" s="31" t="str">
        <f t="shared" si="4"/>
        <v>PAIPA - BOYACA</v>
      </c>
    </row>
    <row r="263" spans="9:11" x14ac:dyDescent="0.3">
      <c r="I263" s="36" t="s">
        <v>466</v>
      </c>
      <c r="J263" s="37" t="s">
        <v>404</v>
      </c>
      <c r="K263" s="31" t="str">
        <f t="shared" si="4"/>
        <v>PAJARITO - BOYACA</v>
      </c>
    </row>
    <row r="264" spans="9:11" x14ac:dyDescent="0.3">
      <c r="I264" s="36" t="s">
        <v>467</v>
      </c>
      <c r="J264" s="37" t="s">
        <v>404</v>
      </c>
      <c r="K264" s="31" t="str">
        <f t="shared" si="4"/>
        <v>PANQUEBA - BOYACA</v>
      </c>
    </row>
    <row r="265" spans="9:11" x14ac:dyDescent="0.3">
      <c r="I265" s="36" t="s">
        <v>468</v>
      </c>
      <c r="J265" s="37" t="s">
        <v>404</v>
      </c>
      <c r="K265" s="31" t="str">
        <f t="shared" si="4"/>
        <v>PAUNA - BOYACA</v>
      </c>
    </row>
    <row r="266" spans="9:11" x14ac:dyDescent="0.3">
      <c r="I266" s="36" t="s">
        <v>469</v>
      </c>
      <c r="J266" s="37" t="s">
        <v>404</v>
      </c>
      <c r="K266" s="31" t="str">
        <f t="shared" si="4"/>
        <v>PAYA - BOYACA</v>
      </c>
    </row>
    <row r="267" spans="9:11" x14ac:dyDescent="0.3">
      <c r="I267" s="36" t="s">
        <v>470</v>
      </c>
      <c r="J267" s="37" t="s">
        <v>404</v>
      </c>
      <c r="K267" s="31" t="str">
        <f t="shared" si="4"/>
        <v>PAZ DE RIO - BOYACA</v>
      </c>
    </row>
    <row r="268" spans="9:11" x14ac:dyDescent="0.3">
      <c r="I268" s="36" t="s">
        <v>471</v>
      </c>
      <c r="J268" s="37" t="s">
        <v>404</v>
      </c>
      <c r="K268" s="31" t="str">
        <f t="shared" si="4"/>
        <v>PESCA - BOYACA</v>
      </c>
    </row>
    <row r="269" spans="9:11" x14ac:dyDescent="0.3">
      <c r="I269" s="36" t="s">
        <v>472</v>
      </c>
      <c r="J269" s="37" t="s">
        <v>404</v>
      </c>
      <c r="K269" s="31" t="str">
        <f t="shared" si="4"/>
        <v>PISBA - BOYACA</v>
      </c>
    </row>
    <row r="270" spans="9:11" x14ac:dyDescent="0.3">
      <c r="I270" s="36" t="s">
        <v>473</v>
      </c>
      <c r="J270" s="37" t="s">
        <v>404</v>
      </c>
      <c r="K270" s="31" t="str">
        <f t="shared" si="4"/>
        <v>PUERTO BOYACA - BOYACA</v>
      </c>
    </row>
    <row r="271" spans="9:11" x14ac:dyDescent="0.3">
      <c r="I271" s="36" t="s">
        <v>474</v>
      </c>
      <c r="J271" s="37" t="s">
        <v>404</v>
      </c>
      <c r="K271" s="31" t="str">
        <f t="shared" si="4"/>
        <v>QUIPAMA - BOYACA</v>
      </c>
    </row>
    <row r="272" spans="9:11" x14ac:dyDescent="0.3">
      <c r="I272" s="36" t="s">
        <v>475</v>
      </c>
      <c r="J272" s="37" t="s">
        <v>404</v>
      </c>
      <c r="K272" s="31" t="str">
        <f t="shared" si="4"/>
        <v>RAMIRIQUI - BOYACA</v>
      </c>
    </row>
    <row r="273" spans="9:11" x14ac:dyDescent="0.3">
      <c r="I273" s="36" t="s">
        <v>476</v>
      </c>
      <c r="J273" s="37" t="s">
        <v>404</v>
      </c>
      <c r="K273" s="31" t="str">
        <f t="shared" si="4"/>
        <v>RAQUIRA - BOYACA</v>
      </c>
    </row>
    <row r="274" spans="9:11" x14ac:dyDescent="0.3">
      <c r="I274" s="36" t="s">
        <v>477</v>
      </c>
      <c r="J274" s="37" t="s">
        <v>404</v>
      </c>
      <c r="K274" s="31" t="str">
        <f t="shared" si="4"/>
        <v>RONDON - BOYACA</v>
      </c>
    </row>
    <row r="275" spans="9:11" x14ac:dyDescent="0.3">
      <c r="I275" s="36" t="s">
        <v>478</v>
      </c>
      <c r="J275" s="37" t="s">
        <v>404</v>
      </c>
      <c r="K275" s="31" t="str">
        <f t="shared" si="4"/>
        <v>SABOYA - BOYACA</v>
      </c>
    </row>
    <row r="276" spans="9:11" x14ac:dyDescent="0.3">
      <c r="I276" s="36" t="s">
        <v>479</v>
      </c>
      <c r="J276" s="37" t="s">
        <v>404</v>
      </c>
      <c r="K276" s="31" t="str">
        <f t="shared" si="4"/>
        <v>SACHICA - BOYACA</v>
      </c>
    </row>
    <row r="277" spans="9:11" x14ac:dyDescent="0.3">
      <c r="I277" s="36" t="s">
        <v>480</v>
      </c>
      <c r="J277" s="37" t="s">
        <v>404</v>
      </c>
      <c r="K277" s="31" t="str">
        <f t="shared" si="4"/>
        <v>SAMACA - BOYACA</v>
      </c>
    </row>
    <row r="278" spans="9:11" x14ac:dyDescent="0.3">
      <c r="I278" s="36" t="s">
        <v>481</v>
      </c>
      <c r="J278" s="37" t="s">
        <v>404</v>
      </c>
      <c r="K278" s="31" t="str">
        <f t="shared" si="4"/>
        <v>SAN EDUARDO - BOYACA</v>
      </c>
    </row>
    <row r="279" spans="9:11" x14ac:dyDescent="0.3">
      <c r="I279" s="36" t="s">
        <v>482</v>
      </c>
      <c r="J279" s="37" t="s">
        <v>404</v>
      </c>
      <c r="K279" s="31" t="str">
        <f t="shared" si="4"/>
        <v>SAN JOSE DE PARE - BOYACA</v>
      </c>
    </row>
    <row r="280" spans="9:11" ht="26.4" x14ac:dyDescent="0.3">
      <c r="I280" s="36" t="s">
        <v>483</v>
      </c>
      <c r="J280" s="37" t="s">
        <v>404</v>
      </c>
      <c r="K280" s="31" t="str">
        <f t="shared" si="4"/>
        <v>SAN LUIS DE GACENO - BOYACA</v>
      </c>
    </row>
    <row r="281" spans="9:11" x14ac:dyDescent="0.3">
      <c r="I281" s="36" t="s">
        <v>484</v>
      </c>
      <c r="J281" s="37" t="s">
        <v>404</v>
      </c>
      <c r="K281" s="31" t="str">
        <f t="shared" si="4"/>
        <v>SAN MATEO - BOYACA</v>
      </c>
    </row>
    <row r="282" spans="9:11" ht="26.4" x14ac:dyDescent="0.3">
      <c r="I282" s="36" t="s">
        <v>485</v>
      </c>
      <c r="J282" s="37" t="s">
        <v>404</v>
      </c>
      <c r="K282" s="31" t="str">
        <f t="shared" si="4"/>
        <v>SAN MIGUEL DE SEMA - BOYACA</v>
      </c>
    </row>
    <row r="283" spans="9:11" ht="26.4" x14ac:dyDescent="0.3">
      <c r="I283" s="36" t="s">
        <v>486</v>
      </c>
      <c r="J283" s="37" t="s">
        <v>404</v>
      </c>
      <c r="K283" s="31" t="str">
        <f t="shared" si="4"/>
        <v>SAN PABLO DE BORBUR - BOYACA</v>
      </c>
    </row>
    <row r="284" spans="9:11" x14ac:dyDescent="0.3">
      <c r="I284" s="36" t="s">
        <v>487</v>
      </c>
      <c r="J284" s="37" t="s">
        <v>404</v>
      </c>
      <c r="K284" s="31" t="str">
        <f t="shared" si="4"/>
        <v>SANTANA - BOYACA</v>
      </c>
    </row>
    <row r="285" spans="9:11" x14ac:dyDescent="0.3">
      <c r="I285" s="36" t="s">
        <v>488</v>
      </c>
      <c r="J285" s="37" t="s">
        <v>404</v>
      </c>
      <c r="K285" s="31" t="str">
        <f t="shared" si="4"/>
        <v>SANTA MARIA - BOYACA</v>
      </c>
    </row>
    <row r="286" spans="9:11" ht="26.4" x14ac:dyDescent="0.3">
      <c r="I286" s="36" t="s">
        <v>489</v>
      </c>
      <c r="J286" s="37" t="s">
        <v>404</v>
      </c>
      <c r="K286" s="31" t="str">
        <f t="shared" si="4"/>
        <v>SANTA ROSA DE VITERBO - BOYACA</v>
      </c>
    </row>
    <row r="287" spans="9:11" x14ac:dyDescent="0.3">
      <c r="I287" s="36" t="s">
        <v>490</v>
      </c>
      <c r="J287" s="37" t="s">
        <v>404</v>
      </c>
      <c r="K287" s="31" t="str">
        <f t="shared" si="4"/>
        <v>SANTA SOFIA - BOYACA</v>
      </c>
    </row>
    <row r="288" spans="9:11" x14ac:dyDescent="0.3">
      <c r="I288" s="36" t="s">
        <v>491</v>
      </c>
      <c r="J288" s="37" t="s">
        <v>404</v>
      </c>
      <c r="K288" s="31" t="str">
        <f t="shared" si="4"/>
        <v>SATIVANORTE - BOYACA</v>
      </c>
    </row>
    <row r="289" spans="9:11" x14ac:dyDescent="0.3">
      <c r="I289" s="36" t="s">
        <v>492</v>
      </c>
      <c r="J289" s="37" t="s">
        <v>404</v>
      </c>
      <c r="K289" s="31" t="str">
        <f t="shared" si="4"/>
        <v>SATIVASUR - BOYACA</v>
      </c>
    </row>
    <row r="290" spans="9:11" x14ac:dyDescent="0.3">
      <c r="I290" s="36" t="s">
        <v>493</v>
      </c>
      <c r="J290" s="37" t="s">
        <v>404</v>
      </c>
      <c r="K290" s="31" t="str">
        <f t="shared" si="4"/>
        <v>SIACHOQUE - BOYACA</v>
      </c>
    </row>
    <row r="291" spans="9:11" x14ac:dyDescent="0.3">
      <c r="I291" s="36" t="s">
        <v>494</v>
      </c>
      <c r="J291" s="37" t="s">
        <v>404</v>
      </c>
      <c r="K291" s="31" t="str">
        <f t="shared" si="4"/>
        <v>SOATA - BOYACA</v>
      </c>
    </row>
    <row r="292" spans="9:11" x14ac:dyDescent="0.3">
      <c r="I292" s="36" t="s">
        <v>495</v>
      </c>
      <c r="J292" s="37" t="s">
        <v>404</v>
      </c>
      <c r="K292" s="31" t="str">
        <f t="shared" si="4"/>
        <v>SOCOTA - BOYACA</v>
      </c>
    </row>
    <row r="293" spans="9:11" x14ac:dyDescent="0.3">
      <c r="I293" s="36" t="s">
        <v>496</v>
      </c>
      <c r="J293" s="37" t="s">
        <v>404</v>
      </c>
      <c r="K293" s="31" t="str">
        <f t="shared" si="4"/>
        <v>SOCHA - BOYACA</v>
      </c>
    </row>
    <row r="294" spans="9:11" x14ac:dyDescent="0.3">
      <c r="I294" s="36" t="s">
        <v>497</v>
      </c>
      <c r="J294" s="37" t="s">
        <v>404</v>
      </c>
      <c r="K294" s="31" t="str">
        <f t="shared" si="4"/>
        <v>SOGAMOSO - BOYACA</v>
      </c>
    </row>
    <row r="295" spans="9:11" x14ac:dyDescent="0.3">
      <c r="I295" s="36" t="s">
        <v>498</v>
      </c>
      <c r="J295" s="37" t="s">
        <v>404</v>
      </c>
      <c r="K295" s="31" t="str">
        <f t="shared" si="4"/>
        <v>SOMONDOCO - BOYACA</v>
      </c>
    </row>
    <row r="296" spans="9:11" x14ac:dyDescent="0.3">
      <c r="I296" s="36" t="s">
        <v>499</v>
      </c>
      <c r="J296" s="37" t="s">
        <v>404</v>
      </c>
      <c r="K296" s="31" t="str">
        <f t="shared" si="4"/>
        <v>SORA - BOYACA</v>
      </c>
    </row>
    <row r="297" spans="9:11" x14ac:dyDescent="0.3">
      <c r="I297" s="36" t="s">
        <v>500</v>
      </c>
      <c r="J297" s="37" t="s">
        <v>404</v>
      </c>
      <c r="K297" s="31" t="str">
        <f t="shared" si="4"/>
        <v>SOTAQUIRA - BOYACA</v>
      </c>
    </row>
    <row r="298" spans="9:11" x14ac:dyDescent="0.3">
      <c r="I298" s="36" t="s">
        <v>501</v>
      </c>
      <c r="J298" s="37" t="s">
        <v>404</v>
      </c>
      <c r="K298" s="31" t="str">
        <f t="shared" si="4"/>
        <v>SORACA - BOYACA</v>
      </c>
    </row>
    <row r="299" spans="9:11" x14ac:dyDescent="0.3">
      <c r="I299" s="36" t="s">
        <v>502</v>
      </c>
      <c r="J299" s="37" t="s">
        <v>404</v>
      </c>
      <c r="K299" s="31" t="str">
        <f t="shared" si="4"/>
        <v>SUSACON - BOYACA</v>
      </c>
    </row>
    <row r="300" spans="9:11" x14ac:dyDescent="0.3">
      <c r="I300" s="36" t="s">
        <v>503</v>
      </c>
      <c r="J300" s="37" t="s">
        <v>404</v>
      </c>
      <c r="K300" s="31" t="str">
        <f t="shared" si="4"/>
        <v>SUTAMARCHAN - BOYACA</v>
      </c>
    </row>
    <row r="301" spans="9:11" x14ac:dyDescent="0.3">
      <c r="I301" s="36" t="s">
        <v>504</v>
      </c>
      <c r="J301" s="37" t="s">
        <v>404</v>
      </c>
      <c r="K301" s="31" t="str">
        <f t="shared" si="4"/>
        <v>SUTATENZA - BOYACA</v>
      </c>
    </row>
    <row r="302" spans="9:11" x14ac:dyDescent="0.3">
      <c r="I302" s="36" t="s">
        <v>505</v>
      </c>
      <c r="J302" s="37" t="s">
        <v>404</v>
      </c>
      <c r="K302" s="31" t="str">
        <f t="shared" si="4"/>
        <v>TASCO - BOYACA</v>
      </c>
    </row>
    <row r="303" spans="9:11" x14ac:dyDescent="0.3">
      <c r="I303" s="36" t="s">
        <v>506</v>
      </c>
      <c r="J303" s="37" t="s">
        <v>404</v>
      </c>
      <c r="K303" s="31" t="str">
        <f t="shared" si="4"/>
        <v>TENZA - BOYACA</v>
      </c>
    </row>
    <row r="304" spans="9:11" x14ac:dyDescent="0.3">
      <c r="I304" s="36" t="s">
        <v>507</v>
      </c>
      <c r="J304" s="37" t="s">
        <v>404</v>
      </c>
      <c r="K304" s="31" t="str">
        <f t="shared" si="4"/>
        <v>TIBANA - BOYACA</v>
      </c>
    </row>
    <row r="305" spans="9:11" x14ac:dyDescent="0.3">
      <c r="I305" s="36" t="s">
        <v>508</v>
      </c>
      <c r="J305" s="37" t="s">
        <v>404</v>
      </c>
      <c r="K305" s="31" t="str">
        <f t="shared" si="4"/>
        <v>TIBASOSA - BOYACA</v>
      </c>
    </row>
    <row r="306" spans="9:11" x14ac:dyDescent="0.3">
      <c r="I306" s="36" t="s">
        <v>509</v>
      </c>
      <c r="J306" s="37" t="s">
        <v>404</v>
      </c>
      <c r="K306" s="31" t="str">
        <f t="shared" si="4"/>
        <v>TINJACA - BOYACA</v>
      </c>
    </row>
    <row r="307" spans="9:11" x14ac:dyDescent="0.3">
      <c r="I307" s="36" t="s">
        <v>510</v>
      </c>
      <c r="J307" s="37" t="s">
        <v>404</v>
      </c>
      <c r="K307" s="31" t="str">
        <f t="shared" si="4"/>
        <v>TIPACOQUE - BOYACA</v>
      </c>
    </row>
    <row r="308" spans="9:11" x14ac:dyDescent="0.3">
      <c r="I308" s="36" t="s">
        <v>511</v>
      </c>
      <c r="J308" s="37" t="s">
        <v>404</v>
      </c>
      <c r="K308" s="31" t="str">
        <f t="shared" si="4"/>
        <v>TOCA - BOYACA</v>
      </c>
    </row>
    <row r="309" spans="9:11" x14ac:dyDescent="0.3">
      <c r="I309" s="36" t="s">
        <v>512</v>
      </c>
      <c r="J309" s="37" t="s">
        <v>404</v>
      </c>
      <c r="K309" s="31" t="str">
        <f t="shared" si="4"/>
        <v>TOGsI - BOYACA</v>
      </c>
    </row>
    <row r="310" spans="9:11" x14ac:dyDescent="0.3">
      <c r="I310" s="36" t="s">
        <v>513</v>
      </c>
      <c r="J310" s="37" t="s">
        <v>404</v>
      </c>
      <c r="K310" s="31" t="str">
        <f t="shared" si="4"/>
        <v>TOPAGA - BOYACA</v>
      </c>
    </row>
    <row r="311" spans="9:11" x14ac:dyDescent="0.3">
      <c r="I311" s="36" t="s">
        <v>514</v>
      </c>
      <c r="J311" s="37" t="s">
        <v>404</v>
      </c>
      <c r="K311" s="31" t="str">
        <f t="shared" si="4"/>
        <v>TOTA - BOYACA</v>
      </c>
    </row>
    <row r="312" spans="9:11" x14ac:dyDescent="0.3">
      <c r="I312" s="36" t="s">
        <v>515</v>
      </c>
      <c r="J312" s="37" t="s">
        <v>404</v>
      </c>
      <c r="K312" s="31" t="str">
        <f t="shared" si="4"/>
        <v>TUNUNGUA - BOYACA</v>
      </c>
    </row>
    <row r="313" spans="9:11" x14ac:dyDescent="0.3">
      <c r="I313" s="36" t="s">
        <v>516</v>
      </c>
      <c r="J313" s="37" t="s">
        <v>404</v>
      </c>
      <c r="K313" s="31" t="str">
        <f t="shared" si="4"/>
        <v>TURMEQUE - BOYACA</v>
      </c>
    </row>
    <row r="314" spans="9:11" x14ac:dyDescent="0.3">
      <c r="I314" s="36" t="s">
        <v>517</v>
      </c>
      <c r="J314" s="37" t="s">
        <v>404</v>
      </c>
      <c r="K314" s="31" t="str">
        <f t="shared" si="4"/>
        <v>TUTA - BOYACA</v>
      </c>
    </row>
    <row r="315" spans="9:11" x14ac:dyDescent="0.3">
      <c r="I315" s="36" t="s">
        <v>518</v>
      </c>
      <c r="J315" s="37" t="s">
        <v>404</v>
      </c>
      <c r="K315" s="31" t="str">
        <f t="shared" si="4"/>
        <v>TUTAZA - BOYACA</v>
      </c>
    </row>
    <row r="316" spans="9:11" x14ac:dyDescent="0.3">
      <c r="I316" s="36" t="s">
        <v>519</v>
      </c>
      <c r="J316" s="37" t="s">
        <v>404</v>
      </c>
      <c r="K316" s="31" t="str">
        <f t="shared" si="4"/>
        <v>UMBITA - BOYACA</v>
      </c>
    </row>
    <row r="317" spans="9:11" x14ac:dyDescent="0.3">
      <c r="I317" s="36" t="s">
        <v>520</v>
      </c>
      <c r="J317" s="37" t="s">
        <v>404</v>
      </c>
      <c r="K317" s="31" t="str">
        <f t="shared" si="4"/>
        <v>VENTAQUEMADA - BOYACA</v>
      </c>
    </row>
    <row r="318" spans="9:11" x14ac:dyDescent="0.3">
      <c r="I318" s="36" t="s">
        <v>521</v>
      </c>
      <c r="J318" s="37" t="s">
        <v>404</v>
      </c>
      <c r="K318" s="31" t="str">
        <f t="shared" si="4"/>
        <v>VIRACACHA - BOYACA</v>
      </c>
    </row>
    <row r="319" spans="9:11" x14ac:dyDescent="0.3">
      <c r="I319" s="36" t="s">
        <v>522</v>
      </c>
      <c r="J319" s="37" t="s">
        <v>404</v>
      </c>
      <c r="K319" s="31" t="str">
        <f t="shared" si="4"/>
        <v>ZETAQUIRA - BOYACA</v>
      </c>
    </row>
    <row r="320" spans="9:11" x14ac:dyDescent="0.3">
      <c r="I320" s="36" t="s">
        <v>523</v>
      </c>
      <c r="J320" s="37" t="s">
        <v>234</v>
      </c>
      <c r="K320" s="31" t="str">
        <f t="shared" si="4"/>
        <v>MANIZALES - CALDAS</v>
      </c>
    </row>
    <row r="321" spans="9:11" x14ac:dyDescent="0.3">
      <c r="I321" s="36" t="s">
        <v>524</v>
      </c>
      <c r="J321" s="37" t="s">
        <v>234</v>
      </c>
      <c r="K321" s="31" t="str">
        <f t="shared" si="4"/>
        <v>AGUADAS - CALDAS</v>
      </c>
    </row>
    <row r="322" spans="9:11" x14ac:dyDescent="0.3">
      <c r="I322" s="36" t="s">
        <v>525</v>
      </c>
      <c r="J322" s="37" t="s">
        <v>234</v>
      </c>
      <c r="K322" s="31" t="str">
        <f t="shared" ref="K322:K385" si="5">I322 &amp; " - " &amp; J322</f>
        <v>ANSERMA - CALDAS</v>
      </c>
    </row>
    <row r="323" spans="9:11" x14ac:dyDescent="0.3">
      <c r="I323" s="36" t="s">
        <v>526</v>
      </c>
      <c r="J323" s="37" t="s">
        <v>234</v>
      </c>
      <c r="K323" s="31" t="str">
        <f t="shared" si="5"/>
        <v>ARANZAZU - CALDAS</v>
      </c>
    </row>
    <row r="324" spans="9:11" x14ac:dyDescent="0.3">
      <c r="I324" s="36" t="s">
        <v>527</v>
      </c>
      <c r="J324" s="37" t="s">
        <v>234</v>
      </c>
      <c r="K324" s="31" t="str">
        <f t="shared" si="5"/>
        <v>BELALCAZAR - CALDAS</v>
      </c>
    </row>
    <row r="325" spans="9:11" x14ac:dyDescent="0.3">
      <c r="I325" s="36" t="s">
        <v>528</v>
      </c>
      <c r="J325" s="37" t="s">
        <v>234</v>
      </c>
      <c r="K325" s="31" t="str">
        <f t="shared" si="5"/>
        <v>CHINCHINA - CALDAS</v>
      </c>
    </row>
    <row r="326" spans="9:11" x14ac:dyDescent="0.3">
      <c r="I326" s="36" t="s">
        <v>529</v>
      </c>
      <c r="J326" s="37" t="s">
        <v>234</v>
      </c>
      <c r="K326" s="31" t="str">
        <f t="shared" si="5"/>
        <v>FILADELFIA - CALDAS</v>
      </c>
    </row>
    <row r="327" spans="9:11" x14ac:dyDescent="0.3">
      <c r="I327" s="36" t="s">
        <v>530</v>
      </c>
      <c r="J327" s="37" t="s">
        <v>234</v>
      </c>
      <c r="K327" s="31" t="str">
        <f t="shared" si="5"/>
        <v>LA DORADA - CALDAS</v>
      </c>
    </row>
    <row r="328" spans="9:11" x14ac:dyDescent="0.3">
      <c r="I328" s="36" t="s">
        <v>531</v>
      </c>
      <c r="J328" s="37" t="s">
        <v>234</v>
      </c>
      <c r="K328" s="31" t="str">
        <f t="shared" si="5"/>
        <v>LA MERCED - CALDAS</v>
      </c>
    </row>
    <row r="329" spans="9:11" x14ac:dyDescent="0.3">
      <c r="I329" s="36" t="s">
        <v>532</v>
      </c>
      <c r="J329" s="37" t="s">
        <v>234</v>
      </c>
      <c r="K329" s="31" t="str">
        <f t="shared" si="5"/>
        <v>MANZANARES - CALDAS</v>
      </c>
    </row>
    <row r="330" spans="9:11" x14ac:dyDescent="0.3">
      <c r="I330" s="36" t="s">
        <v>533</v>
      </c>
      <c r="J330" s="37" t="s">
        <v>234</v>
      </c>
      <c r="K330" s="31" t="str">
        <f t="shared" si="5"/>
        <v>MARMATO - CALDAS</v>
      </c>
    </row>
    <row r="331" spans="9:11" x14ac:dyDescent="0.3">
      <c r="I331" s="36" t="s">
        <v>534</v>
      </c>
      <c r="J331" s="37" t="s">
        <v>234</v>
      </c>
      <c r="K331" s="31" t="str">
        <f t="shared" si="5"/>
        <v>MARQUETALIA - CALDAS</v>
      </c>
    </row>
    <row r="332" spans="9:11" x14ac:dyDescent="0.3">
      <c r="I332" s="36" t="s">
        <v>535</v>
      </c>
      <c r="J332" s="37" t="s">
        <v>234</v>
      </c>
      <c r="K332" s="31" t="str">
        <f t="shared" si="5"/>
        <v>MARULANDA - CALDAS</v>
      </c>
    </row>
    <row r="333" spans="9:11" x14ac:dyDescent="0.3">
      <c r="I333" s="36" t="s">
        <v>536</v>
      </c>
      <c r="J333" s="37" t="s">
        <v>234</v>
      </c>
      <c r="K333" s="31" t="str">
        <f t="shared" si="5"/>
        <v>NEIRA - CALDAS</v>
      </c>
    </row>
    <row r="334" spans="9:11" x14ac:dyDescent="0.3">
      <c r="I334" s="36" t="s">
        <v>537</v>
      </c>
      <c r="J334" s="37" t="s">
        <v>234</v>
      </c>
      <c r="K334" s="31" t="str">
        <f t="shared" si="5"/>
        <v>NORCASIA - CALDAS</v>
      </c>
    </row>
    <row r="335" spans="9:11" x14ac:dyDescent="0.3">
      <c r="I335" s="36" t="s">
        <v>538</v>
      </c>
      <c r="J335" s="37" t="s">
        <v>234</v>
      </c>
      <c r="K335" s="31" t="str">
        <f t="shared" si="5"/>
        <v>PACORA - CALDAS</v>
      </c>
    </row>
    <row r="336" spans="9:11" x14ac:dyDescent="0.3">
      <c r="I336" s="36" t="s">
        <v>539</v>
      </c>
      <c r="J336" s="37" t="s">
        <v>234</v>
      </c>
      <c r="K336" s="31" t="str">
        <f t="shared" si="5"/>
        <v>PALESTINA - CALDAS</v>
      </c>
    </row>
    <row r="337" spans="9:11" x14ac:dyDescent="0.3">
      <c r="I337" s="36" t="s">
        <v>540</v>
      </c>
      <c r="J337" s="37" t="s">
        <v>234</v>
      </c>
      <c r="K337" s="31" t="str">
        <f t="shared" si="5"/>
        <v>PENSILVANIA - CALDAS</v>
      </c>
    </row>
    <row r="338" spans="9:11" x14ac:dyDescent="0.3">
      <c r="I338" s="36" t="s">
        <v>541</v>
      </c>
      <c r="J338" s="37" t="s">
        <v>234</v>
      </c>
      <c r="K338" s="31" t="str">
        <f t="shared" si="5"/>
        <v>RIOSUCIO - CALDAS</v>
      </c>
    </row>
    <row r="339" spans="9:11" x14ac:dyDescent="0.3">
      <c r="I339" s="36" t="s">
        <v>137</v>
      </c>
      <c r="J339" s="37" t="s">
        <v>234</v>
      </c>
      <c r="K339" s="31" t="str">
        <f t="shared" si="5"/>
        <v>RISARALDA - CALDAS</v>
      </c>
    </row>
    <row r="340" spans="9:11" x14ac:dyDescent="0.3">
      <c r="I340" s="36" t="s">
        <v>542</v>
      </c>
      <c r="J340" s="37" t="s">
        <v>234</v>
      </c>
      <c r="K340" s="31" t="str">
        <f t="shared" si="5"/>
        <v>SALAMINA - CALDAS</v>
      </c>
    </row>
    <row r="341" spans="9:11" x14ac:dyDescent="0.3">
      <c r="I341" s="36" t="s">
        <v>543</v>
      </c>
      <c r="J341" s="37" t="s">
        <v>234</v>
      </c>
      <c r="K341" s="31" t="str">
        <f t="shared" si="5"/>
        <v>SAMANA - CALDAS</v>
      </c>
    </row>
    <row r="342" spans="9:11" x14ac:dyDescent="0.3">
      <c r="I342" s="36" t="s">
        <v>544</v>
      </c>
      <c r="J342" s="37" t="s">
        <v>234</v>
      </c>
      <c r="K342" s="31" t="str">
        <f t="shared" si="5"/>
        <v>SAN JOSE - CALDAS</v>
      </c>
    </row>
    <row r="343" spans="9:11" x14ac:dyDescent="0.3">
      <c r="I343" s="36" t="s">
        <v>545</v>
      </c>
      <c r="J343" s="37" t="s">
        <v>234</v>
      </c>
      <c r="K343" s="31" t="str">
        <f t="shared" si="5"/>
        <v>SUPIA - CALDAS</v>
      </c>
    </row>
    <row r="344" spans="9:11" x14ac:dyDescent="0.3">
      <c r="I344" s="36" t="s">
        <v>546</v>
      </c>
      <c r="J344" s="37" t="s">
        <v>234</v>
      </c>
      <c r="K344" s="31" t="str">
        <f t="shared" si="5"/>
        <v>VICTORIA - CALDAS</v>
      </c>
    </row>
    <row r="345" spans="9:11" x14ac:dyDescent="0.3">
      <c r="I345" s="36" t="s">
        <v>547</v>
      </c>
      <c r="J345" s="37" t="s">
        <v>234</v>
      </c>
      <c r="K345" s="31" t="str">
        <f t="shared" si="5"/>
        <v>VILLAMARIA - CALDAS</v>
      </c>
    </row>
    <row r="346" spans="9:11" x14ac:dyDescent="0.3">
      <c r="I346" s="36" t="s">
        <v>548</v>
      </c>
      <c r="J346" s="37" t="s">
        <v>234</v>
      </c>
      <c r="K346" s="31" t="str">
        <f t="shared" si="5"/>
        <v>VITERBO - CALDAS</v>
      </c>
    </row>
    <row r="347" spans="9:11" x14ac:dyDescent="0.3">
      <c r="I347" s="36" t="s">
        <v>549</v>
      </c>
      <c r="J347" s="37" t="s">
        <v>550</v>
      </c>
      <c r="K347" s="31" t="str">
        <f t="shared" si="5"/>
        <v>FLORENCIA - CAQUETA</v>
      </c>
    </row>
    <row r="348" spans="9:11" x14ac:dyDescent="0.3">
      <c r="I348" s="36" t="s">
        <v>551</v>
      </c>
      <c r="J348" s="37" t="s">
        <v>550</v>
      </c>
      <c r="K348" s="31" t="str">
        <f t="shared" si="5"/>
        <v>ALBANIA - CAQUETA</v>
      </c>
    </row>
    <row r="349" spans="9:11" ht="26.4" x14ac:dyDescent="0.3">
      <c r="I349" s="36" t="s">
        <v>552</v>
      </c>
      <c r="J349" s="37" t="s">
        <v>550</v>
      </c>
      <c r="K349" s="31" t="str">
        <f t="shared" si="5"/>
        <v>BELEN DE LOS ANDAQUIES - CAQUETA</v>
      </c>
    </row>
    <row r="350" spans="9:11" ht="26.4" x14ac:dyDescent="0.3">
      <c r="I350" s="36" t="s">
        <v>553</v>
      </c>
      <c r="J350" s="37" t="s">
        <v>550</v>
      </c>
      <c r="K350" s="31" t="str">
        <f t="shared" si="5"/>
        <v>CARTAGENA DEL CHAIRA - CAQUETA</v>
      </c>
    </row>
    <row r="351" spans="9:11" x14ac:dyDescent="0.3">
      <c r="I351" s="36" t="s">
        <v>554</v>
      </c>
      <c r="J351" s="37" t="s">
        <v>550</v>
      </c>
      <c r="K351" s="31" t="str">
        <f t="shared" si="5"/>
        <v>CURILLO - CAQUETA</v>
      </c>
    </row>
    <row r="352" spans="9:11" x14ac:dyDescent="0.3">
      <c r="I352" s="36" t="s">
        <v>555</v>
      </c>
      <c r="J352" s="37" t="s">
        <v>550</v>
      </c>
      <c r="K352" s="31" t="str">
        <f t="shared" si="5"/>
        <v>EL DONCELLO - CAQUETA</v>
      </c>
    </row>
    <row r="353" spans="9:11" x14ac:dyDescent="0.3">
      <c r="I353" s="36" t="s">
        <v>556</v>
      </c>
      <c r="J353" s="37" t="s">
        <v>550</v>
      </c>
      <c r="K353" s="31" t="str">
        <f t="shared" si="5"/>
        <v>EL PAUJIL - CAQUETA</v>
      </c>
    </row>
    <row r="354" spans="9:11" x14ac:dyDescent="0.3">
      <c r="I354" s="36" t="s">
        <v>557</v>
      </c>
      <c r="J354" s="37" t="s">
        <v>550</v>
      </c>
      <c r="K354" s="31" t="str">
        <f t="shared" si="5"/>
        <v>LA MONTAÑITA - CAQUETA</v>
      </c>
    </row>
    <row r="355" spans="9:11" x14ac:dyDescent="0.3">
      <c r="I355" s="36" t="s">
        <v>558</v>
      </c>
      <c r="J355" s="37" t="s">
        <v>550</v>
      </c>
      <c r="K355" s="31" t="str">
        <f t="shared" si="5"/>
        <v>MILAN - CAQUETA</v>
      </c>
    </row>
    <row r="356" spans="9:11" x14ac:dyDescent="0.3">
      <c r="I356" s="36" t="s">
        <v>559</v>
      </c>
      <c r="J356" s="37" t="s">
        <v>550</v>
      </c>
      <c r="K356" s="31" t="str">
        <f t="shared" si="5"/>
        <v>MORELIA - CAQUETA</v>
      </c>
    </row>
    <row r="357" spans="9:11" x14ac:dyDescent="0.3">
      <c r="I357" s="36" t="s">
        <v>560</v>
      </c>
      <c r="J357" s="37" t="s">
        <v>550</v>
      </c>
      <c r="K357" s="31" t="str">
        <f t="shared" si="5"/>
        <v>PUERTO RICO - CAQUETA</v>
      </c>
    </row>
    <row r="358" spans="9:11" ht="26.4" x14ac:dyDescent="0.3">
      <c r="I358" s="36" t="s">
        <v>561</v>
      </c>
      <c r="J358" s="37" t="s">
        <v>550</v>
      </c>
      <c r="K358" s="31" t="str">
        <f t="shared" si="5"/>
        <v>SAN JOSE DEL FRAGUA - CAQUETA</v>
      </c>
    </row>
    <row r="359" spans="9:11" ht="26.4" x14ac:dyDescent="0.3">
      <c r="I359" s="36" t="s">
        <v>562</v>
      </c>
      <c r="J359" s="37" t="s">
        <v>550</v>
      </c>
      <c r="K359" s="31" t="str">
        <f t="shared" si="5"/>
        <v>SAN VICENTE DEL CAGUAN - CAQUETA</v>
      </c>
    </row>
    <row r="360" spans="9:11" x14ac:dyDescent="0.3">
      <c r="I360" s="36" t="s">
        <v>563</v>
      </c>
      <c r="J360" s="37" t="s">
        <v>550</v>
      </c>
      <c r="K360" s="31" t="str">
        <f t="shared" si="5"/>
        <v>SOLANO - CAQUETA</v>
      </c>
    </row>
    <row r="361" spans="9:11" x14ac:dyDescent="0.3">
      <c r="I361" s="36" t="s">
        <v>564</v>
      </c>
      <c r="J361" s="37" t="s">
        <v>550</v>
      </c>
      <c r="K361" s="31" t="str">
        <f t="shared" si="5"/>
        <v>SOLITA - CAQUETA</v>
      </c>
    </row>
    <row r="362" spans="9:11" x14ac:dyDescent="0.3">
      <c r="I362" s="36" t="s">
        <v>324</v>
      </c>
      <c r="J362" s="37" t="s">
        <v>550</v>
      </c>
      <c r="K362" s="31" t="str">
        <f t="shared" si="5"/>
        <v>VALPARAISO - CAQUETA</v>
      </c>
    </row>
    <row r="363" spans="9:11" x14ac:dyDescent="0.3">
      <c r="I363" s="36" t="s">
        <v>565</v>
      </c>
      <c r="J363" s="37" t="s">
        <v>566</v>
      </c>
      <c r="K363" s="31" t="str">
        <f t="shared" si="5"/>
        <v>POPAYAN - CAUCA</v>
      </c>
    </row>
    <row r="364" spans="9:11" x14ac:dyDescent="0.3">
      <c r="I364" s="36" t="s">
        <v>567</v>
      </c>
      <c r="J364" s="37" t="s">
        <v>566</v>
      </c>
      <c r="K364" s="31" t="str">
        <f t="shared" si="5"/>
        <v>ALMAGUER - CAUCA</v>
      </c>
    </row>
    <row r="365" spans="9:11" x14ac:dyDescent="0.3">
      <c r="I365" s="36" t="s">
        <v>222</v>
      </c>
      <c r="J365" s="37" t="s">
        <v>566</v>
      </c>
      <c r="K365" s="31" t="str">
        <f t="shared" si="5"/>
        <v>ARGELIA - CAUCA</v>
      </c>
    </row>
    <row r="366" spans="9:11" x14ac:dyDescent="0.3">
      <c r="I366" s="36" t="s">
        <v>568</v>
      </c>
      <c r="J366" s="37" t="s">
        <v>566</v>
      </c>
      <c r="K366" s="31" t="str">
        <f t="shared" si="5"/>
        <v>BALBOA - CAUCA</v>
      </c>
    </row>
    <row r="367" spans="9:11" x14ac:dyDescent="0.3">
      <c r="I367" s="36" t="s">
        <v>357</v>
      </c>
      <c r="J367" s="37" t="s">
        <v>566</v>
      </c>
      <c r="K367" s="31" t="str">
        <f t="shared" si="5"/>
        <v>BOLIVAR - CAUCA</v>
      </c>
    </row>
    <row r="368" spans="9:11" x14ac:dyDescent="0.3">
      <c r="I368" s="36" t="s">
        <v>569</v>
      </c>
      <c r="J368" s="37" t="s">
        <v>566</v>
      </c>
      <c r="K368" s="31" t="str">
        <f t="shared" si="5"/>
        <v>BUENOS AIRES - CAUCA</v>
      </c>
    </row>
    <row r="369" spans="9:11" x14ac:dyDescent="0.3">
      <c r="I369" s="36" t="s">
        <v>570</v>
      </c>
      <c r="J369" s="37" t="s">
        <v>566</v>
      </c>
      <c r="K369" s="31" t="str">
        <f t="shared" si="5"/>
        <v>CAJIBIO - CAUCA</v>
      </c>
    </row>
    <row r="370" spans="9:11" x14ac:dyDescent="0.3">
      <c r="I370" s="36" t="s">
        <v>571</v>
      </c>
      <c r="J370" s="37" t="s">
        <v>566</v>
      </c>
      <c r="K370" s="31" t="str">
        <f t="shared" si="5"/>
        <v>CALDONO - CAUCA</v>
      </c>
    </row>
    <row r="371" spans="9:11" x14ac:dyDescent="0.3">
      <c r="I371" s="36" t="s">
        <v>572</v>
      </c>
      <c r="J371" s="37" t="s">
        <v>566</v>
      </c>
      <c r="K371" s="31" t="str">
        <f t="shared" si="5"/>
        <v>CALOTO - CAUCA</v>
      </c>
    </row>
    <row r="372" spans="9:11" x14ac:dyDescent="0.3">
      <c r="I372" s="36" t="s">
        <v>573</v>
      </c>
      <c r="J372" s="37" t="s">
        <v>566</v>
      </c>
      <c r="K372" s="31" t="str">
        <f t="shared" si="5"/>
        <v>CORINTO - CAUCA</v>
      </c>
    </row>
    <row r="373" spans="9:11" x14ac:dyDescent="0.3">
      <c r="I373" s="36" t="s">
        <v>574</v>
      </c>
      <c r="J373" s="37" t="s">
        <v>566</v>
      </c>
      <c r="K373" s="31" t="str">
        <f t="shared" si="5"/>
        <v>EL TAMBO - CAUCA</v>
      </c>
    </row>
    <row r="374" spans="9:11" x14ac:dyDescent="0.3">
      <c r="I374" s="36" t="s">
        <v>549</v>
      </c>
      <c r="J374" s="37" t="s">
        <v>566</v>
      </c>
      <c r="K374" s="31" t="str">
        <f t="shared" si="5"/>
        <v>FLORENCIA - CAUCA</v>
      </c>
    </row>
    <row r="375" spans="9:11" x14ac:dyDescent="0.3">
      <c r="I375" s="36" t="s">
        <v>575</v>
      </c>
      <c r="J375" s="37" t="s">
        <v>566</v>
      </c>
      <c r="K375" s="31" t="str">
        <f t="shared" si="5"/>
        <v>GUACHENE - CAUCA</v>
      </c>
    </row>
    <row r="376" spans="9:11" x14ac:dyDescent="0.3">
      <c r="I376" s="36" t="s">
        <v>576</v>
      </c>
      <c r="J376" s="37" t="s">
        <v>566</v>
      </c>
      <c r="K376" s="31" t="str">
        <f t="shared" si="5"/>
        <v>GUAPI - CAUCA</v>
      </c>
    </row>
    <row r="377" spans="9:11" x14ac:dyDescent="0.3">
      <c r="I377" s="36" t="s">
        <v>577</v>
      </c>
      <c r="J377" s="37" t="s">
        <v>566</v>
      </c>
      <c r="K377" s="31" t="str">
        <f t="shared" si="5"/>
        <v>INZA - CAUCA</v>
      </c>
    </row>
    <row r="378" spans="9:11" x14ac:dyDescent="0.3">
      <c r="I378" s="36" t="s">
        <v>578</v>
      </c>
      <c r="J378" s="37" t="s">
        <v>566</v>
      </c>
      <c r="K378" s="31" t="str">
        <f t="shared" si="5"/>
        <v>JAMBALO - CAUCA</v>
      </c>
    </row>
    <row r="379" spans="9:11" x14ac:dyDescent="0.3">
      <c r="I379" s="36" t="s">
        <v>579</v>
      </c>
      <c r="J379" s="37" t="s">
        <v>566</v>
      </c>
      <c r="K379" s="31" t="str">
        <f t="shared" si="5"/>
        <v>LA SIERRA - CAUCA</v>
      </c>
    </row>
    <row r="380" spans="9:11" x14ac:dyDescent="0.3">
      <c r="I380" s="36" t="s">
        <v>580</v>
      </c>
      <c r="J380" s="37" t="s">
        <v>566</v>
      </c>
      <c r="K380" s="31" t="str">
        <f t="shared" si="5"/>
        <v>LA VEGA - CAUCA</v>
      </c>
    </row>
    <row r="381" spans="9:11" x14ac:dyDescent="0.3">
      <c r="I381" s="36" t="s">
        <v>581</v>
      </c>
      <c r="J381" s="37" t="s">
        <v>566</v>
      </c>
      <c r="K381" s="31" t="str">
        <f t="shared" si="5"/>
        <v>LOPEZ - CAUCA</v>
      </c>
    </row>
    <row r="382" spans="9:11" x14ac:dyDescent="0.3">
      <c r="I382" s="36" t="s">
        <v>582</v>
      </c>
      <c r="J382" s="37" t="s">
        <v>566</v>
      </c>
      <c r="K382" s="31" t="str">
        <f t="shared" si="5"/>
        <v>MERCADERES - CAUCA</v>
      </c>
    </row>
    <row r="383" spans="9:11" x14ac:dyDescent="0.3">
      <c r="I383" s="36" t="s">
        <v>583</v>
      </c>
      <c r="J383" s="37" t="s">
        <v>566</v>
      </c>
      <c r="K383" s="31" t="str">
        <f t="shared" si="5"/>
        <v>MIRANDA - CAUCA</v>
      </c>
    </row>
    <row r="384" spans="9:11" x14ac:dyDescent="0.3">
      <c r="I384" s="36" t="s">
        <v>380</v>
      </c>
      <c r="J384" s="37" t="s">
        <v>566</v>
      </c>
      <c r="K384" s="31" t="str">
        <f t="shared" si="5"/>
        <v>MORALES - CAUCA</v>
      </c>
    </row>
    <row r="385" spans="9:11" x14ac:dyDescent="0.3">
      <c r="I385" s="36" t="s">
        <v>584</v>
      </c>
      <c r="J385" s="37" t="s">
        <v>566</v>
      </c>
      <c r="K385" s="31" t="str">
        <f t="shared" si="5"/>
        <v>PADILLA - CAUCA</v>
      </c>
    </row>
    <row r="386" spans="9:11" x14ac:dyDescent="0.3">
      <c r="I386" s="36" t="s">
        <v>464</v>
      </c>
      <c r="J386" s="37" t="s">
        <v>566</v>
      </c>
      <c r="K386" s="31" t="str">
        <f t="shared" ref="K386:K449" si="6">I386 &amp; " - " &amp; J386</f>
        <v>PAEZ - CAUCA</v>
      </c>
    </row>
    <row r="387" spans="9:11" x14ac:dyDescent="0.3">
      <c r="I387" s="36" t="s">
        <v>585</v>
      </c>
      <c r="J387" s="37" t="s">
        <v>566</v>
      </c>
      <c r="K387" s="31" t="str">
        <f t="shared" si="6"/>
        <v>PATIA - CAUCA</v>
      </c>
    </row>
    <row r="388" spans="9:11" x14ac:dyDescent="0.3">
      <c r="I388" s="36" t="s">
        <v>586</v>
      </c>
      <c r="J388" s="37" t="s">
        <v>566</v>
      </c>
      <c r="K388" s="31" t="str">
        <f t="shared" si="6"/>
        <v>PIAMONTE - CAUCA</v>
      </c>
    </row>
    <row r="389" spans="9:11" x14ac:dyDescent="0.3">
      <c r="I389" s="36" t="s">
        <v>587</v>
      </c>
      <c r="J389" s="37" t="s">
        <v>566</v>
      </c>
      <c r="K389" s="31" t="str">
        <f t="shared" si="6"/>
        <v>PIENDAMO - CAUCA</v>
      </c>
    </row>
    <row r="390" spans="9:11" x14ac:dyDescent="0.3">
      <c r="I390" s="36" t="s">
        <v>588</v>
      </c>
      <c r="J390" s="37" t="s">
        <v>566</v>
      </c>
      <c r="K390" s="31" t="str">
        <f t="shared" si="6"/>
        <v>PUERTO TEJADA - CAUCA</v>
      </c>
    </row>
    <row r="391" spans="9:11" x14ac:dyDescent="0.3">
      <c r="I391" s="36" t="s">
        <v>589</v>
      </c>
      <c r="J391" s="37" t="s">
        <v>566</v>
      </c>
      <c r="K391" s="31" t="str">
        <f t="shared" si="6"/>
        <v>PURACE - CAUCA</v>
      </c>
    </row>
    <row r="392" spans="9:11" x14ac:dyDescent="0.3">
      <c r="I392" s="36" t="s">
        <v>590</v>
      </c>
      <c r="J392" s="37" t="s">
        <v>566</v>
      </c>
      <c r="K392" s="31" t="str">
        <f t="shared" si="6"/>
        <v>ROSAS - CAUCA</v>
      </c>
    </row>
    <row r="393" spans="9:11" x14ac:dyDescent="0.3">
      <c r="I393" s="36" t="s">
        <v>591</v>
      </c>
      <c r="J393" s="37" t="s">
        <v>566</v>
      </c>
      <c r="K393" s="31" t="str">
        <f t="shared" si="6"/>
        <v>SAN SEBASTIAN - CAUCA</v>
      </c>
    </row>
    <row r="394" spans="9:11" ht="26.4" x14ac:dyDescent="0.3">
      <c r="I394" s="36" t="s">
        <v>592</v>
      </c>
      <c r="J394" s="37" t="s">
        <v>566</v>
      </c>
      <c r="K394" s="31" t="str">
        <f t="shared" si="6"/>
        <v>SANTANDER DE QUILICHAO - CAUCA</v>
      </c>
    </row>
    <row r="395" spans="9:11" x14ac:dyDescent="0.3">
      <c r="I395" s="36" t="s">
        <v>393</v>
      </c>
      <c r="J395" s="37" t="s">
        <v>566</v>
      </c>
      <c r="K395" s="31" t="str">
        <f t="shared" si="6"/>
        <v>SANTA ROSA - CAUCA</v>
      </c>
    </row>
    <row r="396" spans="9:11" x14ac:dyDescent="0.3">
      <c r="I396" s="36" t="s">
        <v>593</v>
      </c>
      <c r="J396" s="37" t="s">
        <v>566</v>
      </c>
      <c r="K396" s="31" t="str">
        <f t="shared" si="6"/>
        <v>SILVIA - CAUCA</v>
      </c>
    </row>
    <row r="397" spans="9:11" x14ac:dyDescent="0.3">
      <c r="I397" s="36" t="s">
        <v>594</v>
      </c>
      <c r="J397" s="37" t="s">
        <v>566</v>
      </c>
      <c r="K397" s="31" t="str">
        <f t="shared" si="6"/>
        <v>SOTARA - CAUCA</v>
      </c>
    </row>
    <row r="398" spans="9:11" x14ac:dyDescent="0.3">
      <c r="I398" s="36" t="s">
        <v>595</v>
      </c>
      <c r="J398" s="37" t="s">
        <v>566</v>
      </c>
      <c r="K398" s="31" t="str">
        <f t="shared" si="6"/>
        <v>SUAREZ - CAUCA</v>
      </c>
    </row>
    <row r="399" spans="9:11" x14ac:dyDescent="0.3">
      <c r="I399" s="36" t="s">
        <v>596</v>
      </c>
      <c r="J399" s="37" t="s">
        <v>566</v>
      </c>
      <c r="K399" s="31" t="str">
        <f t="shared" si="6"/>
        <v>SUCRE - CAUCA</v>
      </c>
    </row>
    <row r="400" spans="9:11" x14ac:dyDescent="0.3">
      <c r="I400" s="36" t="s">
        <v>597</v>
      </c>
      <c r="J400" s="37" t="s">
        <v>566</v>
      </c>
      <c r="K400" s="31" t="str">
        <f t="shared" si="6"/>
        <v>TIMBIO - CAUCA</v>
      </c>
    </row>
    <row r="401" spans="9:11" x14ac:dyDescent="0.3">
      <c r="I401" s="36" t="s">
        <v>598</v>
      </c>
      <c r="J401" s="37" t="s">
        <v>566</v>
      </c>
      <c r="K401" s="31" t="str">
        <f t="shared" si="6"/>
        <v>TIMBIQUI - CAUCA</v>
      </c>
    </row>
    <row r="402" spans="9:11" x14ac:dyDescent="0.3">
      <c r="I402" s="36" t="s">
        <v>599</v>
      </c>
      <c r="J402" s="37" t="s">
        <v>566</v>
      </c>
      <c r="K402" s="31" t="str">
        <f t="shared" si="6"/>
        <v>TORIBIO - CAUCA</v>
      </c>
    </row>
    <row r="403" spans="9:11" x14ac:dyDescent="0.3">
      <c r="I403" s="36" t="s">
        <v>600</v>
      </c>
      <c r="J403" s="37" t="s">
        <v>566</v>
      </c>
      <c r="K403" s="31" t="str">
        <f t="shared" si="6"/>
        <v>TOTORO - CAUCA</v>
      </c>
    </row>
    <row r="404" spans="9:11" x14ac:dyDescent="0.3">
      <c r="I404" s="36" t="s">
        <v>601</v>
      </c>
      <c r="J404" s="37" t="s">
        <v>566</v>
      </c>
      <c r="K404" s="31" t="str">
        <f t="shared" si="6"/>
        <v>VILLA RICA - CAUCA</v>
      </c>
    </row>
    <row r="405" spans="9:11" x14ac:dyDescent="0.3">
      <c r="I405" s="36" t="s">
        <v>602</v>
      </c>
      <c r="J405" s="37" t="s">
        <v>603</v>
      </c>
      <c r="K405" s="31" t="str">
        <f t="shared" si="6"/>
        <v>VALLEDUPAR - CESAR</v>
      </c>
    </row>
    <row r="406" spans="9:11" x14ac:dyDescent="0.3">
      <c r="I406" s="36" t="s">
        <v>604</v>
      </c>
      <c r="J406" s="37" t="s">
        <v>603</v>
      </c>
      <c r="K406" s="31" t="str">
        <f t="shared" si="6"/>
        <v>AGUACHICA - CESAR</v>
      </c>
    </row>
    <row r="407" spans="9:11" x14ac:dyDescent="0.3">
      <c r="I407" s="36" t="s">
        <v>605</v>
      </c>
      <c r="J407" s="37" t="s">
        <v>603</v>
      </c>
      <c r="K407" s="31" t="str">
        <f t="shared" si="6"/>
        <v>AGUSTIN CODAZZI - CESAR</v>
      </c>
    </row>
    <row r="408" spans="9:11" x14ac:dyDescent="0.3">
      <c r="I408" s="36" t="s">
        <v>606</v>
      </c>
      <c r="J408" s="37" t="s">
        <v>603</v>
      </c>
      <c r="K408" s="31" t="str">
        <f t="shared" si="6"/>
        <v>ASTREA - CESAR</v>
      </c>
    </row>
    <row r="409" spans="9:11" x14ac:dyDescent="0.3">
      <c r="I409" s="36" t="s">
        <v>607</v>
      </c>
      <c r="J409" s="37" t="s">
        <v>603</v>
      </c>
      <c r="K409" s="31" t="str">
        <f t="shared" si="6"/>
        <v>BECERRIL - CESAR</v>
      </c>
    </row>
    <row r="410" spans="9:11" x14ac:dyDescent="0.3">
      <c r="I410" s="36" t="s">
        <v>608</v>
      </c>
      <c r="J410" s="37" t="s">
        <v>603</v>
      </c>
      <c r="K410" s="31" t="str">
        <f t="shared" si="6"/>
        <v>BOSCONIA - CESAR</v>
      </c>
    </row>
    <row r="411" spans="9:11" x14ac:dyDescent="0.3">
      <c r="I411" s="36" t="s">
        <v>609</v>
      </c>
      <c r="J411" s="37" t="s">
        <v>603</v>
      </c>
      <c r="K411" s="31" t="str">
        <f t="shared" si="6"/>
        <v>CHIMICHAGUA - CESAR</v>
      </c>
    </row>
    <row r="412" spans="9:11" x14ac:dyDescent="0.3">
      <c r="I412" s="36" t="s">
        <v>610</v>
      </c>
      <c r="J412" s="37" t="s">
        <v>603</v>
      </c>
      <c r="K412" s="31" t="str">
        <f t="shared" si="6"/>
        <v>CHIRIGUANA - CESAR</v>
      </c>
    </row>
    <row r="413" spans="9:11" x14ac:dyDescent="0.3">
      <c r="I413" s="36" t="s">
        <v>611</v>
      </c>
      <c r="J413" s="37" t="s">
        <v>603</v>
      </c>
      <c r="K413" s="31" t="str">
        <f t="shared" si="6"/>
        <v>CURUMANI - CESAR</v>
      </c>
    </row>
    <row r="414" spans="9:11" x14ac:dyDescent="0.3">
      <c r="I414" s="36" t="s">
        <v>612</v>
      </c>
      <c r="J414" s="37" t="s">
        <v>603</v>
      </c>
      <c r="K414" s="31" t="str">
        <f t="shared" si="6"/>
        <v>EL COPEY - CESAR</v>
      </c>
    </row>
    <row r="415" spans="9:11" x14ac:dyDescent="0.3">
      <c r="I415" s="36" t="s">
        <v>613</v>
      </c>
      <c r="J415" s="37" t="s">
        <v>603</v>
      </c>
      <c r="K415" s="31" t="str">
        <f t="shared" si="6"/>
        <v>EL PASO - CESAR</v>
      </c>
    </row>
    <row r="416" spans="9:11" x14ac:dyDescent="0.3">
      <c r="I416" s="36" t="s">
        <v>614</v>
      </c>
      <c r="J416" s="37" t="s">
        <v>603</v>
      </c>
      <c r="K416" s="31" t="str">
        <f t="shared" si="6"/>
        <v>GAMARRA - CESAR</v>
      </c>
    </row>
    <row r="417" spans="9:11" x14ac:dyDescent="0.3">
      <c r="I417" s="36" t="s">
        <v>615</v>
      </c>
      <c r="J417" s="37" t="s">
        <v>603</v>
      </c>
      <c r="K417" s="31" t="str">
        <f t="shared" si="6"/>
        <v>GONZALEZ - CESAR</v>
      </c>
    </row>
    <row r="418" spans="9:11" x14ac:dyDescent="0.3">
      <c r="I418" s="36" t="s">
        <v>616</v>
      </c>
      <c r="J418" s="37" t="s">
        <v>603</v>
      </c>
      <c r="K418" s="31" t="str">
        <f t="shared" si="6"/>
        <v>LA GLORIA - CESAR</v>
      </c>
    </row>
    <row r="419" spans="9:11" ht="26.4" x14ac:dyDescent="0.3">
      <c r="I419" s="36" t="s">
        <v>617</v>
      </c>
      <c r="J419" s="37" t="s">
        <v>603</v>
      </c>
      <c r="K419" s="31" t="str">
        <f t="shared" si="6"/>
        <v>LA JAGUA DE IBIRICO - CESAR</v>
      </c>
    </row>
    <row r="420" spans="9:11" x14ac:dyDescent="0.3">
      <c r="I420" s="36" t="s">
        <v>618</v>
      </c>
      <c r="J420" s="37" t="s">
        <v>603</v>
      </c>
      <c r="K420" s="31" t="str">
        <f t="shared" si="6"/>
        <v>MANAURE - CESAR</v>
      </c>
    </row>
    <row r="421" spans="9:11" x14ac:dyDescent="0.3">
      <c r="I421" s="36" t="s">
        <v>619</v>
      </c>
      <c r="J421" s="37" t="s">
        <v>603</v>
      </c>
      <c r="K421" s="31" t="str">
        <f t="shared" si="6"/>
        <v>PAILITAS - CESAR</v>
      </c>
    </row>
    <row r="422" spans="9:11" x14ac:dyDescent="0.3">
      <c r="I422" s="36" t="s">
        <v>620</v>
      </c>
      <c r="J422" s="37" t="s">
        <v>603</v>
      </c>
      <c r="K422" s="31" t="str">
        <f t="shared" si="6"/>
        <v>PELAYA - CESAR</v>
      </c>
    </row>
    <row r="423" spans="9:11" x14ac:dyDescent="0.3">
      <c r="I423" s="36" t="s">
        <v>621</v>
      </c>
      <c r="J423" s="37" t="s">
        <v>603</v>
      </c>
      <c r="K423" s="31" t="str">
        <f t="shared" si="6"/>
        <v>PUEBLO BELLO - CESAR</v>
      </c>
    </row>
    <row r="424" spans="9:11" x14ac:dyDescent="0.3">
      <c r="I424" s="36" t="s">
        <v>622</v>
      </c>
      <c r="J424" s="37" t="s">
        <v>603</v>
      </c>
      <c r="K424" s="31" t="str">
        <f t="shared" si="6"/>
        <v>RIO DE ORO - CESAR</v>
      </c>
    </row>
    <row r="425" spans="9:11" x14ac:dyDescent="0.3">
      <c r="I425" s="36" t="s">
        <v>623</v>
      </c>
      <c r="J425" s="37" t="s">
        <v>603</v>
      </c>
      <c r="K425" s="31" t="str">
        <f t="shared" si="6"/>
        <v>LA PAZ - CESAR</v>
      </c>
    </row>
    <row r="426" spans="9:11" x14ac:dyDescent="0.3">
      <c r="I426" s="36" t="s">
        <v>624</v>
      </c>
      <c r="J426" s="37" t="s">
        <v>603</v>
      </c>
      <c r="K426" s="31" t="str">
        <f t="shared" si="6"/>
        <v>SAN ALBERTO - CESAR</v>
      </c>
    </row>
    <row r="427" spans="9:11" x14ac:dyDescent="0.3">
      <c r="I427" s="36" t="s">
        <v>625</v>
      </c>
      <c r="J427" s="37" t="s">
        <v>603</v>
      </c>
      <c r="K427" s="31" t="str">
        <f t="shared" si="6"/>
        <v>SAN DIEGO - CESAR</v>
      </c>
    </row>
    <row r="428" spans="9:11" x14ac:dyDescent="0.3">
      <c r="I428" s="36" t="s">
        <v>626</v>
      </c>
      <c r="J428" s="37" t="s">
        <v>603</v>
      </c>
      <c r="K428" s="31" t="str">
        <f t="shared" si="6"/>
        <v>SAN MARTIN - CESAR</v>
      </c>
    </row>
    <row r="429" spans="9:11" x14ac:dyDescent="0.3">
      <c r="I429" s="36" t="s">
        <v>627</v>
      </c>
      <c r="J429" s="37" t="s">
        <v>603</v>
      </c>
      <c r="K429" s="31" t="str">
        <f t="shared" si="6"/>
        <v>TAMALAMEQUE - CESAR</v>
      </c>
    </row>
    <row r="430" spans="9:11" x14ac:dyDescent="0.3">
      <c r="I430" s="36" t="s">
        <v>628</v>
      </c>
      <c r="J430" s="37" t="s">
        <v>367</v>
      </c>
      <c r="K430" s="31" t="str">
        <f t="shared" si="6"/>
        <v>MONTERIA - CORDOBA</v>
      </c>
    </row>
    <row r="431" spans="9:11" x14ac:dyDescent="0.3">
      <c r="I431" s="36" t="s">
        <v>629</v>
      </c>
      <c r="J431" s="37" t="s">
        <v>367</v>
      </c>
      <c r="K431" s="31" t="str">
        <f t="shared" si="6"/>
        <v>AYAPEL - CORDOBA</v>
      </c>
    </row>
    <row r="432" spans="9:11" x14ac:dyDescent="0.3">
      <c r="I432" s="36" t="s">
        <v>412</v>
      </c>
      <c r="J432" s="37" t="s">
        <v>367</v>
      </c>
      <c r="K432" s="31" t="str">
        <f t="shared" si="6"/>
        <v>BUENAVISTA - CORDOBA</v>
      </c>
    </row>
    <row r="433" spans="9:11" x14ac:dyDescent="0.3">
      <c r="I433" s="36" t="s">
        <v>630</v>
      </c>
      <c r="J433" s="37" t="s">
        <v>367</v>
      </c>
      <c r="K433" s="31" t="str">
        <f t="shared" si="6"/>
        <v>CANALETE - CORDOBA</v>
      </c>
    </row>
    <row r="434" spans="9:11" x14ac:dyDescent="0.3">
      <c r="I434" s="36" t="s">
        <v>631</v>
      </c>
      <c r="J434" s="37" t="s">
        <v>367</v>
      </c>
      <c r="K434" s="31" t="str">
        <f t="shared" si="6"/>
        <v>CERETE - CORDOBA</v>
      </c>
    </row>
    <row r="435" spans="9:11" x14ac:dyDescent="0.3">
      <c r="I435" s="36" t="s">
        <v>632</v>
      </c>
      <c r="J435" s="37" t="s">
        <v>367</v>
      </c>
      <c r="K435" s="31" t="str">
        <f t="shared" si="6"/>
        <v>CHIMA - CORDOBA</v>
      </c>
    </row>
    <row r="436" spans="9:11" x14ac:dyDescent="0.3">
      <c r="I436" s="36" t="s">
        <v>633</v>
      </c>
      <c r="J436" s="37" t="s">
        <v>367</v>
      </c>
      <c r="K436" s="31" t="str">
        <f t="shared" si="6"/>
        <v>CHINU - CORDOBA</v>
      </c>
    </row>
    <row r="437" spans="9:11" x14ac:dyDescent="0.3">
      <c r="I437" s="36" t="s">
        <v>634</v>
      </c>
      <c r="J437" s="37" t="s">
        <v>367</v>
      </c>
      <c r="K437" s="31" t="str">
        <f t="shared" si="6"/>
        <v>CIENAGA DE ORO - CORDOBA</v>
      </c>
    </row>
    <row r="438" spans="9:11" x14ac:dyDescent="0.3">
      <c r="I438" s="36" t="s">
        <v>635</v>
      </c>
      <c r="J438" s="37" t="s">
        <v>367</v>
      </c>
      <c r="K438" s="31" t="str">
        <f t="shared" si="6"/>
        <v>COTORRA - CORDOBA</v>
      </c>
    </row>
    <row r="439" spans="9:11" x14ac:dyDescent="0.3">
      <c r="I439" s="36" t="s">
        <v>636</v>
      </c>
      <c r="J439" s="37" t="s">
        <v>367</v>
      </c>
      <c r="K439" s="31" t="str">
        <f t="shared" si="6"/>
        <v>LA APARTADA - CORDOBA</v>
      </c>
    </row>
    <row r="440" spans="9:11" x14ac:dyDescent="0.3">
      <c r="I440" s="36" t="s">
        <v>637</v>
      </c>
      <c r="J440" s="37" t="s">
        <v>367</v>
      </c>
      <c r="K440" s="31" t="str">
        <f t="shared" si="6"/>
        <v>LORICA - CORDOBA</v>
      </c>
    </row>
    <row r="441" spans="9:11" x14ac:dyDescent="0.3">
      <c r="I441" s="36" t="s">
        <v>638</v>
      </c>
      <c r="J441" s="37" t="s">
        <v>367</v>
      </c>
      <c r="K441" s="31" t="str">
        <f t="shared" si="6"/>
        <v>LOS CORDOBAS - CORDOBA</v>
      </c>
    </row>
    <row r="442" spans="9:11" x14ac:dyDescent="0.3">
      <c r="I442" s="36" t="s">
        <v>639</v>
      </c>
      <c r="J442" s="37" t="s">
        <v>367</v>
      </c>
      <c r="K442" s="31" t="str">
        <f t="shared" si="6"/>
        <v>MOMIL - CORDOBA</v>
      </c>
    </row>
    <row r="443" spans="9:11" x14ac:dyDescent="0.3">
      <c r="I443" s="36" t="s">
        <v>640</v>
      </c>
      <c r="J443" s="37" t="s">
        <v>367</v>
      </c>
      <c r="K443" s="31" t="str">
        <f t="shared" si="6"/>
        <v>MONTELIBANO - CORDOBA</v>
      </c>
    </row>
    <row r="444" spans="9:11" x14ac:dyDescent="0.3">
      <c r="I444" s="36" t="s">
        <v>641</v>
      </c>
      <c r="J444" s="37" t="s">
        <v>367</v>
      </c>
      <c r="K444" s="31" t="str">
        <f t="shared" si="6"/>
        <v>MOÑITOS - CORDOBA</v>
      </c>
    </row>
    <row r="445" spans="9:11" x14ac:dyDescent="0.3">
      <c r="I445" s="36" t="s">
        <v>642</v>
      </c>
      <c r="J445" s="37" t="s">
        <v>367</v>
      </c>
      <c r="K445" s="31" t="str">
        <f t="shared" si="6"/>
        <v>PLANETA RICA - CORDOBA</v>
      </c>
    </row>
    <row r="446" spans="9:11" x14ac:dyDescent="0.3">
      <c r="I446" s="36" t="s">
        <v>643</v>
      </c>
      <c r="J446" s="37" t="s">
        <v>367</v>
      </c>
      <c r="K446" s="31" t="str">
        <f t="shared" si="6"/>
        <v>PUEBLO NUEVO - CORDOBA</v>
      </c>
    </row>
    <row r="447" spans="9:11" ht="26.4" x14ac:dyDescent="0.3">
      <c r="I447" s="36" t="s">
        <v>644</v>
      </c>
      <c r="J447" s="37" t="s">
        <v>367</v>
      </c>
      <c r="K447" s="31" t="str">
        <f t="shared" si="6"/>
        <v>PUERTO ESCONDIDO - CORDOBA</v>
      </c>
    </row>
    <row r="448" spans="9:11" ht="26.4" x14ac:dyDescent="0.3">
      <c r="I448" s="36" t="s">
        <v>645</v>
      </c>
      <c r="J448" s="37" t="s">
        <v>367</v>
      </c>
      <c r="K448" s="31" t="str">
        <f t="shared" si="6"/>
        <v>PUERTO LIBERTADOR - CORDOBA</v>
      </c>
    </row>
    <row r="449" spans="9:11" x14ac:dyDescent="0.3">
      <c r="I449" s="36" t="s">
        <v>646</v>
      </c>
      <c r="J449" s="37" t="s">
        <v>367</v>
      </c>
      <c r="K449" s="31" t="str">
        <f t="shared" si="6"/>
        <v>PURISIMA - CORDOBA</v>
      </c>
    </row>
    <row r="450" spans="9:11" x14ac:dyDescent="0.3">
      <c r="I450" s="36" t="s">
        <v>647</v>
      </c>
      <c r="J450" s="37" t="s">
        <v>367</v>
      </c>
      <c r="K450" s="31" t="str">
        <f t="shared" ref="K450:K513" si="7">I450 &amp; " - " &amp; J450</f>
        <v>SAHAGUN - CORDOBA</v>
      </c>
    </row>
    <row r="451" spans="9:11" ht="26.4" x14ac:dyDescent="0.3">
      <c r="I451" s="36" t="s">
        <v>648</v>
      </c>
      <c r="J451" s="37" t="s">
        <v>367</v>
      </c>
      <c r="K451" s="31" t="str">
        <f t="shared" si="7"/>
        <v>SAN ANDRES SOTAVENTO - CORDOBA</v>
      </c>
    </row>
    <row r="452" spans="9:11" x14ac:dyDescent="0.3">
      <c r="I452" s="36" t="s">
        <v>649</v>
      </c>
      <c r="J452" s="37" t="s">
        <v>367</v>
      </c>
      <c r="K452" s="31" t="str">
        <f t="shared" si="7"/>
        <v>SAN ANTERO - CORDOBA</v>
      </c>
    </row>
    <row r="453" spans="9:11" ht="26.4" x14ac:dyDescent="0.3">
      <c r="I453" s="36" t="s">
        <v>650</v>
      </c>
      <c r="J453" s="37" t="s">
        <v>367</v>
      </c>
      <c r="K453" s="31" t="str">
        <f t="shared" si="7"/>
        <v>SAN BERNARDO DEL VIENTO - CORDOBA</v>
      </c>
    </row>
    <row r="454" spans="9:11" x14ac:dyDescent="0.3">
      <c r="I454" s="36" t="s">
        <v>297</v>
      </c>
      <c r="J454" s="37" t="s">
        <v>367</v>
      </c>
      <c r="K454" s="31" t="str">
        <f t="shared" si="7"/>
        <v>SAN CARLOS - CORDOBA</v>
      </c>
    </row>
    <row r="455" spans="9:11" x14ac:dyDescent="0.3">
      <c r="I455" s="36" t="s">
        <v>651</v>
      </c>
      <c r="J455" s="37" t="s">
        <v>367</v>
      </c>
      <c r="K455" s="31" t="str">
        <f t="shared" si="7"/>
        <v>SAN PELAYO - CORDOBA</v>
      </c>
    </row>
    <row r="456" spans="9:11" x14ac:dyDescent="0.3">
      <c r="I456" s="36" t="s">
        <v>652</v>
      </c>
      <c r="J456" s="37" t="s">
        <v>367</v>
      </c>
      <c r="K456" s="31" t="str">
        <f t="shared" si="7"/>
        <v>TIERRALTA - CORDOBA</v>
      </c>
    </row>
    <row r="457" spans="9:11" x14ac:dyDescent="0.3">
      <c r="I457" s="36" t="s">
        <v>653</v>
      </c>
      <c r="J457" s="37" t="s">
        <v>367</v>
      </c>
      <c r="K457" s="31" t="str">
        <f t="shared" si="7"/>
        <v>VALENCIA - CORDOBA</v>
      </c>
    </row>
    <row r="458" spans="9:11" x14ac:dyDescent="0.3">
      <c r="I458" s="36" t="s">
        <v>654</v>
      </c>
      <c r="J458" s="37" t="s">
        <v>140</v>
      </c>
      <c r="K458" s="31" t="str">
        <f t="shared" si="7"/>
        <v>AGUA DE DIOS - CUNDINAMARCA</v>
      </c>
    </row>
    <row r="459" spans="9:11" x14ac:dyDescent="0.3">
      <c r="I459" s="36" t="s">
        <v>655</v>
      </c>
      <c r="J459" s="37" t="s">
        <v>140</v>
      </c>
      <c r="K459" s="31" t="str">
        <f t="shared" si="7"/>
        <v>ALBAN - CUNDINAMARCA</v>
      </c>
    </row>
    <row r="460" spans="9:11" x14ac:dyDescent="0.3">
      <c r="I460" s="36" t="s">
        <v>656</v>
      </c>
      <c r="J460" s="37" t="s">
        <v>140</v>
      </c>
      <c r="K460" s="31" t="str">
        <f t="shared" si="7"/>
        <v>ANAPOIMA - CUNDINAMARCA</v>
      </c>
    </row>
    <row r="461" spans="9:11" x14ac:dyDescent="0.3">
      <c r="I461" s="36" t="s">
        <v>657</v>
      </c>
      <c r="J461" s="37" t="s">
        <v>140</v>
      </c>
      <c r="K461" s="31" t="str">
        <f t="shared" si="7"/>
        <v>ANOLAIMA - CUNDINAMARCA</v>
      </c>
    </row>
    <row r="462" spans="9:11" x14ac:dyDescent="0.3">
      <c r="I462" s="36" t="s">
        <v>658</v>
      </c>
      <c r="J462" s="37" t="s">
        <v>140</v>
      </c>
      <c r="K462" s="31" t="str">
        <f t="shared" si="7"/>
        <v>ARBELAEZ - CUNDINAMARCA</v>
      </c>
    </row>
    <row r="463" spans="9:11" x14ac:dyDescent="0.3">
      <c r="I463" s="36" t="s">
        <v>659</v>
      </c>
      <c r="J463" s="37" t="s">
        <v>140</v>
      </c>
      <c r="K463" s="31" t="str">
        <f t="shared" si="7"/>
        <v>BELTRAN - CUNDINAMARCA</v>
      </c>
    </row>
    <row r="464" spans="9:11" x14ac:dyDescent="0.3">
      <c r="I464" s="36" t="s">
        <v>660</v>
      </c>
      <c r="J464" s="37" t="s">
        <v>140</v>
      </c>
      <c r="K464" s="31" t="str">
        <f t="shared" si="7"/>
        <v>BITUIMA - CUNDINAMARCA</v>
      </c>
    </row>
    <row r="465" spans="9:11" x14ac:dyDescent="0.3">
      <c r="I465" s="36" t="s">
        <v>661</v>
      </c>
      <c r="J465" s="37" t="s">
        <v>140</v>
      </c>
      <c r="K465" s="31" t="str">
        <f t="shared" si="7"/>
        <v>BOJACA - CUNDINAMARCA</v>
      </c>
    </row>
    <row r="466" spans="9:11" x14ac:dyDescent="0.3">
      <c r="I466" s="36" t="s">
        <v>662</v>
      </c>
      <c r="J466" s="37" t="s">
        <v>140</v>
      </c>
      <c r="K466" s="31" t="str">
        <f t="shared" si="7"/>
        <v>CABRERA - CUNDINAMARCA</v>
      </c>
    </row>
    <row r="467" spans="9:11" x14ac:dyDescent="0.3">
      <c r="I467" s="36" t="s">
        <v>663</v>
      </c>
      <c r="J467" s="37" t="s">
        <v>140</v>
      </c>
      <c r="K467" s="31" t="str">
        <f t="shared" si="7"/>
        <v>CACHIPAY - CUNDINAMARCA</v>
      </c>
    </row>
    <row r="468" spans="9:11" x14ac:dyDescent="0.3">
      <c r="I468" s="36" t="s">
        <v>664</v>
      </c>
      <c r="J468" s="37" t="s">
        <v>140</v>
      </c>
      <c r="K468" s="31" t="str">
        <f t="shared" si="7"/>
        <v>CAJICA - CUNDINAMARCA</v>
      </c>
    </row>
    <row r="469" spans="9:11" x14ac:dyDescent="0.3">
      <c r="I469" s="36" t="s">
        <v>665</v>
      </c>
      <c r="J469" s="37" t="s">
        <v>140</v>
      </c>
      <c r="K469" s="31" t="str">
        <f t="shared" si="7"/>
        <v>CAPARRAPI - CUNDINAMARCA</v>
      </c>
    </row>
    <row r="470" spans="9:11" x14ac:dyDescent="0.3">
      <c r="I470" s="36" t="s">
        <v>666</v>
      </c>
      <c r="J470" s="37" t="s">
        <v>140</v>
      </c>
      <c r="K470" s="31" t="str">
        <f t="shared" si="7"/>
        <v>CAQUEZA - CUNDINAMARCA</v>
      </c>
    </row>
    <row r="471" spans="9:11" ht="26.4" x14ac:dyDescent="0.3">
      <c r="I471" s="36" t="s">
        <v>667</v>
      </c>
      <c r="J471" s="37" t="s">
        <v>140</v>
      </c>
      <c r="K471" s="31" t="str">
        <f t="shared" si="7"/>
        <v>CARMEN DE CARUPA - CUNDINAMARCA</v>
      </c>
    </row>
    <row r="472" spans="9:11" x14ac:dyDescent="0.3">
      <c r="I472" s="36" t="s">
        <v>668</v>
      </c>
      <c r="J472" s="37" t="s">
        <v>140</v>
      </c>
      <c r="K472" s="31" t="str">
        <f t="shared" si="7"/>
        <v>CHAGUANI - CUNDINAMARCA</v>
      </c>
    </row>
    <row r="473" spans="9:11" x14ac:dyDescent="0.3">
      <c r="I473" s="36" t="s">
        <v>669</v>
      </c>
      <c r="J473" s="37" t="s">
        <v>140</v>
      </c>
      <c r="K473" s="31" t="str">
        <f t="shared" si="7"/>
        <v>CHIA - CUNDINAMARCA</v>
      </c>
    </row>
    <row r="474" spans="9:11" x14ac:dyDescent="0.3">
      <c r="I474" s="36" t="s">
        <v>670</v>
      </c>
      <c r="J474" s="37" t="s">
        <v>140</v>
      </c>
      <c r="K474" s="31" t="str">
        <f t="shared" si="7"/>
        <v>CHIPAQUE - CUNDINAMARCA</v>
      </c>
    </row>
    <row r="475" spans="9:11" x14ac:dyDescent="0.3">
      <c r="I475" s="36" t="s">
        <v>671</v>
      </c>
      <c r="J475" s="37" t="s">
        <v>140</v>
      </c>
      <c r="K475" s="31" t="str">
        <f t="shared" si="7"/>
        <v>CHOACHI - CUNDINAMARCA</v>
      </c>
    </row>
    <row r="476" spans="9:11" x14ac:dyDescent="0.3">
      <c r="I476" s="36" t="s">
        <v>672</v>
      </c>
      <c r="J476" s="37" t="s">
        <v>140</v>
      </c>
      <c r="K476" s="31" t="str">
        <f t="shared" si="7"/>
        <v>CHOCONTA - CUNDINAMARCA</v>
      </c>
    </row>
    <row r="477" spans="9:11" x14ac:dyDescent="0.3">
      <c r="I477" s="36" t="s">
        <v>673</v>
      </c>
      <c r="J477" s="37" t="s">
        <v>140</v>
      </c>
      <c r="K477" s="31" t="str">
        <f t="shared" si="7"/>
        <v>COGUA - CUNDINAMARCA</v>
      </c>
    </row>
    <row r="478" spans="9:11" x14ac:dyDescent="0.3">
      <c r="I478" s="36" t="s">
        <v>674</v>
      </c>
      <c r="J478" s="37" t="s">
        <v>140</v>
      </c>
      <c r="K478" s="31" t="str">
        <f t="shared" si="7"/>
        <v>COTA - CUNDINAMARCA</v>
      </c>
    </row>
    <row r="479" spans="9:11" x14ac:dyDescent="0.3">
      <c r="I479" s="36" t="s">
        <v>675</v>
      </c>
      <c r="J479" s="37" t="s">
        <v>140</v>
      </c>
      <c r="K479" s="31" t="str">
        <f t="shared" si="7"/>
        <v>CUCUNUBA - CUNDINAMARCA</v>
      </c>
    </row>
    <row r="480" spans="9:11" x14ac:dyDescent="0.3">
      <c r="I480" s="36" t="s">
        <v>139</v>
      </c>
      <c r="J480" s="37" t="s">
        <v>140</v>
      </c>
      <c r="K480" s="31" t="str">
        <f t="shared" si="7"/>
        <v>EL COLEGIO - CUNDINAMARCA</v>
      </c>
    </row>
    <row r="481" spans="9:11" x14ac:dyDescent="0.3">
      <c r="I481" s="36" t="s">
        <v>371</v>
      </c>
      <c r="J481" s="37" t="s">
        <v>140</v>
      </c>
      <c r="K481" s="31" t="str">
        <f t="shared" si="7"/>
        <v>EL PEÑON - CUNDINAMARCA</v>
      </c>
    </row>
    <row r="482" spans="9:11" x14ac:dyDescent="0.3">
      <c r="I482" s="36" t="s">
        <v>676</v>
      </c>
      <c r="J482" s="37" t="s">
        <v>140</v>
      </c>
      <c r="K482" s="31" t="str">
        <f t="shared" si="7"/>
        <v>EL ROSAL - CUNDINAMARCA</v>
      </c>
    </row>
    <row r="483" spans="9:11" x14ac:dyDescent="0.3">
      <c r="I483" s="36" t="s">
        <v>677</v>
      </c>
      <c r="J483" s="37" t="s">
        <v>140</v>
      </c>
      <c r="K483" s="31" t="str">
        <f t="shared" si="7"/>
        <v>FACATATIVA - CUNDINAMARCA</v>
      </c>
    </row>
    <row r="484" spans="9:11" x14ac:dyDescent="0.3">
      <c r="I484" s="36" t="s">
        <v>678</v>
      </c>
      <c r="J484" s="37" t="s">
        <v>140</v>
      </c>
      <c r="K484" s="31" t="str">
        <f t="shared" si="7"/>
        <v>FOMEQUE - CUNDINAMARCA</v>
      </c>
    </row>
    <row r="485" spans="9:11" x14ac:dyDescent="0.3">
      <c r="I485" s="36" t="s">
        <v>679</v>
      </c>
      <c r="J485" s="37" t="s">
        <v>140</v>
      </c>
      <c r="K485" s="31" t="str">
        <f t="shared" si="7"/>
        <v>FOSCA - CUNDINAMARCA</v>
      </c>
    </row>
    <row r="486" spans="9:11" x14ac:dyDescent="0.3">
      <c r="I486" s="36" t="s">
        <v>680</v>
      </c>
      <c r="J486" s="37" t="s">
        <v>140</v>
      </c>
      <c r="K486" s="31" t="str">
        <f t="shared" si="7"/>
        <v>FUNZA - CUNDINAMARCA</v>
      </c>
    </row>
    <row r="487" spans="9:11" x14ac:dyDescent="0.3">
      <c r="I487" s="36" t="s">
        <v>681</v>
      </c>
      <c r="J487" s="37" t="s">
        <v>140</v>
      </c>
      <c r="K487" s="31" t="str">
        <f t="shared" si="7"/>
        <v>FUQUENE - CUNDINAMARCA</v>
      </c>
    </row>
    <row r="488" spans="9:11" x14ac:dyDescent="0.3">
      <c r="I488" s="36" t="s">
        <v>682</v>
      </c>
      <c r="J488" s="37" t="s">
        <v>140</v>
      </c>
      <c r="K488" s="31" t="str">
        <f t="shared" si="7"/>
        <v>FUSAGASUGA - CUNDINAMARCA</v>
      </c>
    </row>
    <row r="489" spans="9:11" x14ac:dyDescent="0.3">
      <c r="I489" s="36" t="s">
        <v>683</v>
      </c>
      <c r="J489" s="37" t="s">
        <v>140</v>
      </c>
      <c r="K489" s="31" t="str">
        <f t="shared" si="7"/>
        <v>GACHALA - CUNDINAMARCA</v>
      </c>
    </row>
    <row r="490" spans="9:11" x14ac:dyDescent="0.3">
      <c r="I490" s="36" t="s">
        <v>684</v>
      </c>
      <c r="J490" s="37" t="s">
        <v>140</v>
      </c>
      <c r="K490" s="31" t="str">
        <f t="shared" si="7"/>
        <v>GACHANCIPA - CUNDINAMARCA</v>
      </c>
    </row>
    <row r="491" spans="9:11" x14ac:dyDescent="0.3">
      <c r="I491" s="36" t="s">
        <v>685</v>
      </c>
      <c r="J491" s="37" t="s">
        <v>140</v>
      </c>
      <c r="K491" s="31" t="str">
        <f t="shared" si="7"/>
        <v>GACHETA - CUNDINAMARCA</v>
      </c>
    </row>
    <row r="492" spans="9:11" x14ac:dyDescent="0.3">
      <c r="I492" s="36" t="s">
        <v>686</v>
      </c>
      <c r="J492" s="37" t="s">
        <v>140</v>
      </c>
      <c r="K492" s="31" t="str">
        <f t="shared" si="7"/>
        <v>GAMA - CUNDINAMARCA</v>
      </c>
    </row>
    <row r="493" spans="9:11" x14ac:dyDescent="0.3">
      <c r="I493" s="36" t="s">
        <v>687</v>
      </c>
      <c r="J493" s="37" t="s">
        <v>140</v>
      </c>
      <c r="K493" s="31" t="str">
        <f t="shared" si="7"/>
        <v>GIRARDOT - CUNDINAMARCA</v>
      </c>
    </row>
    <row r="494" spans="9:11" x14ac:dyDescent="0.3">
      <c r="I494" s="36" t="s">
        <v>260</v>
      </c>
      <c r="J494" s="37" t="s">
        <v>140</v>
      </c>
      <c r="K494" s="31" t="str">
        <f t="shared" si="7"/>
        <v>GRANADA - CUNDINAMARCA</v>
      </c>
    </row>
    <row r="495" spans="9:11" x14ac:dyDescent="0.3">
      <c r="I495" s="36" t="s">
        <v>688</v>
      </c>
      <c r="J495" s="37" t="s">
        <v>140</v>
      </c>
      <c r="K495" s="31" t="str">
        <f t="shared" si="7"/>
        <v>GUACHETA - CUNDINAMARCA</v>
      </c>
    </row>
    <row r="496" spans="9:11" x14ac:dyDescent="0.3">
      <c r="I496" s="36" t="s">
        <v>689</v>
      </c>
      <c r="J496" s="37" t="s">
        <v>140</v>
      </c>
      <c r="K496" s="31" t="str">
        <f t="shared" si="7"/>
        <v>GUADUAS - CUNDINAMARCA</v>
      </c>
    </row>
    <row r="497" spans="9:11" x14ac:dyDescent="0.3">
      <c r="I497" s="36" t="s">
        <v>690</v>
      </c>
      <c r="J497" s="37" t="s">
        <v>140</v>
      </c>
      <c r="K497" s="31" t="str">
        <f t="shared" si="7"/>
        <v>GUASCA - CUNDINAMARCA</v>
      </c>
    </row>
    <row r="498" spans="9:11" x14ac:dyDescent="0.3">
      <c r="I498" s="36" t="s">
        <v>691</v>
      </c>
      <c r="J498" s="37" t="s">
        <v>140</v>
      </c>
      <c r="K498" s="31" t="str">
        <f t="shared" si="7"/>
        <v>GUATAQUI - CUNDINAMARCA</v>
      </c>
    </row>
    <row r="499" spans="9:11" x14ac:dyDescent="0.3">
      <c r="I499" s="36" t="s">
        <v>692</v>
      </c>
      <c r="J499" s="37" t="s">
        <v>140</v>
      </c>
      <c r="K499" s="31" t="str">
        <f t="shared" si="7"/>
        <v>GUATAVITA - CUNDINAMARCA</v>
      </c>
    </row>
    <row r="500" spans="9:11" ht="26.4" x14ac:dyDescent="0.3">
      <c r="I500" s="36" t="s">
        <v>693</v>
      </c>
      <c r="J500" s="37" t="s">
        <v>140</v>
      </c>
      <c r="K500" s="31" t="str">
        <f t="shared" si="7"/>
        <v>GUAYABAL DE SIQUIMA - CUNDINAMARCA</v>
      </c>
    </row>
    <row r="501" spans="9:11" x14ac:dyDescent="0.3">
      <c r="I501" s="36" t="s">
        <v>694</v>
      </c>
      <c r="J501" s="37" t="s">
        <v>140</v>
      </c>
      <c r="K501" s="31" t="str">
        <f t="shared" si="7"/>
        <v>GUAYABETAL - CUNDINAMARCA</v>
      </c>
    </row>
    <row r="502" spans="9:11" x14ac:dyDescent="0.3">
      <c r="I502" s="36" t="s">
        <v>695</v>
      </c>
      <c r="J502" s="37" t="s">
        <v>140</v>
      </c>
      <c r="K502" s="31" t="str">
        <f t="shared" si="7"/>
        <v>GUTIERREZ - CUNDINAMARCA</v>
      </c>
    </row>
    <row r="503" spans="9:11" x14ac:dyDescent="0.3">
      <c r="I503" s="36" t="s">
        <v>696</v>
      </c>
      <c r="J503" s="37" t="s">
        <v>140</v>
      </c>
      <c r="K503" s="31" t="str">
        <f t="shared" si="7"/>
        <v>JERUSALEN - CUNDINAMARCA</v>
      </c>
    </row>
    <row r="504" spans="9:11" x14ac:dyDescent="0.3">
      <c r="I504" s="36" t="s">
        <v>697</v>
      </c>
      <c r="J504" s="37" t="s">
        <v>140</v>
      </c>
      <c r="K504" s="31" t="str">
        <f t="shared" si="7"/>
        <v>JUNIN - CUNDINAMARCA</v>
      </c>
    </row>
    <row r="505" spans="9:11" x14ac:dyDescent="0.3">
      <c r="I505" s="36" t="s">
        <v>698</v>
      </c>
      <c r="J505" s="37" t="s">
        <v>140</v>
      </c>
      <c r="K505" s="31" t="str">
        <f t="shared" si="7"/>
        <v>LA CALERA - CUNDINAMARCA</v>
      </c>
    </row>
    <row r="506" spans="9:11" x14ac:dyDescent="0.3">
      <c r="I506" s="36" t="s">
        <v>699</v>
      </c>
      <c r="J506" s="37" t="s">
        <v>140</v>
      </c>
      <c r="K506" s="31" t="str">
        <f t="shared" si="7"/>
        <v>LA MESA - CUNDINAMARCA</v>
      </c>
    </row>
    <row r="507" spans="9:11" x14ac:dyDescent="0.3">
      <c r="I507" s="36" t="s">
        <v>700</v>
      </c>
      <c r="J507" s="37" t="s">
        <v>140</v>
      </c>
      <c r="K507" s="31" t="str">
        <f t="shared" si="7"/>
        <v>LA PALMA - CUNDINAMARCA</v>
      </c>
    </row>
    <row r="508" spans="9:11" x14ac:dyDescent="0.3">
      <c r="I508" s="36" t="s">
        <v>701</v>
      </c>
      <c r="J508" s="37" t="s">
        <v>140</v>
      </c>
      <c r="K508" s="31" t="str">
        <f t="shared" si="7"/>
        <v>LA PEÑA - CUNDINAMARCA</v>
      </c>
    </row>
    <row r="509" spans="9:11" x14ac:dyDescent="0.3">
      <c r="I509" s="36" t="s">
        <v>580</v>
      </c>
      <c r="J509" s="37" t="s">
        <v>140</v>
      </c>
      <c r="K509" s="31" t="str">
        <f t="shared" si="7"/>
        <v>LA VEGA - CUNDINAMARCA</v>
      </c>
    </row>
    <row r="510" spans="9:11" x14ac:dyDescent="0.3">
      <c r="I510" s="36" t="s">
        <v>702</v>
      </c>
      <c r="J510" s="37" t="s">
        <v>140</v>
      </c>
      <c r="K510" s="31" t="str">
        <f t="shared" si="7"/>
        <v>LENGUAZAQUE - CUNDINAMARCA</v>
      </c>
    </row>
    <row r="511" spans="9:11" x14ac:dyDescent="0.3">
      <c r="I511" s="36" t="s">
        <v>703</v>
      </c>
      <c r="J511" s="37" t="s">
        <v>140</v>
      </c>
      <c r="K511" s="31" t="str">
        <f t="shared" si="7"/>
        <v>MACHETA - CUNDINAMARCA</v>
      </c>
    </row>
    <row r="512" spans="9:11" x14ac:dyDescent="0.3">
      <c r="I512" s="36" t="s">
        <v>704</v>
      </c>
      <c r="J512" s="37" t="s">
        <v>140</v>
      </c>
      <c r="K512" s="31" t="str">
        <f t="shared" si="7"/>
        <v>MADRID - CUNDINAMARCA</v>
      </c>
    </row>
    <row r="513" spans="9:11" x14ac:dyDescent="0.3">
      <c r="I513" s="36" t="s">
        <v>705</v>
      </c>
      <c r="J513" s="37" t="s">
        <v>140</v>
      </c>
      <c r="K513" s="31" t="str">
        <f t="shared" si="7"/>
        <v>MANTA - CUNDINAMARCA</v>
      </c>
    </row>
    <row r="514" spans="9:11" x14ac:dyDescent="0.3">
      <c r="I514" s="36" t="s">
        <v>706</v>
      </c>
      <c r="J514" s="37" t="s">
        <v>140</v>
      </c>
      <c r="K514" s="31" t="str">
        <f t="shared" ref="K514:K577" si="8">I514 &amp; " - " &amp; J514</f>
        <v>MEDINA - CUNDINAMARCA</v>
      </c>
    </row>
    <row r="515" spans="9:11" x14ac:dyDescent="0.3">
      <c r="I515" s="36" t="s">
        <v>707</v>
      </c>
      <c r="J515" s="37" t="s">
        <v>140</v>
      </c>
      <c r="K515" s="31" t="str">
        <f t="shared" si="8"/>
        <v>MOSQUERA - CUNDINAMARCA</v>
      </c>
    </row>
    <row r="516" spans="9:11" x14ac:dyDescent="0.3">
      <c r="I516" s="36" t="s">
        <v>280</v>
      </c>
      <c r="J516" s="37" t="s">
        <v>140</v>
      </c>
      <c r="K516" s="31" t="str">
        <f t="shared" si="8"/>
        <v>NARIÑO - CUNDINAMARCA</v>
      </c>
    </row>
    <row r="517" spans="9:11" x14ac:dyDescent="0.3">
      <c r="I517" s="36" t="s">
        <v>708</v>
      </c>
      <c r="J517" s="37" t="s">
        <v>140</v>
      </c>
      <c r="K517" s="31" t="str">
        <f t="shared" si="8"/>
        <v>NEMOCON - CUNDINAMARCA</v>
      </c>
    </row>
    <row r="518" spans="9:11" x14ac:dyDescent="0.3">
      <c r="I518" s="36" t="s">
        <v>709</v>
      </c>
      <c r="J518" s="37" t="s">
        <v>140</v>
      </c>
      <c r="K518" s="31" t="str">
        <f t="shared" si="8"/>
        <v>NILO - CUNDINAMARCA</v>
      </c>
    </row>
    <row r="519" spans="9:11" x14ac:dyDescent="0.3">
      <c r="I519" s="36" t="s">
        <v>710</v>
      </c>
      <c r="J519" s="37" t="s">
        <v>140</v>
      </c>
      <c r="K519" s="31" t="str">
        <f t="shared" si="8"/>
        <v>NIMAIMA - CUNDINAMARCA</v>
      </c>
    </row>
    <row r="520" spans="9:11" x14ac:dyDescent="0.3">
      <c r="I520" s="36" t="s">
        <v>711</v>
      </c>
      <c r="J520" s="37" t="s">
        <v>140</v>
      </c>
      <c r="K520" s="31" t="str">
        <f t="shared" si="8"/>
        <v>NOCAIMA - CUNDINAMARCA</v>
      </c>
    </row>
    <row r="521" spans="9:11" x14ac:dyDescent="0.3">
      <c r="I521" s="36" t="s">
        <v>326</v>
      </c>
      <c r="J521" s="37" t="s">
        <v>140</v>
      </c>
      <c r="K521" s="31" t="str">
        <f t="shared" si="8"/>
        <v>VENECIA - CUNDINAMARCA</v>
      </c>
    </row>
    <row r="522" spans="9:11" x14ac:dyDescent="0.3">
      <c r="I522" s="36" t="s">
        <v>712</v>
      </c>
      <c r="J522" s="37" t="s">
        <v>140</v>
      </c>
      <c r="K522" s="31" t="str">
        <f t="shared" si="8"/>
        <v>PACHO - CUNDINAMARCA</v>
      </c>
    </row>
    <row r="523" spans="9:11" x14ac:dyDescent="0.3">
      <c r="I523" s="36" t="s">
        <v>713</v>
      </c>
      <c r="J523" s="37" t="s">
        <v>140</v>
      </c>
      <c r="K523" s="31" t="str">
        <f t="shared" si="8"/>
        <v>PAIME - CUNDINAMARCA</v>
      </c>
    </row>
    <row r="524" spans="9:11" x14ac:dyDescent="0.3">
      <c r="I524" s="36" t="s">
        <v>714</v>
      </c>
      <c r="J524" s="37" t="s">
        <v>140</v>
      </c>
      <c r="K524" s="31" t="str">
        <f t="shared" si="8"/>
        <v>PANDI - CUNDINAMARCA</v>
      </c>
    </row>
    <row r="525" spans="9:11" x14ac:dyDescent="0.3">
      <c r="I525" s="36" t="s">
        <v>715</v>
      </c>
      <c r="J525" s="37" t="s">
        <v>140</v>
      </c>
      <c r="K525" s="31" t="str">
        <f t="shared" si="8"/>
        <v>PARATEBUENO - CUNDINAMARCA</v>
      </c>
    </row>
    <row r="526" spans="9:11" x14ac:dyDescent="0.3">
      <c r="I526" s="36" t="s">
        <v>716</v>
      </c>
      <c r="J526" s="37" t="s">
        <v>140</v>
      </c>
      <c r="K526" s="31" t="str">
        <f t="shared" si="8"/>
        <v>PASCA - CUNDINAMARCA</v>
      </c>
    </row>
    <row r="527" spans="9:11" x14ac:dyDescent="0.3">
      <c r="I527" s="36" t="s">
        <v>717</v>
      </c>
      <c r="J527" s="37" t="s">
        <v>140</v>
      </c>
      <c r="K527" s="31" t="str">
        <f t="shared" si="8"/>
        <v>PUERTO SALGAR - CUNDINAMARCA</v>
      </c>
    </row>
    <row r="528" spans="9:11" x14ac:dyDescent="0.3">
      <c r="I528" s="36" t="s">
        <v>718</v>
      </c>
      <c r="J528" s="37" t="s">
        <v>140</v>
      </c>
      <c r="K528" s="31" t="str">
        <f t="shared" si="8"/>
        <v>PULI - CUNDINAMARCA</v>
      </c>
    </row>
    <row r="529" spans="9:11" x14ac:dyDescent="0.3">
      <c r="I529" s="36" t="s">
        <v>719</v>
      </c>
      <c r="J529" s="37" t="s">
        <v>140</v>
      </c>
      <c r="K529" s="31" t="str">
        <f t="shared" si="8"/>
        <v>QUEBRADANEGRA - CUNDINAMARCA</v>
      </c>
    </row>
    <row r="530" spans="9:11" x14ac:dyDescent="0.3">
      <c r="I530" s="36" t="s">
        <v>720</v>
      </c>
      <c r="J530" s="37" t="s">
        <v>140</v>
      </c>
      <c r="K530" s="31" t="str">
        <f t="shared" si="8"/>
        <v>QUETAME - CUNDINAMARCA</v>
      </c>
    </row>
    <row r="531" spans="9:11" x14ac:dyDescent="0.3">
      <c r="I531" s="36" t="s">
        <v>721</v>
      </c>
      <c r="J531" s="37" t="s">
        <v>140</v>
      </c>
      <c r="K531" s="31" t="str">
        <f t="shared" si="8"/>
        <v>QUIPILE - CUNDINAMARCA</v>
      </c>
    </row>
    <row r="532" spans="9:11" x14ac:dyDescent="0.3">
      <c r="I532" s="36" t="s">
        <v>722</v>
      </c>
      <c r="J532" s="37" t="s">
        <v>140</v>
      </c>
      <c r="K532" s="31" t="str">
        <f t="shared" si="8"/>
        <v>APULO - CUNDINAMARCA</v>
      </c>
    </row>
    <row r="533" spans="9:11" x14ac:dyDescent="0.3">
      <c r="I533" s="36" t="s">
        <v>723</v>
      </c>
      <c r="J533" s="37" t="s">
        <v>140</v>
      </c>
      <c r="K533" s="31" t="str">
        <f t="shared" si="8"/>
        <v>RICAURTE - CUNDINAMARCA</v>
      </c>
    </row>
    <row r="534" spans="9:11" ht="26.4" x14ac:dyDescent="0.3">
      <c r="I534" s="38" t="s">
        <v>724</v>
      </c>
      <c r="J534" s="37" t="s">
        <v>140</v>
      </c>
      <c r="K534" s="31" t="str">
        <f t="shared" si="8"/>
        <v>SAN ANTONIO DEL TEQUENDA - CUNDINAMARCA</v>
      </c>
    </row>
    <row r="535" spans="9:11" x14ac:dyDescent="0.3">
      <c r="I535" s="36" t="s">
        <v>725</v>
      </c>
      <c r="J535" s="37" t="s">
        <v>140</v>
      </c>
      <c r="K535" s="31" t="str">
        <f t="shared" si="8"/>
        <v>SAN BERNARDO - CUNDINAMARCA</v>
      </c>
    </row>
    <row r="536" spans="9:11" x14ac:dyDescent="0.3">
      <c r="I536" s="36" t="s">
        <v>726</v>
      </c>
      <c r="J536" s="37" t="s">
        <v>140</v>
      </c>
      <c r="K536" s="31" t="str">
        <f t="shared" si="8"/>
        <v>SAN CAYETANO - CUNDINAMARCA</v>
      </c>
    </row>
    <row r="537" spans="9:11" x14ac:dyDescent="0.3">
      <c r="I537" s="36" t="s">
        <v>298</v>
      </c>
      <c r="J537" s="37" t="s">
        <v>140</v>
      </c>
      <c r="K537" s="31" t="str">
        <f t="shared" si="8"/>
        <v>SAN FRANCISCO - CUNDINAMARCA</v>
      </c>
    </row>
    <row r="538" spans="9:11" ht="26.4" x14ac:dyDescent="0.3">
      <c r="I538" s="36" t="s">
        <v>727</v>
      </c>
      <c r="J538" s="37" t="s">
        <v>140</v>
      </c>
      <c r="K538" s="31" t="str">
        <f t="shared" si="8"/>
        <v>SAN JUAN DE RIO SECO - CUNDINAMARCA</v>
      </c>
    </row>
    <row r="539" spans="9:11" x14ac:dyDescent="0.3">
      <c r="I539" s="36" t="s">
        <v>728</v>
      </c>
      <c r="J539" s="37" t="s">
        <v>140</v>
      </c>
      <c r="K539" s="31" t="str">
        <f t="shared" si="8"/>
        <v>SASAIMA - CUNDINAMARCA</v>
      </c>
    </row>
    <row r="540" spans="9:11" x14ac:dyDescent="0.3">
      <c r="I540" s="36" t="s">
        <v>729</v>
      </c>
      <c r="J540" s="37" t="s">
        <v>140</v>
      </c>
      <c r="K540" s="31" t="str">
        <f t="shared" si="8"/>
        <v>SESQUILE - CUNDINAMARCA</v>
      </c>
    </row>
    <row r="541" spans="9:11" x14ac:dyDescent="0.3">
      <c r="I541" s="36" t="s">
        <v>730</v>
      </c>
      <c r="J541" s="37" t="s">
        <v>140</v>
      </c>
      <c r="K541" s="31" t="str">
        <f t="shared" si="8"/>
        <v>SIBATE - CUNDINAMARCA</v>
      </c>
    </row>
    <row r="542" spans="9:11" x14ac:dyDescent="0.3">
      <c r="I542" s="36" t="s">
        <v>731</v>
      </c>
      <c r="J542" s="37" t="s">
        <v>140</v>
      </c>
      <c r="K542" s="31" t="str">
        <f t="shared" si="8"/>
        <v>SILVANIA - CUNDINAMARCA</v>
      </c>
    </row>
    <row r="543" spans="9:11" x14ac:dyDescent="0.3">
      <c r="I543" s="36" t="s">
        <v>732</v>
      </c>
      <c r="J543" s="37" t="s">
        <v>140</v>
      </c>
      <c r="K543" s="31" t="str">
        <f t="shared" si="8"/>
        <v>SIMIJACA - CUNDINAMARCA</v>
      </c>
    </row>
    <row r="544" spans="9:11" x14ac:dyDescent="0.3">
      <c r="I544" s="36" t="s">
        <v>733</v>
      </c>
      <c r="J544" s="37" t="s">
        <v>140</v>
      </c>
      <c r="K544" s="31" t="str">
        <f t="shared" si="8"/>
        <v>SOACHA - CUNDINAMARCA</v>
      </c>
    </row>
    <row r="545" spans="9:11" x14ac:dyDescent="0.3">
      <c r="I545" s="36" t="s">
        <v>734</v>
      </c>
      <c r="J545" s="37" t="s">
        <v>140</v>
      </c>
      <c r="K545" s="31" t="str">
        <f t="shared" si="8"/>
        <v>SOPO - CUNDINAMARCA</v>
      </c>
    </row>
    <row r="546" spans="9:11" x14ac:dyDescent="0.3">
      <c r="I546" s="36" t="s">
        <v>735</v>
      </c>
      <c r="J546" s="37" t="s">
        <v>140</v>
      </c>
      <c r="K546" s="31" t="str">
        <f t="shared" si="8"/>
        <v>SUBACHOQUE - CUNDINAMARCA</v>
      </c>
    </row>
    <row r="547" spans="9:11" x14ac:dyDescent="0.3">
      <c r="I547" s="36" t="s">
        <v>736</v>
      </c>
      <c r="J547" s="37" t="s">
        <v>140</v>
      </c>
      <c r="K547" s="31" t="str">
        <f t="shared" si="8"/>
        <v>SUESCA - CUNDINAMARCA</v>
      </c>
    </row>
    <row r="548" spans="9:11" x14ac:dyDescent="0.3">
      <c r="I548" s="36" t="s">
        <v>737</v>
      </c>
      <c r="J548" s="37" t="s">
        <v>140</v>
      </c>
      <c r="K548" s="31" t="str">
        <f t="shared" si="8"/>
        <v>SUPATA - CUNDINAMARCA</v>
      </c>
    </row>
    <row r="549" spans="9:11" x14ac:dyDescent="0.3">
      <c r="I549" s="36" t="s">
        <v>738</v>
      </c>
      <c r="J549" s="37" t="s">
        <v>140</v>
      </c>
      <c r="K549" s="31" t="str">
        <f t="shared" si="8"/>
        <v>SUSA - CUNDINAMARCA</v>
      </c>
    </row>
    <row r="550" spans="9:11" x14ac:dyDescent="0.3">
      <c r="I550" s="36" t="s">
        <v>739</v>
      </c>
      <c r="J550" s="37" t="s">
        <v>140</v>
      </c>
      <c r="K550" s="31" t="str">
        <f t="shared" si="8"/>
        <v>SUTATAUSA - CUNDINAMARCA</v>
      </c>
    </row>
    <row r="551" spans="9:11" x14ac:dyDescent="0.3">
      <c r="I551" s="36" t="s">
        <v>740</v>
      </c>
      <c r="J551" s="37" t="s">
        <v>140</v>
      </c>
      <c r="K551" s="31" t="str">
        <f t="shared" si="8"/>
        <v>TABIO - CUNDINAMARCA</v>
      </c>
    </row>
    <row r="552" spans="9:11" x14ac:dyDescent="0.3">
      <c r="I552" s="36" t="s">
        <v>741</v>
      </c>
      <c r="J552" s="37" t="s">
        <v>140</v>
      </c>
      <c r="K552" s="31" t="str">
        <f t="shared" si="8"/>
        <v>TAUSA - CUNDINAMARCA</v>
      </c>
    </row>
    <row r="553" spans="9:11" x14ac:dyDescent="0.3">
      <c r="I553" s="36" t="s">
        <v>742</v>
      </c>
      <c r="J553" s="37" t="s">
        <v>140</v>
      </c>
      <c r="K553" s="31" t="str">
        <f t="shared" si="8"/>
        <v>TENA - CUNDINAMARCA</v>
      </c>
    </row>
    <row r="554" spans="9:11" x14ac:dyDescent="0.3">
      <c r="I554" s="36" t="s">
        <v>743</v>
      </c>
      <c r="J554" s="37" t="s">
        <v>140</v>
      </c>
      <c r="K554" s="31" t="str">
        <f t="shared" si="8"/>
        <v>TENJO - CUNDINAMARCA</v>
      </c>
    </row>
    <row r="555" spans="9:11" x14ac:dyDescent="0.3">
      <c r="I555" s="36" t="s">
        <v>744</v>
      </c>
      <c r="J555" s="37" t="s">
        <v>140</v>
      </c>
      <c r="K555" s="31" t="str">
        <f t="shared" si="8"/>
        <v>TIBACUY - CUNDINAMARCA</v>
      </c>
    </row>
    <row r="556" spans="9:11" x14ac:dyDescent="0.3">
      <c r="I556" s="36" t="s">
        <v>745</v>
      </c>
      <c r="J556" s="37" t="s">
        <v>140</v>
      </c>
      <c r="K556" s="31" t="str">
        <f t="shared" si="8"/>
        <v>TIBIRITA - CUNDINAMARCA</v>
      </c>
    </row>
    <row r="557" spans="9:11" x14ac:dyDescent="0.3">
      <c r="I557" s="36" t="s">
        <v>746</v>
      </c>
      <c r="J557" s="37" t="s">
        <v>140</v>
      </c>
      <c r="K557" s="31" t="str">
        <f t="shared" si="8"/>
        <v>TOCAIMA - CUNDINAMARCA</v>
      </c>
    </row>
    <row r="558" spans="9:11" x14ac:dyDescent="0.3">
      <c r="I558" s="36" t="s">
        <v>747</v>
      </c>
      <c r="J558" s="37" t="s">
        <v>140</v>
      </c>
      <c r="K558" s="31" t="str">
        <f t="shared" si="8"/>
        <v>TOCANCIPA - CUNDINAMARCA</v>
      </c>
    </row>
    <row r="559" spans="9:11" x14ac:dyDescent="0.3">
      <c r="I559" s="36" t="s">
        <v>748</v>
      </c>
      <c r="J559" s="37" t="s">
        <v>140</v>
      </c>
      <c r="K559" s="31" t="str">
        <f t="shared" si="8"/>
        <v>TOPAIPI - CUNDINAMARCA</v>
      </c>
    </row>
    <row r="560" spans="9:11" x14ac:dyDescent="0.3">
      <c r="I560" s="36" t="s">
        <v>749</v>
      </c>
      <c r="J560" s="37" t="s">
        <v>140</v>
      </c>
      <c r="K560" s="31" t="str">
        <f t="shared" si="8"/>
        <v>UBALA - CUNDINAMARCA</v>
      </c>
    </row>
    <row r="561" spans="9:11" x14ac:dyDescent="0.3">
      <c r="I561" s="36" t="s">
        <v>750</v>
      </c>
      <c r="J561" s="37" t="s">
        <v>140</v>
      </c>
      <c r="K561" s="31" t="str">
        <f t="shared" si="8"/>
        <v>UBAQUE - CUNDINAMARCA</v>
      </c>
    </row>
    <row r="562" spans="9:11" ht="26.4" x14ac:dyDescent="0.3">
      <c r="I562" s="38" t="s">
        <v>1247</v>
      </c>
      <c r="J562" s="37" t="s">
        <v>140</v>
      </c>
      <c r="K562" s="31" t="str">
        <f t="shared" si="8"/>
        <v>VILLA DE SAN DIEGO DE UBATE - CUNDINAMARCA</v>
      </c>
    </row>
    <row r="563" spans="9:11" x14ac:dyDescent="0.3">
      <c r="I563" s="36" t="s">
        <v>751</v>
      </c>
      <c r="J563" s="37" t="s">
        <v>140</v>
      </c>
      <c r="K563" s="31" t="str">
        <f t="shared" si="8"/>
        <v>UNE - CUNDINAMARCA</v>
      </c>
    </row>
    <row r="564" spans="9:11" x14ac:dyDescent="0.3">
      <c r="I564" s="36" t="s">
        <v>752</v>
      </c>
      <c r="J564" s="37" t="s">
        <v>140</v>
      </c>
      <c r="K564" s="31" t="str">
        <f t="shared" si="8"/>
        <v>UTICA - CUNDINAMARCA</v>
      </c>
    </row>
    <row r="565" spans="9:11" x14ac:dyDescent="0.3">
      <c r="I565" s="36" t="s">
        <v>753</v>
      </c>
      <c r="J565" s="37" t="s">
        <v>140</v>
      </c>
      <c r="K565" s="31" t="str">
        <f t="shared" si="8"/>
        <v>VERGARA - CUNDINAMARCA</v>
      </c>
    </row>
    <row r="566" spans="9:11" x14ac:dyDescent="0.3">
      <c r="I566" s="36" t="s">
        <v>754</v>
      </c>
      <c r="J566" s="37" t="s">
        <v>140</v>
      </c>
      <c r="K566" s="31" t="str">
        <f t="shared" si="8"/>
        <v>VIANI - CUNDINAMARCA</v>
      </c>
    </row>
    <row r="567" spans="9:11" x14ac:dyDescent="0.3">
      <c r="I567" s="36" t="s">
        <v>755</v>
      </c>
      <c r="J567" s="37" t="s">
        <v>140</v>
      </c>
      <c r="K567" s="31" t="str">
        <f t="shared" si="8"/>
        <v>VILLAGOMEZ - CUNDINAMARCA</v>
      </c>
    </row>
    <row r="568" spans="9:11" x14ac:dyDescent="0.3">
      <c r="I568" s="36" t="s">
        <v>756</v>
      </c>
      <c r="J568" s="37" t="s">
        <v>140</v>
      </c>
      <c r="K568" s="31" t="str">
        <f t="shared" si="8"/>
        <v>VILLAPINZON - CUNDINAMARCA</v>
      </c>
    </row>
    <row r="569" spans="9:11" x14ac:dyDescent="0.3">
      <c r="I569" s="36" t="s">
        <v>757</v>
      </c>
      <c r="J569" s="37" t="s">
        <v>140</v>
      </c>
      <c r="K569" s="31" t="str">
        <f t="shared" si="8"/>
        <v>VILLETA - CUNDINAMARCA</v>
      </c>
    </row>
    <row r="570" spans="9:11" x14ac:dyDescent="0.3">
      <c r="I570" s="36" t="s">
        <v>758</v>
      </c>
      <c r="J570" s="37" t="s">
        <v>140</v>
      </c>
      <c r="K570" s="31" t="str">
        <f t="shared" si="8"/>
        <v>VIOTA - CUNDINAMARCA</v>
      </c>
    </row>
    <row r="571" spans="9:11" x14ac:dyDescent="0.3">
      <c r="I571" s="36" t="s">
        <v>759</v>
      </c>
      <c r="J571" s="37" t="s">
        <v>140</v>
      </c>
      <c r="K571" s="31" t="str">
        <f t="shared" si="8"/>
        <v>YACOPI - CUNDINAMARCA</v>
      </c>
    </row>
    <row r="572" spans="9:11" x14ac:dyDescent="0.3">
      <c r="I572" s="36" t="s">
        <v>760</v>
      </c>
      <c r="J572" s="37" t="s">
        <v>140</v>
      </c>
      <c r="K572" s="31" t="str">
        <f t="shared" si="8"/>
        <v>ZIPACON - CUNDINAMARCA</v>
      </c>
    </row>
    <row r="573" spans="9:11" x14ac:dyDescent="0.3">
      <c r="I573" s="36" t="s">
        <v>761</v>
      </c>
      <c r="J573" s="37" t="s">
        <v>140</v>
      </c>
      <c r="K573" s="31" t="str">
        <f t="shared" si="8"/>
        <v>ZIPAQUIRA - CUNDINAMARCA</v>
      </c>
    </row>
    <row r="574" spans="9:11" x14ac:dyDescent="0.3">
      <c r="I574" s="36" t="s">
        <v>762</v>
      </c>
      <c r="J574" s="37" t="s">
        <v>763</v>
      </c>
      <c r="K574" s="31" t="str">
        <f t="shared" si="8"/>
        <v>QUIBDO - CHOCO</v>
      </c>
    </row>
    <row r="575" spans="9:11" x14ac:dyDescent="0.3">
      <c r="I575" s="36" t="s">
        <v>764</v>
      </c>
      <c r="J575" s="37" t="s">
        <v>763</v>
      </c>
      <c r="K575" s="31" t="str">
        <f t="shared" si="8"/>
        <v>ACANDI - CHOCO</v>
      </c>
    </row>
    <row r="576" spans="9:11" x14ac:dyDescent="0.3">
      <c r="I576" s="36" t="s">
        <v>765</v>
      </c>
      <c r="J576" s="37" t="s">
        <v>763</v>
      </c>
      <c r="K576" s="31" t="str">
        <f t="shared" si="8"/>
        <v>ALTO BAUDO - CHOCO</v>
      </c>
    </row>
    <row r="577" spans="9:11" x14ac:dyDescent="0.3">
      <c r="I577" s="36" t="s">
        <v>766</v>
      </c>
      <c r="J577" s="37" t="s">
        <v>763</v>
      </c>
      <c r="K577" s="31" t="str">
        <f t="shared" si="8"/>
        <v>ATRATO - CHOCO</v>
      </c>
    </row>
    <row r="578" spans="9:11" x14ac:dyDescent="0.3">
      <c r="I578" s="36" t="s">
        <v>767</v>
      </c>
      <c r="J578" s="37" t="s">
        <v>763</v>
      </c>
      <c r="K578" s="31" t="str">
        <f t="shared" ref="K578:K641" si="9">I578 &amp; " - " &amp; J578</f>
        <v>BAGADO - CHOCO</v>
      </c>
    </row>
    <row r="579" spans="9:11" x14ac:dyDescent="0.3">
      <c r="I579" s="36" t="s">
        <v>768</v>
      </c>
      <c r="J579" s="37" t="s">
        <v>763</v>
      </c>
      <c r="K579" s="31" t="str">
        <f t="shared" si="9"/>
        <v>BAHIA SOLANO - CHOCO</v>
      </c>
    </row>
    <row r="580" spans="9:11" x14ac:dyDescent="0.3">
      <c r="I580" s="36" t="s">
        <v>769</v>
      </c>
      <c r="J580" s="37" t="s">
        <v>763</v>
      </c>
      <c r="K580" s="31" t="str">
        <f t="shared" si="9"/>
        <v>BAJO BAUDO - CHOCO</v>
      </c>
    </row>
    <row r="581" spans="9:11" x14ac:dyDescent="0.3">
      <c r="I581" s="36" t="s">
        <v>770</v>
      </c>
      <c r="J581" s="37" t="s">
        <v>763</v>
      </c>
      <c r="K581" s="31" t="str">
        <f t="shared" si="9"/>
        <v>BOJAYA - CHOCO</v>
      </c>
    </row>
    <row r="582" spans="9:11" ht="26.4" x14ac:dyDescent="0.3">
      <c r="I582" s="36" t="s">
        <v>771</v>
      </c>
      <c r="J582" s="37" t="s">
        <v>763</v>
      </c>
      <c r="K582" s="31" t="str">
        <f t="shared" si="9"/>
        <v>EL CANTON DEL SAN PABLO - CHOCO</v>
      </c>
    </row>
    <row r="583" spans="9:11" ht="26.4" x14ac:dyDescent="0.3">
      <c r="I583" s="36" t="s">
        <v>772</v>
      </c>
      <c r="J583" s="37" t="s">
        <v>763</v>
      </c>
      <c r="K583" s="31" t="str">
        <f t="shared" si="9"/>
        <v>CARMEN DEL DARIEN - CHOCO</v>
      </c>
    </row>
    <row r="584" spans="9:11" x14ac:dyDescent="0.3">
      <c r="I584" s="36" t="s">
        <v>773</v>
      </c>
      <c r="J584" s="37" t="s">
        <v>763</v>
      </c>
      <c r="K584" s="31" t="str">
        <f t="shared" si="9"/>
        <v>CERTEGUI - CHOCO</v>
      </c>
    </row>
    <row r="585" spans="9:11" x14ac:dyDescent="0.3">
      <c r="I585" s="36" t="s">
        <v>774</v>
      </c>
      <c r="J585" s="37" t="s">
        <v>763</v>
      </c>
      <c r="K585" s="31" t="str">
        <f t="shared" si="9"/>
        <v>CONDOTO - CHOCO</v>
      </c>
    </row>
    <row r="586" spans="9:11" ht="26.4" x14ac:dyDescent="0.3">
      <c r="I586" s="36" t="s">
        <v>775</v>
      </c>
      <c r="J586" s="37" t="s">
        <v>763</v>
      </c>
      <c r="K586" s="31" t="str">
        <f t="shared" si="9"/>
        <v>EL CARMEN DE ATRATO - CHOCO</v>
      </c>
    </row>
    <row r="587" spans="9:11" ht="26.4" x14ac:dyDescent="0.3">
      <c r="I587" s="36" t="s">
        <v>776</v>
      </c>
      <c r="J587" s="37" t="s">
        <v>763</v>
      </c>
      <c r="K587" s="31" t="str">
        <f t="shared" si="9"/>
        <v>EL LITORAL DEL SAN JUAN - CHOCO</v>
      </c>
    </row>
    <row r="588" spans="9:11" x14ac:dyDescent="0.3">
      <c r="I588" s="36" t="s">
        <v>777</v>
      </c>
      <c r="J588" s="37" t="s">
        <v>763</v>
      </c>
      <c r="K588" s="31" t="str">
        <f t="shared" si="9"/>
        <v>ISTMINA - CHOCO</v>
      </c>
    </row>
    <row r="589" spans="9:11" x14ac:dyDescent="0.3">
      <c r="I589" s="36" t="s">
        <v>778</v>
      </c>
      <c r="J589" s="37" t="s">
        <v>763</v>
      </c>
      <c r="K589" s="31" t="str">
        <f t="shared" si="9"/>
        <v>JURADO - CHOCO</v>
      </c>
    </row>
    <row r="590" spans="9:11" x14ac:dyDescent="0.3">
      <c r="I590" s="36" t="s">
        <v>779</v>
      </c>
      <c r="J590" s="37" t="s">
        <v>763</v>
      </c>
      <c r="K590" s="31" t="str">
        <f t="shared" si="9"/>
        <v>LLORO - CHOCO</v>
      </c>
    </row>
    <row r="591" spans="9:11" x14ac:dyDescent="0.3">
      <c r="I591" s="36" t="s">
        <v>780</v>
      </c>
      <c r="J591" s="37" t="s">
        <v>763</v>
      </c>
      <c r="K591" s="31" t="str">
        <f t="shared" si="9"/>
        <v>MEDIO ATRATO - CHOCO</v>
      </c>
    </row>
    <row r="592" spans="9:11" x14ac:dyDescent="0.3">
      <c r="I592" s="36" t="s">
        <v>781</v>
      </c>
      <c r="J592" s="37" t="s">
        <v>763</v>
      </c>
      <c r="K592" s="31" t="str">
        <f t="shared" si="9"/>
        <v>MEDIO BAUDO - CHOCO</v>
      </c>
    </row>
    <row r="593" spans="9:11" x14ac:dyDescent="0.3">
      <c r="I593" s="36" t="s">
        <v>782</v>
      </c>
      <c r="J593" s="37" t="s">
        <v>763</v>
      </c>
      <c r="K593" s="31" t="str">
        <f t="shared" si="9"/>
        <v>MEDIO SAN JUAN - CHOCO</v>
      </c>
    </row>
    <row r="594" spans="9:11" x14ac:dyDescent="0.3">
      <c r="I594" s="36" t="s">
        <v>783</v>
      </c>
      <c r="J594" s="37" t="s">
        <v>763</v>
      </c>
      <c r="K594" s="31" t="str">
        <f t="shared" si="9"/>
        <v>NOVITA - CHOCO</v>
      </c>
    </row>
    <row r="595" spans="9:11" x14ac:dyDescent="0.3">
      <c r="I595" s="36" t="s">
        <v>784</v>
      </c>
      <c r="J595" s="37" t="s">
        <v>763</v>
      </c>
      <c r="K595" s="31" t="str">
        <f t="shared" si="9"/>
        <v>NUQUI - CHOCO</v>
      </c>
    </row>
    <row r="596" spans="9:11" x14ac:dyDescent="0.3">
      <c r="I596" s="36" t="s">
        <v>785</v>
      </c>
      <c r="J596" s="37" t="s">
        <v>763</v>
      </c>
      <c r="K596" s="31" t="str">
        <f t="shared" si="9"/>
        <v>RIO IRO - CHOCO</v>
      </c>
    </row>
    <row r="597" spans="9:11" x14ac:dyDescent="0.3">
      <c r="I597" s="36" t="s">
        <v>786</v>
      </c>
      <c r="J597" s="37" t="s">
        <v>763</v>
      </c>
      <c r="K597" s="31" t="str">
        <f t="shared" si="9"/>
        <v>RIO QUITO - CHOCO</v>
      </c>
    </row>
    <row r="598" spans="9:11" x14ac:dyDescent="0.3">
      <c r="I598" s="36" t="s">
        <v>541</v>
      </c>
      <c r="J598" s="37" t="s">
        <v>763</v>
      </c>
      <c r="K598" s="31" t="str">
        <f t="shared" si="9"/>
        <v>RIOSUCIO - CHOCO</v>
      </c>
    </row>
    <row r="599" spans="9:11" ht="26.4" x14ac:dyDescent="0.3">
      <c r="I599" s="36" t="s">
        <v>787</v>
      </c>
      <c r="J599" s="37" t="s">
        <v>763</v>
      </c>
      <c r="K599" s="31" t="str">
        <f t="shared" si="9"/>
        <v>SAN JOSE DEL PALMAR - CHOCO</v>
      </c>
    </row>
    <row r="600" spans="9:11" x14ac:dyDescent="0.3">
      <c r="I600" s="36" t="s">
        <v>788</v>
      </c>
      <c r="J600" s="37" t="s">
        <v>763</v>
      </c>
      <c r="K600" s="31" t="str">
        <f t="shared" si="9"/>
        <v>SIPI - CHOCO</v>
      </c>
    </row>
    <row r="601" spans="9:11" x14ac:dyDescent="0.3">
      <c r="I601" s="36" t="s">
        <v>789</v>
      </c>
      <c r="J601" s="37" t="s">
        <v>763</v>
      </c>
      <c r="K601" s="31" t="str">
        <f t="shared" si="9"/>
        <v>TADO - CHOCO</v>
      </c>
    </row>
    <row r="602" spans="9:11" x14ac:dyDescent="0.3">
      <c r="I602" s="36" t="s">
        <v>790</v>
      </c>
      <c r="J602" s="37" t="s">
        <v>763</v>
      </c>
      <c r="K602" s="31" t="str">
        <f t="shared" si="9"/>
        <v>UNGUIA - CHOCO</v>
      </c>
    </row>
    <row r="603" spans="9:11" ht="26.4" x14ac:dyDescent="0.3">
      <c r="I603" s="36" t="s">
        <v>791</v>
      </c>
      <c r="J603" s="37" t="s">
        <v>763</v>
      </c>
      <c r="K603" s="31" t="str">
        <f t="shared" si="9"/>
        <v>UNION PANAMERICANA - CHOCO</v>
      </c>
    </row>
    <row r="604" spans="9:11" x14ac:dyDescent="0.3">
      <c r="I604" s="36" t="s">
        <v>792</v>
      </c>
      <c r="J604" s="37" t="s">
        <v>793</v>
      </c>
      <c r="K604" s="31" t="str">
        <f t="shared" si="9"/>
        <v>NEIVA - HUILA</v>
      </c>
    </row>
    <row r="605" spans="9:11" x14ac:dyDescent="0.3">
      <c r="I605" s="36" t="s">
        <v>794</v>
      </c>
      <c r="J605" s="37" t="s">
        <v>793</v>
      </c>
      <c r="K605" s="31" t="str">
        <f t="shared" si="9"/>
        <v>ACEVEDO - HUILA</v>
      </c>
    </row>
    <row r="606" spans="9:11" x14ac:dyDescent="0.3">
      <c r="I606" s="36" t="s">
        <v>795</v>
      </c>
      <c r="J606" s="37" t="s">
        <v>793</v>
      </c>
      <c r="K606" s="31" t="str">
        <f t="shared" si="9"/>
        <v>AGRADO - HUILA</v>
      </c>
    </row>
    <row r="607" spans="9:11" x14ac:dyDescent="0.3">
      <c r="I607" s="36" t="s">
        <v>796</v>
      </c>
      <c r="J607" s="37" t="s">
        <v>793</v>
      </c>
      <c r="K607" s="31" t="str">
        <f t="shared" si="9"/>
        <v>AIPE - HUILA</v>
      </c>
    </row>
    <row r="608" spans="9:11" x14ac:dyDescent="0.3">
      <c r="I608" s="36" t="s">
        <v>797</v>
      </c>
      <c r="J608" s="37" t="s">
        <v>793</v>
      </c>
      <c r="K608" s="31" t="str">
        <f t="shared" si="9"/>
        <v>ALGECIRAS - HUILA</v>
      </c>
    </row>
    <row r="609" spans="9:11" x14ac:dyDescent="0.3">
      <c r="I609" s="36" t="s">
        <v>798</v>
      </c>
      <c r="J609" s="37" t="s">
        <v>793</v>
      </c>
      <c r="K609" s="31" t="str">
        <f t="shared" si="9"/>
        <v>ALTAMIRA - HUILA</v>
      </c>
    </row>
    <row r="610" spans="9:11" x14ac:dyDescent="0.3">
      <c r="I610" s="36" t="s">
        <v>799</v>
      </c>
      <c r="J610" s="37" t="s">
        <v>793</v>
      </c>
      <c r="K610" s="31" t="str">
        <f t="shared" si="9"/>
        <v>BARAYA - HUILA</v>
      </c>
    </row>
    <row r="611" spans="9:11" x14ac:dyDescent="0.3">
      <c r="I611" s="36" t="s">
        <v>800</v>
      </c>
      <c r="J611" s="37" t="s">
        <v>793</v>
      </c>
      <c r="K611" s="31" t="str">
        <f t="shared" si="9"/>
        <v>CAMPOALEGRE - HUILA</v>
      </c>
    </row>
    <row r="612" spans="9:11" x14ac:dyDescent="0.3">
      <c r="I612" s="36" t="s">
        <v>801</v>
      </c>
      <c r="J612" s="37" t="s">
        <v>793</v>
      </c>
      <c r="K612" s="31" t="str">
        <f t="shared" si="9"/>
        <v>COLOMBIA - HUILA</v>
      </c>
    </row>
    <row r="613" spans="9:11" x14ac:dyDescent="0.3">
      <c r="I613" s="36" t="s">
        <v>802</v>
      </c>
      <c r="J613" s="37" t="s">
        <v>793</v>
      </c>
      <c r="K613" s="31" t="str">
        <f t="shared" si="9"/>
        <v>ELIAS - HUILA</v>
      </c>
    </row>
    <row r="614" spans="9:11" x14ac:dyDescent="0.3">
      <c r="I614" s="36" t="s">
        <v>803</v>
      </c>
      <c r="J614" s="37" t="s">
        <v>793</v>
      </c>
      <c r="K614" s="31" t="str">
        <f t="shared" si="9"/>
        <v>GARZON - HUILA</v>
      </c>
    </row>
    <row r="615" spans="9:11" x14ac:dyDescent="0.3">
      <c r="I615" s="36" t="s">
        <v>804</v>
      </c>
      <c r="J615" s="37" t="s">
        <v>793</v>
      </c>
      <c r="K615" s="31" t="str">
        <f t="shared" si="9"/>
        <v>GIGANTE - HUILA</v>
      </c>
    </row>
    <row r="616" spans="9:11" x14ac:dyDescent="0.3">
      <c r="I616" s="36" t="s">
        <v>261</v>
      </c>
      <c r="J616" s="37" t="s">
        <v>793</v>
      </c>
      <c r="K616" s="31" t="str">
        <f t="shared" si="9"/>
        <v>GUADALUPE - HUILA</v>
      </c>
    </row>
    <row r="617" spans="9:11" x14ac:dyDescent="0.3">
      <c r="I617" s="36" t="s">
        <v>805</v>
      </c>
      <c r="J617" s="37" t="s">
        <v>793</v>
      </c>
      <c r="K617" s="31" t="str">
        <f t="shared" si="9"/>
        <v>HOBO - HUILA</v>
      </c>
    </row>
    <row r="618" spans="9:11" x14ac:dyDescent="0.3">
      <c r="I618" s="36" t="s">
        <v>806</v>
      </c>
      <c r="J618" s="37" t="s">
        <v>793</v>
      </c>
      <c r="K618" s="31" t="str">
        <f t="shared" si="9"/>
        <v>IQUIRA - HUILA</v>
      </c>
    </row>
    <row r="619" spans="9:11" x14ac:dyDescent="0.3">
      <c r="I619" s="36" t="s">
        <v>807</v>
      </c>
      <c r="J619" s="37" t="s">
        <v>793</v>
      </c>
      <c r="K619" s="31" t="str">
        <f t="shared" si="9"/>
        <v>ISNOS - HUILA</v>
      </c>
    </row>
    <row r="620" spans="9:11" x14ac:dyDescent="0.3">
      <c r="I620" s="36" t="s">
        <v>808</v>
      </c>
      <c r="J620" s="37" t="s">
        <v>793</v>
      </c>
      <c r="K620" s="31" t="str">
        <f t="shared" si="9"/>
        <v>LA ARGENTINA - HUILA</v>
      </c>
    </row>
    <row r="621" spans="9:11" x14ac:dyDescent="0.3">
      <c r="I621" s="36" t="s">
        <v>809</v>
      </c>
      <c r="J621" s="37" t="s">
        <v>793</v>
      </c>
      <c r="K621" s="31" t="str">
        <f t="shared" si="9"/>
        <v>LA PLATA - HUILA</v>
      </c>
    </row>
    <row r="622" spans="9:11" x14ac:dyDescent="0.3">
      <c r="I622" s="36" t="s">
        <v>810</v>
      </c>
      <c r="J622" s="37" t="s">
        <v>793</v>
      </c>
      <c r="K622" s="31" t="str">
        <f t="shared" si="9"/>
        <v>NATAGA - HUILA</v>
      </c>
    </row>
    <row r="623" spans="9:11" x14ac:dyDescent="0.3">
      <c r="I623" s="36" t="s">
        <v>811</v>
      </c>
      <c r="J623" s="37" t="s">
        <v>793</v>
      </c>
      <c r="K623" s="31" t="str">
        <f t="shared" si="9"/>
        <v>OPORAPA - HUILA</v>
      </c>
    </row>
    <row r="624" spans="9:11" x14ac:dyDescent="0.3">
      <c r="I624" s="36" t="s">
        <v>812</v>
      </c>
      <c r="J624" s="37" t="s">
        <v>793</v>
      </c>
      <c r="K624" s="31" t="str">
        <f t="shared" si="9"/>
        <v>PAICOL - HUILA</v>
      </c>
    </row>
    <row r="625" spans="9:11" x14ac:dyDescent="0.3">
      <c r="I625" s="36" t="s">
        <v>813</v>
      </c>
      <c r="J625" s="37" t="s">
        <v>793</v>
      </c>
      <c r="K625" s="31" t="str">
        <f t="shared" si="9"/>
        <v>PALERMO - HUILA</v>
      </c>
    </row>
    <row r="626" spans="9:11" x14ac:dyDescent="0.3">
      <c r="I626" s="36" t="s">
        <v>539</v>
      </c>
      <c r="J626" s="37" t="s">
        <v>793</v>
      </c>
      <c r="K626" s="31" t="str">
        <f t="shared" si="9"/>
        <v>PALESTINA - HUILA</v>
      </c>
    </row>
    <row r="627" spans="9:11" x14ac:dyDescent="0.3">
      <c r="I627" s="36" t="s">
        <v>814</v>
      </c>
      <c r="J627" s="37" t="s">
        <v>793</v>
      </c>
      <c r="K627" s="31" t="str">
        <f t="shared" si="9"/>
        <v>PITAL - HUILA</v>
      </c>
    </row>
    <row r="628" spans="9:11" x14ac:dyDescent="0.3">
      <c r="I628" s="36" t="s">
        <v>815</v>
      </c>
      <c r="J628" s="37" t="s">
        <v>793</v>
      </c>
      <c r="K628" s="31" t="str">
        <f t="shared" si="9"/>
        <v>PITALITO - HUILA</v>
      </c>
    </row>
    <row r="629" spans="9:11" x14ac:dyDescent="0.3">
      <c r="I629" s="36" t="s">
        <v>816</v>
      </c>
      <c r="J629" s="37" t="s">
        <v>793</v>
      </c>
      <c r="K629" s="31" t="str">
        <f t="shared" si="9"/>
        <v>RIVERA - HUILA</v>
      </c>
    </row>
    <row r="630" spans="9:11" x14ac:dyDescent="0.3">
      <c r="I630" s="36" t="s">
        <v>817</v>
      </c>
      <c r="J630" s="37" t="s">
        <v>793</v>
      </c>
      <c r="K630" s="31" t="str">
        <f t="shared" si="9"/>
        <v>SALADOBLANCO - HUILA</v>
      </c>
    </row>
    <row r="631" spans="9:11" x14ac:dyDescent="0.3">
      <c r="I631" s="36" t="s">
        <v>818</v>
      </c>
      <c r="J631" s="37" t="s">
        <v>793</v>
      </c>
      <c r="K631" s="31" t="str">
        <f t="shared" si="9"/>
        <v>SAN AGUSTIN - HUILA</v>
      </c>
    </row>
    <row r="632" spans="9:11" x14ac:dyDescent="0.3">
      <c r="I632" s="36" t="s">
        <v>488</v>
      </c>
      <c r="J632" s="37" t="s">
        <v>793</v>
      </c>
      <c r="K632" s="31" t="str">
        <f t="shared" si="9"/>
        <v>SANTA MARIA - HUILA</v>
      </c>
    </row>
    <row r="633" spans="9:11" x14ac:dyDescent="0.3">
      <c r="I633" s="36" t="s">
        <v>819</v>
      </c>
      <c r="J633" s="37" t="s">
        <v>793</v>
      </c>
      <c r="K633" s="31" t="str">
        <f t="shared" si="9"/>
        <v>SUAZA - HUILA</v>
      </c>
    </row>
    <row r="634" spans="9:11" x14ac:dyDescent="0.3">
      <c r="I634" s="36" t="s">
        <v>820</v>
      </c>
      <c r="J634" s="37" t="s">
        <v>793</v>
      </c>
      <c r="K634" s="31" t="str">
        <f t="shared" si="9"/>
        <v>TARQUI - HUILA</v>
      </c>
    </row>
    <row r="635" spans="9:11" x14ac:dyDescent="0.3">
      <c r="I635" s="36" t="s">
        <v>821</v>
      </c>
      <c r="J635" s="37" t="s">
        <v>793</v>
      </c>
      <c r="K635" s="31" t="str">
        <f t="shared" si="9"/>
        <v>TESALIA - HUILA</v>
      </c>
    </row>
    <row r="636" spans="9:11" x14ac:dyDescent="0.3">
      <c r="I636" s="36" t="s">
        <v>822</v>
      </c>
      <c r="J636" s="37" t="s">
        <v>793</v>
      </c>
      <c r="K636" s="31" t="str">
        <f t="shared" si="9"/>
        <v>TELLO - HUILA</v>
      </c>
    </row>
    <row r="637" spans="9:11" x14ac:dyDescent="0.3">
      <c r="I637" s="36" t="s">
        <v>823</v>
      </c>
      <c r="J637" s="37" t="s">
        <v>793</v>
      </c>
      <c r="K637" s="31" t="str">
        <f t="shared" si="9"/>
        <v>TERUEL - HUILA</v>
      </c>
    </row>
    <row r="638" spans="9:11" x14ac:dyDescent="0.3">
      <c r="I638" s="36" t="s">
        <v>824</v>
      </c>
      <c r="J638" s="37" t="s">
        <v>793</v>
      </c>
      <c r="K638" s="31" t="str">
        <f t="shared" si="9"/>
        <v>TIMANA - HUILA</v>
      </c>
    </row>
    <row r="639" spans="9:11" x14ac:dyDescent="0.3">
      <c r="I639" s="36" t="s">
        <v>825</v>
      </c>
      <c r="J639" s="37" t="s">
        <v>793</v>
      </c>
      <c r="K639" s="31" t="str">
        <f t="shared" si="9"/>
        <v>VILLAVIEJA - HUILA</v>
      </c>
    </row>
    <row r="640" spans="9:11" x14ac:dyDescent="0.3">
      <c r="I640" s="36" t="s">
        <v>826</v>
      </c>
      <c r="J640" s="37" t="s">
        <v>793</v>
      </c>
      <c r="K640" s="31" t="str">
        <f t="shared" si="9"/>
        <v>YAGUARA - HUILA</v>
      </c>
    </row>
    <row r="641" spans="9:11" x14ac:dyDescent="0.3">
      <c r="I641" s="36" t="s">
        <v>827</v>
      </c>
      <c r="J641" s="37" t="s">
        <v>828</v>
      </c>
      <c r="K641" s="31" t="str">
        <f t="shared" si="9"/>
        <v>RIOHACHA - LA GUAJIRA</v>
      </c>
    </row>
    <row r="642" spans="9:11" x14ac:dyDescent="0.3">
      <c r="I642" s="36" t="s">
        <v>551</v>
      </c>
      <c r="J642" s="37" t="s">
        <v>828</v>
      </c>
      <c r="K642" s="31" t="str">
        <f t="shared" ref="K642:K705" si="10">I642 &amp; " - " &amp; J642</f>
        <v>ALBANIA - LA GUAJIRA</v>
      </c>
    </row>
    <row r="643" spans="9:11" x14ac:dyDescent="0.3">
      <c r="I643" s="36" t="s">
        <v>829</v>
      </c>
      <c r="J643" s="37" t="s">
        <v>828</v>
      </c>
      <c r="K643" s="31" t="str">
        <f t="shared" si="10"/>
        <v>BARRANCAS - LA GUAJIRA</v>
      </c>
    </row>
    <row r="644" spans="9:11" x14ac:dyDescent="0.3">
      <c r="I644" s="36" t="s">
        <v>830</v>
      </c>
      <c r="J644" s="37" t="s">
        <v>828</v>
      </c>
      <c r="K644" s="31" t="str">
        <f t="shared" si="10"/>
        <v>DIBULLA - LA GUAJIRA</v>
      </c>
    </row>
    <row r="645" spans="9:11" x14ac:dyDescent="0.3">
      <c r="I645" s="36" t="s">
        <v>831</v>
      </c>
      <c r="J645" s="37" t="s">
        <v>828</v>
      </c>
      <c r="K645" s="31" t="str">
        <f t="shared" si="10"/>
        <v>DISTRACCION - LA GUAJIRA</v>
      </c>
    </row>
    <row r="646" spans="9:11" x14ac:dyDescent="0.3">
      <c r="I646" s="36" t="s">
        <v>832</v>
      </c>
      <c r="J646" s="37" t="s">
        <v>828</v>
      </c>
      <c r="K646" s="31" t="str">
        <f t="shared" si="10"/>
        <v>EL MOLINO - LA GUAJIRA</v>
      </c>
    </row>
    <row r="647" spans="9:11" x14ac:dyDescent="0.3">
      <c r="I647" s="36" t="s">
        <v>833</v>
      </c>
      <c r="J647" s="37" t="s">
        <v>828</v>
      </c>
      <c r="K647" s="31" t="str">
        <f t="shared" si="10"/>
        <v>FONSECA - LA GUAJIRA</v>
      </c>
    </row>
    <row r="648" spans="9:11" x14ac:dyDescent="0.3">
      <c r="I648" s="36" t="s">
        <v>834</v>
      </c>
      <c r="J648" s="37" t="s">
        <v>828</v>
      </c>
      <c r="K648" s="31" t="str">
        <f t="shared" si="10"/>
        <v>HATONUEVO - LA GUAJIRA</v>
      </c>
    </row>
    <row r="649" spans="9:11" ht="26.4" x14ac:dyDescent="0.3">
      <c r="I649" s="36" t="s">
        <v>835</v>
      </c>
      <c r="J649" s="37" t="s">
        <v>828</v>
      </c>
      <c r="K649" s="31" t="str">
        <f t="shared" si="10"/>
        <v>LA JAGUA DEL PILAR - LA GUAJIRA</v>
      </c>
    </row>
    <row r="650" spans="9:11" x14ac:dyDescent="0.3">
      <c r="I650" s="36" t="s">
        <v>836</v>
      </c>
      <c r="J650" s="37" t="s">
        <v>828</v>
      </c>
      <c r="K650" s="31" t="str">
        <f t="shared" si="10"/>
        <v>MAICAO - LA GUAJIRA</v>
      </c>
    </row>
    <row r="651" spans="9:11" x14ac:dyDescent="0.3">
      <c r="I651" s="36" t="s">
        <v>618</v>
      </c>
      <c r="J651" s="37" t="s">
        <v>828</v>
      </c>
      <c r="K651" s="31" t="str">
        <f t="shared" si="10"/>
        <v>MANAURE - LA GUAJIRA</v>
      </c>
    </row>
    <row r="652" spans="9:11" ht="26.4" x14ac:dyDescent="0.3">
      <c r="I652" s="36" t="s">
        <v>837</v>
      </c>
      <c r="J652" s="37" t="s">
        <v>828</v>
      </c>
      <c r="K652" s="31" t="str">
        <f t="shared" si="10"/>
        <v>SAN JUAN DEL CESAR - LA GUAJIRA</v>
      </c>
    </row>
    <row r="653" spans="9:11" x14ac:dyDescent="0.3">
      <c r="I653" s="36" t="s">
        <v>838</v>
      </c>
      <c r="J653" s="37" t="s">
        <v>828</v>
      </c>
      <c r="K653" s="31" t="str">
        <f t="shared" si="10"/>
        <v>URIBIA - LA GUAJIRA</v>
      </c>
    </row>
    <row r="654" spans="9:11" x14ac:dyDescent="0.3">
      <c r="I654" s="36" t="s">
        <v>839</v>
      </c>
      <c r="J654" s="37" t="s">
        <v>828</v>
      </c>
      <c r="K654" s="31" t="str">
        <f t="shared" si="10"/>
        <v>URUMITA - LA GUAJIRA</v>
      </c>
    </row>
    <row r="655" spans="9:11" x14ac:dyDescent="0.3">
      <c r="I655" s="36" t="s">
        <v>401</v>
      </c>
      <c r="J655" s="37" t="s">
        <v>828</v>
      </c>
      <c r="K655" s="31" t="str">
        <f t="shared" si="10"/>
        <v>VILLANUEVA - LA GUAJIRA</v>
      </c>
    </row>
    <row r="656" spans="9:11" x14ac:dyDescent="0.3">
      <c r="I656" s="36" t="s">
        <v>840</v>
      </c>
      <c r="J656" s="37" t="s">
        <v>841</v>
      </c>
      <c r="K656" s="31" t="str">
        <f t="shared" si="10"/>
        <v>SANTA MARTA - MAGDALENA</v>
      </c>
    </row>
    <row r="657" spans="9:11" x14ac:dyDescent="0.3">
      <c r="I657" s="36" t="s">
        <v>842</v>
      </c>
      <c r="J657" s="37" t="s">
        <v>841</v>
      </c>
      <c r="K657" s="31" t="str">
        <f t="shared" si="10"/>
        <v>ALGARROBO - MAGDALENA</v>
      </c>
    </row>
    <row r="658" spans="9:11" x14ac:dyDescent="0.3">
      <c r="I658" s="36" t="s">
        <v>843</v>
      </c>
      <c r="J658" s="37" t="s">
        <v>841</v>
      </c>
      <c r="K658" s="31" t="str">
        <f t="shared" si="10"/>
        <v>ARACATACA - MAGDALENA</v>
      </c>
    </row>
    <row r="659" spans="9:11" x14ac:dyDescent="0.3">
      <c r="I659" s="36" t="s">
        <v>844</v>
      </c>
      <c r="J659" s="37" t="s">
        <v>841</v>
      </c>
      <c r="K659" s="31" t="str">
        <f t="shared" si="10"/>
        <v>ARIGUANI - MAGDALENA</v>
      </c>
    </row>
    <row r="660" spans="9:11" ht="26.4" x14ac:dyDescent="0.3">
      <c r="I660" s="36" t="s">
        <v>845</v>
      </c>
      <c r="J660" s="37" t="s">
        <v>841</v>
      </c>
      <c r="K660" s="31" t="str">
        <f t="shared" si="10"/>
        <v>CERRO SAN ANTONIO - MAGDALENA</v>
      </c>
    </row>
    <row r="661" spans="9:11" x14ac:dyDescent="0.3">
      <c r="I661" s="36" t="s">
        <v>846</v>
      </c>
      <c r="J661" s="37" t="s">
        <v>841</v>
      </c>
      <c r="K661" s="31" t="str">
        <f t="shared" si="10"/>
        <v>CHIBOLO - MAGDALENA</v>
      </c>
    </row>
    <row r="662" spans="9:11" x14ac:dyDescent="0.3">
      <c r="I662" s="36" t="s">
        <v>847</v>
      </c>
      <c r="J662" s="37" t="s">
        <v>841</v>
      </c>
      <c r="K662" s="31" t="str">
        <f t="shared" si="10"/>
        <v>CIENAGA - MAGDALENA</v>
      </c>
    </row>
    <row r="663" spans="9:11" x14ac:dyDescent="0.3">
      <c r="I663" s="36" t="s">
        <v>247</v>
      </c>
      <c r="J663" s="37" t="s">
        <v>841</v>
      </c>
      <c r="K663" s="31" t="str">
        <f t="shared" si="10"/>
        <v>CONCORDIA - MAGDALENA</v>
      </c>
    </row>
    <row r="664" spans="9:11" x14ac:dyDescent="0.3">
      <c r="I664" s="36" t="s">
        <v>848</v>
      </c>
      <c r="J664" s="37" t="s">
        <v>841</v>
      </c>
      <c r="K664" s="31" t="str">
        <f t="shared" si="10"/>
        <v>EL BANCO - MAGDALENA</v>
      </c>
    </row>
    <row r="665" spans="9:11" x14ac:dyDescent="0.3">
      <c r="I665" s="36" t="s">
        <v>849</v>
      </c>
      <c r="J665" s="37" t="s">
        <v>841</v>
      </c>
      <c r="K665" s="31" t="str">
        <f t="shared" si="10"/>
        <v>EL PIÑON - MAGDALENA</v>
      </c>
    </row>
    <row r="666" spans="9:11" x14ac:dyDescent="0.3">
      <c r="I666" s="36" t="s">
        <v>850</v>
      </c>
      <c r="J666" s="37" t="s">
        <v>841</v>
      </c>
      <c r="K666" s="31" t="str">
        <f t="shared" si="10"/>
        <v>EL RETEN - MAGDALENA</v>
      </c>
    </row>
    <row r="667" spans="9:11" x14ac:dyDescent="0.3">
      <c r="I667" s="36" t="s">
        <v>851</v>
      </c>
      <c r="J667" s="37" t="s">
        <v>841</v>
      </c>
      <c r="K667" s="31" t="str">
        <f t="shared" si="10"/>
        <v>FUNDACION - MAGDALENA</v>
      </c>
    </row>
    <row r="668" spans="9:11" x14ac:dyDescent="0.3">
      <c r="I668" s="36" t="s">
        <v>852</v>
      </c>
      <c r="J668" s="37" t="s">
        <v>841</v>
      </c>
      <c r="K668" s="31" t="str">
        <f t="shared" si="10"/>
        <v>GUAMAL - MAGDALENA</v>
      </c>
    </row>
    <row r="669" spans="9:11" x14ac:dyDescent="0.3">
      <c r="I669" s="36" t="s">
        <v>853</v>
      </c>
      <c r="J669" s="37" t="s">
        <v>841</v>
      </c>
      <c r="K669" s="31" t="str">
        <f t="shared" si="10"/>
        <v>NUEVA GRANADA - MAGDALENA</v>
      </c>
    </row>
    <row r="670" spans="9:11" x14ac:dyDescent="0.3">
      <c r="I670" s="36" t="s">
        <v>854</v>
      </c>
      <c r="J670" s="37" t="s">
        <v>841</v>
      </c>
      <c r="K670" s="31" t="str">
        <f t="shared" si="10"/>
        <v>PEDRAZA - MAGDALENA</v>
      </c>
    </row>
    <row r="671" spans="9:11" ht="26.4" x14ac:dyDescent="0.3">
      <c r="I671" s="36" t="s">
        <v>855</v>
      </c>
      <c r="J671" s="37" t="s">
        <v>841</v>
      </c>
      <c r="K671" s="31" t="str">
        <f t="shared" si="10"/>
        <v>PIJIÑO DEL CARMEN - MAGDALENA</v>
      </c>
    </row>
    <row r="672" spans="9:11" x14ac:dyDescent="0.3">
      <c r="I672" s="36" t="s">
        <v>856</v>
      </c>
      <c r="J672" s="37" t="s">
        <v>841</v>
      </c>
      <c r="K672" s="31" t="str">
        <f t="shared" si="10"/>
        <v>PIVIJAY - MAGDALENA</v>
      </c>
    </row>
    <row r="673" spans="9:11" x14ac:dyDescent="0.3">
      <c r="I673" s="36" t="s">
        <v>857</v>
      </c>
      <c r="J673" s="37" t="s">
        <v>841</v>
      </c>
      <c r="K673" s="31" t="str">
        <f t="shared" si="10"/>
        <v>PLATO - MAGDALENA</v>
      </c>
    </row>
    <row r="674" spans="9:11" x14ac:dyDescent="0.3">
      <c r="I674" s="36" t="s">
        <v>858</v>
      </c>
      <c r="J674" s="37" t="s">
        <v>841</v>
      </c>
      <c r="K674" s="31" t="str">
        <f t="shared" si="10"/>
        <v>PUEBLOVIEJO - MAGDALENA</v>
      </c>
    </row>
    <row r="675" spans="9:11" x14ac:dyDescent="0.3">
      <c r="I675" s="36" t="s">
        <v>859</v>
      </c>
      <c r="J675" s="37" t="s">
        <v>841</v>
      </c>
      <c r="K675" s="31" t="str">
        <f t="shared" si="10"/>
        <v>REMOLINO - MAGDALENA</v>
      </c>
    </row>
    <row r="676" spans="9:11" ht="26.4" x14ac:dyDescent="0.3">
      <c r="I676" s="36" t="s">
        <v>860</v>
      </c>
      <c r="J676" s="37" t="s">
        <v>841</v>
      </c>
      <c r="K676" s="31" t="str">
        <f t="shared" si="10"/>
        <v>SABANAS DE SAN ANGEL - MAGDALENA</v>
      </c>
    </row>
    <row r="677" spans="9:11" x14ac:dyDescent="0.3">
      <c r="I677" s="36" t="s">
        <v>542</v>
      </c>
      <c r="J677" s="37" t="s">
        <v>841</v>
      </c>
      <c r="K677" s="31" t="str">
        <f t="shared" si="10"/>
        <v>SALAMINA - MAGDALENA</v>
      </c>
    </row>
    <row r="678" spans="9:11" ht="26.4" x14ac:dyDescent="0.3">
      <c r="I678" s="38" t="s">
        <v>861</v>
      </c>
      <c r="J678" s="37" t="s">
        <v>841</v>
      </c>
      <c r="K678" s="31" t="str">
        <f t="shared" si="10"/>
        <v>SAN SEBASTIAN DE BUENAVIS - MAGDALENA</v>
      </c>
    </row>
    <row r="679" spans="9:11" x14ac:dyDescent="0.3">
      <c r="I679" s="36" t="s">
        <v>862</v>
      </c>
      <c r="J679" s="37" t="s">
        <v>841</v>
      </c>
      <c r="K679" s="31" t="str">
        <f t="shared" si="10"/>
        <v>SAN ZENON - MAGDALENA</v>
      </c>
    </row>
    <row r="680" spans="9:11" x14ac:dyDescent="0.3">
      <c r="I680" s="36" t="s">
        <v>863</v>
      </c>
      <c r="J680" s="37" t="s">
        <v>841</v>
      </c>
      <c r="K680" s="31" t="str">
        <f t="shared" si="10"/>
        <v>SANTA ANA - MAGDALENA</v>
      </c>
    </row>
    <row r="681" spans="9:11" ht="26.4" x14ac:dyDescent="0.3">
      <c r="I681" s="36" t="s">
        <v>864</v>
      </c>
      <c r="J681" s="37" t="s">
        <v>841</v>
      </c>
      <c r="K681" s="31" t="str">
        <f t="shared" si="10"/>
        <v>SANTA BARBARA DE PINTO - MAGDALENA</v>
      </c>
    </row>
    <row r="682" spans="9:11" x14ac:dyDescent="0.3">
      <c r="I682" s="36" t="s">
        <v>865</v>
      </c>
      <c r="J682" s="37" t="s">
        <v>841</v>
      </c>
      <c r="K682" s="31" t="str">
        <f t="shared" si="10"/>
        <v>SITIONUEVO - MAGDALENA</v>
      </c>
    </row>
    <row r="683" spans="9:11" x14ac:dyDescent="0.3">
      <c r="I683" s="36" t="s">
        <v>866</v>
      </c>
      <c r="J683" s="37" t="s">
        <v>841</v>
      </c>
      <c r="K683" s="31" t="str">
        <f t="shared" si="10"/>
        <v>TENERIFE - MAGDALENA</v>
      </c>
    </row>
    <row r="684" spans="9:11" x14ac:dyDescent="0.3">
      <c r="I684" s="36" t="s">
        <v>867</v>
      </c>
      <c r="J684" s="37" t="s">
        <v>841</v>
      </c>
      <c r="K684" s="31" t="str">
        <f t="shared" si="10"/>
        <v>ZAPAYAN - MAGDALENA</v>
      </c>
    </row>
    <row r="685" spans="9:11" x14ac:dyDescent="0.3">
      <c r="I685" s="36" t="s">
        <v>868</v>
      </c>
      <c r="J685" s="37" t="s">
        <v>841</v>
      </c>
      <c r="K685" s="31" t="str">
        <f t="shared" si="10"/>
        <v>ZONA BANANERA - MAGDALENA</v>
      </c>
    </row>
    <row r="686" spans="9:11" x14ac:dyDescent="0.3">
      <c r="I686" s="36" t="s">
        <v>869</v>
      </c>
      <c r="J686" s="37" t="s">
        <v>870</v>
      </c>
      <c r="K686" s="31" t="str">
        <f t="shared" si="10"/>
        <v>VILLAVICENCIO - META</v>
      </c>
    </row>
    <row r="687" spans="9:11" x14ac:dyDescent="0.3">
      <c r="I687" s="36" t="s">
        <v>871</v>
      </c>
      <c r="J687" s="37" t="s">
        <v>870</v>
      </c>
      <c r="K687" s="31" t="str">
        <f t="shared" si="10"/>
        <v>ACACIAS - META</v>
      </c>
    </row>
    <row r="688" spans="9:11" ht="26.4" x14ac:dyDescent="0.3">
      <c r="I688" s="36" t="s">
        <v>872</v>
      </c>
      <c r="J688" s="37" t="s">
        <v>870</v>
      </c>
      <c r="K688" s="31" t="str">
        <f t="shared" si="10"/>
        <v>BARRANCA DE UPIA - META</v>
      </c>
    </row>
    <row r="689" spans="9:11" x14ac:dyDescent="0.3">
      <c r="I689" s="36" t="s">
        <v>873</v>
      </c>
      <c r="J689" s="37" t="s">
        <v>870</v>
      </c>
      <c r="K689" s="31" t="str">
        <f t="shared" si="10"/>
        <v>CABUYARO - META</v>
      </c>
    </row>
    <row r="690" spans="9:11" ht="26.4" x14ac:dyDescent="0.3">
      <c r="I690" s="36" t="s">
        <v>874</v>
      </c>
      <c r="J690" s="37" t="s">
        <v>870</v>
      </c>
      <c r="K690" s="31" t="str">
        <f t="shared" si="10"/>
        <v>CASTILLA LA NUEVA - META</v>
      </c>
    </row>
    <row r="691" spans="9:11" x14ac:dyDescent="0.3">
      <c r="I691" s="36" t="s">
        <v>875</v>
      </c>
      <c r="J691" s="37" t="s">
        <v>870</v>
      </c>
      <c r="K691" s="31" t="str">
        <f t="shared" si="10"/>
        <v>CUBARRAL - META</v>
      </c>
    </row>
    <row r="692" spans="9:11" x14ac:dyDescent="0.3">
      <c r="I692" s="36" t="s">
        <v>876</v>
      </c>
      <c r="J692" s="37" t="s">
        <v>870</v>
      </c>
      <c r="K692" s="31" t="str">
        <f t="shared" si="10"/>
        <v>CUMARAL - META</v>
      </c>
    </row>
    <row r="693" spans="9:11" x14ac:dyDescent="0.3">
      <c r="I693" s="36" t="s">
        <v>877</v>
      </c>
      <c r="J693" s="37" t="s">
        <v>870</v>
      </c>
      <c r="K693" s="31" t="str">
        <f t="shared" si="10"/>
        <v>EL CALVARIO - META</v>
      </c>
    </row>
    <row r="694" spans="9:11" x14ac:dyDescent="0.3">
      <c r="I694" s="36" t="s">
        <v>878</v>
      </c>
      <c r="J694" s="37" t="s">
        <v>870</v>
      </c>
      <c r="K694" s="31" t="str">
        <f t="shared" si="10"/>
        <v>EL CASTILLO - META</v>
      </c>
    </row>
    <row r="695" spans="9:11" x14ac:dyDescent="0.3">
      <c r="I695" s="36" t="s">
        <v>879</v>
      </c>
      <c r="J695" s="37" t="s">
        <v>870</v>
      </c>
      <c r="K695" s="31" t="str">
        <f t="shared" si="10"/>
        <v>EL DORADO - META</v>
      </c>
    </row>
    <row r="696" spans="9:11" x14ac:dyDescent="0.3">
      <c r="I696" s="36" t="s">
        <v>880</v>
      </c>
      <c r="J696" s="37" t="s">
        <v>870</v>
      </c>
      <c r="K696" s="31" t="str">
        <f t="shared" si="10"/>
        <v>FUENTE DE ORO - META</v>
      </c>
    </row>
    <row r="697" spans="9:11" x14ac:dyDescent="0.3">
      <c r="I697" s="36" t="s">
        <v>260</v>
      </c>
      <c r="J697" s="37" t="s">
        <v>870</v>
      </c>
      <c r="K697" s="31" t="str">
        <f t="shared" si="10"/>
        <v>GRANADA - META</v>
      </c>
    </row>
    <row r="698" spans="9:11" x14ac:dyDescent="0.3">
      <c r="I698" s="36" t="s">
        <v>852</v>
      </c>
      <c r="J698" s="37" t="s">
        <v>870</v>
      </c>
      <c r="K698" s="31" t="str">
        <f t="shared" si="10"/>
        <v>GUAMAL - META</v>
      </c>
    </row>
    <row r="699" spans="9:11" x14ac:dyDescent="0.3">
      <c r="I699" s="36" t="s">
        <v>881</v>
      </c>
      <c r="J699" s="37" t="s">
        <v>870</v>
      </c>
      <c r="K699" s="31" t="str">
        <f t="shared" si="10"/>
        <v>MAPIRIPAN - META</v>
      </c>
    </row>
    <row r="700" spans="9:11" x14ac:dyDescent="0.3">
      <c r="I700" s="36" t="s">
        <v>882</v>
      </c>
      <c r="J700" s="37" t="s">
        <v>870</v>
      </c>
      <c r="K700" s="31" t="str">
        <f t="shared" si="10"/>
        <v>MESETAS - META</v>
      </c>
    </row>
    <row r="701" spans="9:11" x14ac:dyDescent="0.3">
      <c r="I701" s="36" t="s">
        <v>883</v>
      </c>
      <c r="J701" s="37" t="s">
        <v>870</v>
      </c>
      <c r="K701" s="31" t="str">
        <f t="shared" si="10"/>
        <v>LA MACARENA - META</v>
      </c>
    </row>
    <row r="702" spans="9:11" x14ac:dyDescent="0.3">
      <c r="I702" s="36" t="s">
        <v>884</v>
      </c>
      <c r="J702" s="37" t="s">
        <v>870</v>
      </c>
      <c r="K702" s="31" t="str">
        <f t="shared" si="10"/>
        <v>URIBE - META</v>
      </c>
    </row>
    <row r="703" spans="9:11" x14ac:dyDescent="0.3">
      <c r="I703" s="36" t="s">
        <v>885</v>
      </c>
      <c r="J703" s="37" t="s">
        <v>870</v>
      </c>
      <c r="K703" s="31" t="str">
        <f t="shared" si="10"/>
        <v>LEJANIAS - META</v>
      </c>
    </row>
    <row r="704" spans="9:11" ht="26.4" x14ac:dyDescent="0.3">
      <c r="I704" s="36" t="s">
        <v>886</v>
      </c>
      <c r="J704" s="37" t="s">
        <v>870</v>
      </c>
      <c r="K704" s="31" t="str">
        <f t="shared" si="10"/>
        <v>PUERTO CONCORDIA - META</v>
      </c>
    </row>
    <row r="705" spans="9:11" x14ac:dyDescent="0.3">
      <c r="I705" s="36" t="s">
        <v>887</v>
      </c>
      <c r="J705" s="37" t="s">
        <v>870</v>
      </c>
      <c r="K705" s="31" t="str">
        <f t="shared" si="10"/>
        <v>PUERTO GAITAN - META</v>
      </c>
    </row>
    <row r="706" spans="9:11" x14ac:dyDescent="0.3">
      <c r="I706" s="36" t="s">
        <v>888</v>
      </c>
      <c r="J706" s="37" t="s">
        <v>870</v>
      </c>
      <c r="K706" s="31" t="str">
        <f t="shared" ref="K706:K769" si="11">I706 &amp; " - " &amp; J706</f>
        <v>PUERTO LOPEZ - META</v>
      </c>
    </row>
    <row r="707" spans="9:11" x14ac:dyDescent="0.3">
      <c r="I707" s="36" t="s">
        <v>889</v>
      </c>
      <c r="J707" s="37" t="s">
        <v>870</v>
      </c>
      <c r="K707" s="31" t="str">
        <f t="shared" si="11"/>
        <v>PUERTO LLERAS - META</v>
      </c>
    </row>
    <row r="708" spans="9:11" x14ac:dyDescent="0.3">
      <c r="I708" s="36" t="s">
        <v>560</v>
      </c>
      <c r="J708" s="37" t="s">
        <v>870</v>
      </c>
      <c r="K708" s="31" t="str">
        <f t="shared" si="11"/>
        <v>PUERTO RICO - META</v>
      </c>
    </row>
    <row r="709" spans="9:11" x14ac:dyDescent="0.3">
      <c r="I709" s="36" t="s">
        <v>890</v>
      </c>
      <c r="J709" s="37" t="s">
        <v>870</v>
      </c>
      <c r="K709" s="31" t="str">
        <f t="shared" si="11"/>
        <v>RESTREPO - META</v>
      </c>
    </row>
    <row r="710" spans="9:11" ht="26.4" x14ac:dyDescent="0.3">
      <c r="I710" s="36" t="s">
        <v>891</v>
      </c>
      <c r="J710" s="37" t="s">
        <v>870</v>
      </c>
      <c r="K710" s="31" t="str">
        <f t="shared" si="11"/>
        <v>SAN CARLOS DE GUAROA - META</v>
      </c>
    </row>
    <row r="711" spans="9:11" ht="26.4" x14ac:dyDescent="0.3">
      <c r="I711" s="36" t="s">
        <v>892</v>
      </c>
      <c r="J711" s="37" t="s">
        <v>870</v>
      </c>
      <c r="K711" s="31" t="str">
        <f t="shared" si="11"/>
        <v>SAN JUAN DE ARAMA - META</v>
      </c>
    </row>
    <row r="712" spans="9:11" x14ac:dyDescent="0.3">
      <c r="I712" s="36" t="s">
        <v>893</v>
      </c>
      <c r="J712" s="37" t="s">
        <v>870</v>
      </c>
      <c r="K712" s="31" t="str">
        <f t="shared" si="11"/>
        <v>SAN JUANITO - META</v>
      </c>
    </row>
    <row r="713" spans="9:11" x14ac:dyDescent="0.3">
      <c r="I713" s="36" t="s">
        <v>626</v>
      </c>
      <c r="J713" s="37" t="s">
        <v>870</v>
      </c>
      <c r="K713" s="31" t="str">
        <f t="shared" si="11"/>
        <v>SAN MARTIN - META</v>
      </c>
    </row>
    <row r="714" spans="9:11" x14ac:dyDescent="0.3">
      <c r="I714" s="36" t="s">
        <v>894</v>
      </c>
      <c r="J714" s="37" t="s">
        <v>870</v>
      </c>
      <c r="K714" s="31" t="str">
        <f t="shared" si="11"/>
        <v>VISTAHERMOSA - META</v>
      </c>
    </row>
    <row r="715" spans="9:11" x14ac:dyDescent="0.3">
      <c r="I715" s="36" t="s">
        <v>895</v>
      </c>
      <c r="J715" s="37" t="s">
        <v>280</v>
      </c>
      <c r="K715" s="31" t="str">
        <f t="shared" si="11"/>
        <v>PASTO - NARIÑO</v>
      </c>
    </row>
    <row r="716" spans="9:11" x14ac:dyDescent="0.3">
      <c r="I716" s="36" t="s">
        <v>655</v>
      </c>
      <c r="J716" s="37" t="s">
        <v>280</v>
      </c>
      <c r="K716" s="31" t="str">
        <f t="shared" si="11"/>
        <v>ALBAN - NARIÑO</v>
      </c>
    </row>
    <row r="717" spans="9:11" x14ac:dyDescent="0.3">
      <c r="I717" s="36" t="s">
        <v>896</v>
      </c>
      <c r="J717" s="37" t="s">
        <v>280</v>
      </c>
      <c r="K717" s="31" t="str">
        <f t="shared" si="11"/>
        <v>ALDANA - NARIÑO</v>
      </c>
    </row>
    <row r="718" spans="9:11" x14ac:dyDescent="0.3">
      <c r="I718" s="36" t="s">
        <v>897</v>
      </c>
      <c r="J718" s="37" t="s">
        <v>280</v>
      </c>
      <c r="K718" s="31" t="str">
        <f t="shared" si="11"/>
        <v>ANCUYA - NARIÑO</v>
      </c>
    </row>
    <row r="719" spans="9:11" x14ac:dyDescent="0.3">
      <c r="I719" s="36" t="s">
        <v>898</v>
      </c>
      <c r="J719" s="37" t="s">
        <v>280</v>
      </c>
      <c r="K719" s="31" t="str">
        <f t="shared" si="11"/>
        <v>ARBOLEDA - NARIÑO</v>
      </c>
    </row>
    <row r="720" spans="9:11" x14ac:dyDescent="0.3">
      <c r="I720" s="36" t="s">
        <v>899</v>
      </c>
      <c r="J720" s="37" t="s">
        <v>280</v>
      </c>
      <c r="K720" s="31" t="str">
        <f t="shared" si="11"/>
        <v>BARBACOAS - NARIÑO</v>
      </c>
    </row>
    <row r="721" spans="9:11" x14ac:dyDescent="0.3">
      <c r="I721" s="36" t="s">
        <v>408</v>
      </c>
      <c r="J721" s="37" t="s">
        <v>280</v>
      </c>
      <c r="K721" s="31" t="str">
        <f t="shared" si="11"/>
        <v>BELEN - NARIÑO</v>
      </c>
    </row>
    <row r="722" spans="9:11" x14ac:dyDescent="0.3">
      <c r="I722" s="36" t="s">
        <v>900</v>
      </c>
      <c r="J722" s="37" t="s">
        <v>280</v>
      </c>
      <c r="K722" s="31" t="str">
        <f t="shared" si="11"/>
        <v>BUESACO - NARIÑO</v>
      </c>
    </row>
    <row r="723" spans="9:11" x14ac:dyDescent="0.3">
      <c r="I723" s="36" t="s">
        <v>901</v>
      </c>
      <c r="J723" s="37" t="s">
        <v>280</v>
      </c>
      <c r="K723" s="31" t="str">
        <f t="shared" si="11"/>
        <v>COLON - NARIÑO</v>
      </c>
    </row>
    <row r="724" spans="9:11" x14ac:dyDescent="0.3">
      <c r="I724" s="36" t="s">
        <v>902</v>
      </c>
      <c r="J724" s="37" t="s">
        <v>280</v>
      </c>
      <c r="K724" s="31" t="str">
        <f t="shared" si="11"/>
        <v>CONSACA - NARIÑO</v>
      </c>
    </row>
    <row r="725" spans="9:11" x14ac:dyDescent="0.3">
      <c r="I725" s="36" t="s">
        <v>903</v>
      </c>
      <c r="J725" s="37" t="s">
        <v>280</v>
      </c>
      <c r="K725" s="31" t="str">
        <f t="shared" si="11"/>
        <v>CONTADERO - NARIÑO</v>
      </c>
    </row>
    <row r="726" spans="9:11" x14ac:dyDescent="0.3">
      <c r="I726" s="36" t="s">
        <v>367</v>
      </c>
      <c r="J726" s="37" t="s">
        <v>280</v>
      </c>
      <c r="K726" s="31" t="str">
        <f t="shared" si="11"/>
        <v>CORDOBA - NARIÑO</v>
      </c>
    </row>
    <row r="727" spans="9:11" x14ac:dyDescent="0.3">
      <c r="I727" s="36" t="s">
        <v>904</v>
      </c>
      <c r="J727" s="37" t="s">
        <v>280</v>
      </c>
      <c r="K727" s="31" t="str">
        <f t="shared" si="11"/>
        <v>CUASPUD - NARIÑO</v>
      </c>
    </row>
    <row r="728" spans="9:11" x14ac:dyDescent="0.3">
      <c r="I728" s="36" t="s">
        <v>905</v>
      </c>
      <c r="J728" s="37" t="s">
        <v>280</v>
      </c>
      <c r="K728" s="31" t="str">
        <f t="shared" si="11"/>
        <v>CUMBAL - NARIÑO</v>
      </c>
    </row>
    <row r="729" spans="9:11" x14ac:dyDescent="0.3">
      <c r="I729" s="36" t="s">
        <v>906</v>
      </c>
      <c r="J729" s="37" t="s">
        <v>280</v>
      </c>
      <c r="K729" s="31" t="str">
        <f t="shared" si="11"/>
        <v>CUMBITARA - NARIÑO</v>
      </c>
    </row>
    <row r="730" spans="9:11" x14ac:dyDescent="0.3">
      <c r="I730" s="36" t="s">
        <v>907</v>
      </c>
      <c r="J730" s="37" t="s">
        <v>280</v>
      </c>
      <c r="K730" s="31" t="str">
        <f t="shared" si="11"/>
        <v>CHACHAGsI - NARIÑO</v>
      </c>
    </row>
    <row r="731" spans="9:11" x14ac:dyDescent="0.3">
      <c r="I731" s="36" t="s">
        <v>908</v>
      </c>
      <c r="J731" s="37" t="s">
        <v>280</v>
      </c>
      <c r="K731" s="31" t="str">
        <f t="shared" si="11"/>
        <v>EL CHARCO - NARIÑO</v>
      </c>
    </row>
    <row r="732" spans="9:11" x14ac:dyDescent="0.3">
      <c r="I732" s="36" t="s">
        <v>909</v>
      </c>
      <c r="J732" s="37" t="s">
        <v>280</v>
      </c>
      <c r="K732" s="31" t="str">
        <f t="shared" si="11"/>
        <v>EL PEÑOL - NARIÑO</v>
      </c>
    </row>
    <row r="733" spans="9:11" x14ac:dyDescent="0.3">
      <c r="I733" s="36" t="s">
        <v>910</v>
      </c>
      <c r="J733" s="37" t="s">
        <v>280</v>
      </c>
      <c r="K733" s="31" t="str">
        <f t="shared" si="11"/>
        <v>EL ROSARIO - NARIÑO</v>
      </c>
    </row>
    <row r="734" spans="9:11" ht="26.4" x14ac:dyDescent="0.3">
      <c r="I734" s="36" t="s">
        <v>911</v>
      </c>
      <c r="J734" s="37" t="s">
        <v>280</v>
      </c>
      <c r="K734" s="31" t="str">
        <f t="shared" si="11"/>
        <v>EL TABLON DE GOMEZ - NARIÑO</v>
      </c>
    </row>
    <row r="735" spans="9:11" x14ac:dyDescent="0.3">
      <c r="I735" s="36" t="s">
        <v>574</v>
      </c>
      <c r="J735" s="37" t="s">
        <v>280</v>
      </c>
      <c r="K735" s="31" t="str">
        <f t="shared" si="11"/>
        <v>EL TAMBO - NARIÑO</v>
      </c>
    </row>
    <row r="736" spans="9:11" x14ac:dyDescent="0.3">
      <c r="I736" s="36" t="s">
        <v>912</v>
      </c>
      <c r="J736" s="37" t="s">
        <v>280</v>
      </c>
      <c r="K736" s="31" t="str">
        <f t="shared" si="11"/>
        <v>FUNES - NARIÑO</v>
      </c>
    </row>
    <row r="737" spans="9:11" x14ac:dyDescent="0.3">
      <c r="I737" s="36" t="s">
        <v>913</v>
      </c>
      <c r="J737" s="37" t="s">
        <v>280</v>
      </c>
      <c r="K737" s="31" t="str">
        <f t="shared" si="11"/>
        <v>GUACHUCAL - NARIÑO</v>
      </c>
    </row>
    <row r="738" spans="9:11" x14ac:dyDescent="0.3">
      <c r="I738" s="36" t="s">
        <v>914</v>
      </c>
      <c r="J738" s="37" t="s">
        <v>280</v>
      </c>
      <c r="K738" s="31" t="str">
        <f t="shared" si="11"/>
        <v>GUAITARILLA - NARIÑO</v>
      </c>
    </row>
    <row r="739" spans="9:11" x14ac:dyDescent="0.3">
      <c r="I739" s="36" t="s">
        <v>915</v>
      </c>
      <c r="J739" s="37" t="s">
        <v>280</v>
      </c>
      <c r="K739" s="31" t="str">
        <f t="shared" si="11"/>
        <v>GUALMATAN - NARIÑO</v>
      </c>
    </row>
    <row r="740" spans="9:11" x14ac:dyDescent="0.3">
      <c r="I740" s="36" t="s">
        <v>916</v>
      </c>
      <c r="J740" s="37" t="s">
        <v>280</v>
      </c>
      <c r="K740" s="31" t="str">
        <f t="shared" si="11"/>
        <v>ILES - NARIÑO</v>
      </c>
    </row>
    <row r="741" spans="9:11" x14ac:dyDescent="0.3">
      <c r="I741" s="36" t="s">
        <v>917</v>
      </c>
      <c r="J741" s="37" t="s">
        <v>280</v>
      </c>
      <c r="K741" s="31" t="str">
        <f t="shared" si="11"/>
        <v>IMUES - NARIÑO</v>
      </c>
    </row>
    <row r="742" spans="9:11" x14ac:dyDescent="0.3">
      <c r="I742" s="36" t="s">
        <v>918</v>
      </c>
      <c r="J742" s="37" t="s">
        <v>280</v>
      </c>
      <c r="K742" s="31" t="str">
        <f t="shared" si="11"/>
        <v>IPIALES - NARIÑO</v>
      </c>
    </row>
    <row r="743" spans="9:11" x14ac:dyDescent="0.3">
      <c r="I743" s="36" t="s">
        <v>919</v>
      </c>
      <c r="J743" s="37" t="s">
        <v>280</v>
      </c>
      <c r="K743" s="31" t="str">
        <f t="shared" si="11"/>
        <v>LA CRUZ - NARIÑO</v>
      </c>
    </row>
    <row r="744" spans="9:11" x14ac:dyDescent="0.3">
      <c r="I744" s="36" t="s">
        <v>920</v>
      </c>
      <c r="J744" s="37" t="s">
        <v>280</v>
      </c>
      <c r="K744" s="31" t="str">
        <f t="shared" si="11"/>
        <v>LA FLORIDA - NARIÑO</v>
      </c>
    </row>
    <row r="745" spans="9:11" x14ac:dyDescent="0.3">
      <c r="I745" s="36" t="s">
        <v>921</v>
      </c>
      <c r="J745" s="37" t="s">
        <v>280</v>
      </c>
      <c r="K745" s="31" t="str">
        <f t="shared" si="11"/>
        <v>LA LLANADA - NARIÑO</v>
      </c>
    </row>
    <row r="746" spans="9:11" x14ac:dyDescent="0.3">
      <c r="I746" s="36" t="s">
        <v>922</v>
      </c>
      <c r="J746" s="37" t="s">
        <v>280</v>
      </c>
      <c r="K746" s="31" t="str">
        <f t="shared" si="11"/>
        <v>LA TOLA - NARIÑO</v>
      </c>
    </row>
    <row r="747" spans="9:11" x14ac:dyDescent="0.3">
      <c r="I747" s="36" t="s">
        <v>273</v>
      </c>
      <c r="J747" s="37" t="s">
        <v>280</v>
      </c>
      <c r="K747" s="31" t="str">
        <f t="shared" si="11"/>
        <v>LA UNION - NARIÑO</v>
      </c>
    </row>
    <row r="748" spans="9:11" x14ac:dyDescent="0.3">
      <c r="I748" s="36" t="s">
        <v>923</v>
      </c>
      <c r="J748" s="37" t="s">
        <v>280</v>
      </c>
      <c r="K748" s="31" t="str">
        <f t="shared" si="11"/>
        <v>LEIVA - NARIÑO</v>
      </c>
    </row>
    <row r="749" spans="9:11" x14ac:dyDescent="0.3">
      <c r="I749" s="36" t="s">
        <v>924</v>
      </c>
      <c r="J749" s="37" t="s">
        <v>280</v>
      </c>
      <c r="K749" s="31" t="str">
        <f t="shared" si="11"/>
        <v>LINARES - NARIÑO</v>
      </c>
    </row>
    <row r="750" spans="9:11" x14ac:dyDescent="0.3">
      <c r="I750" s="36" t="s">
        <v>925</v>
      </c>
      <c r="J750" s="37" t="s">
        <v>280</v>
      </c>
      <c r="K750" s="31" t="str">
        <f t="shared" si="11"/>
        <v>LOS ANDES - NARIÑO</v>
      </c>
    </row>
    <row r="751" spans="9:11" x14ac:dyDescent="0.3">
      <c r="I751" s="36" t="s">
        <v>926</v>
      </c>
      <c r="J751" s="37" t="s">
        <v>280</v>
      </c>
      <c r="K751" s="31" t="str">
        <f t="shared" si="11"/>
        <v>MAGsI - NARIÑO</v>
      </c>
    </row>
    <row r="752" spans="9:11" x14ac:dyDescent="0.3">
      <c r="I752" s="36" t="s">
        <v>927</v>
      </c>
      <c r="J752" s="37" t="s">
        <v>280</v>
      </c>
      <c r="K752" s="31" t="str">
        <f t="shared" si="11"/>
        <v>MALLAMA - NARIÑO</v>
      </c>
    </row>
    <row r="753" spans="9:11" x14ac:dyDescent="0.3">
      <c r="I753" s="36" t="s">
        <v>707</v>
      </c>
      <c r="J753" s="37" t="s">
        <v>280</v>
      </c>
      <c r="K753" s="31" t="str">
        <f t="shared" si="11"/>
        <v>MOSQUERA - NARIÑO</v>
      </c>
    </row>
    <row r="754" spans="9:11" x14ac:dyDescent="0.3">
      <c r="I754" s="36" t="s">
        <v>280</v>
      </c>
      <c r="J754" s="37" t="s">
        <v>280</v>
      </c>
      <c r="K754" s="31" t="str">
        <f t="shared" si="11"/>
        <v>NARIÑO - NARIÑO</v>
      </c>
    </row>
    <row r="755" spans="9:11" x14ac:dyDescent="0.3">
      <c r="I755" s="36" t="s">
        <v>928</v>
      </c>
      <c r="J755" s="37" t="s">
        <v>280</v>
      </c>
      <c r="K755" s="31" t="str">
        <f t="shared" si="11"/>
        <v>OLAYA HERRERA - NARIÑO</v>
      </c>
    </row>
    <row r="756" spans="9:11" x14ac:dyDescent="0.3">
      <c r="I756" s="36" t="s">
        <v>929</v>
      </c>
      <c r="J756" s="37" t="s">
        <v>280</v>
      </c>
      <c r="K756" s="31" t="str">
        <f t="shared" si="11"/>
        <v>OSPINA - NARIÑO</v>
      </c>
    </row>
    <row r="757" spans="9:11" ht="26.4" x14ac:dyDescent="0.3">
      <c r="I757" s="36" t="s">
        <v>930</v>
      </c>
      <c r="J757" s="37" t="s">
        <v>280</v>
      </c>
      <c r="K757" s="31" t="str">
        <f t="shared" si="11"/>
        <v>FRANCISCO PIZARRO - NARIÑO</v>
      </c>
    </row>
    <row r="758" spans="9:11" x14ac:dyDescent="0.3">
      <c r="I758" s="36" t="s">
        <v>931</v>
      </c>
      <c r="J758" s="37" t="s">
        <v>280</v>
      </c>
      <c r="K758" s="31" t="str">
        <f t="shared" si="11"/>
        <v>POLICARPA - NARIÑO</v>
      </c>
    </row>
    <row r="759" spans="9:11" x14ac:dyDescent="0.3">
      <c r="I759" s="36" t="s">
        <v>932</v>
      </c>
      <c r="J759" s="37" t="s">
        <v>280</v>
      </c>
      <c r="K759" s="31" t="str">
        <f t="shared" si="11"/>
        <v>POTOSI - NARIÑO</v>
      </c>
    </row>
    <row r="760" spans="9:11" x14ac:dyDescent="0.3">
      <c r="I760" s="36" t="s">
        <v>933</v>
      </c>
      <c r="J760" s="37" t="s">
        <v>280</v>
      </c>
      <c r="K760" s="31" t="str">
        <f t="shared" si="11"/>
        <v>PROVIDENCIA - NARIÑO</v>
      </c>
    </row>
    <row r="761" spans="9:11" x14ac:dyDescent="0.3">
      <c r="I761" s="36" t="s">
        <v>934</v>
      </c>
      <c r="J761" s="37" t="s">
        <v>280</v>
      </c>
      <c r="K761" s="31" t="str">
        <f t="shared" si="11"/>
        <v>PUERRES - NARIÑO</v>
      </c>
    </row>
    <row r="762" spans="9:11" x14ac:dyDescent="0.3">
      <c r="I762" s="36" t="s">
        <v>935</v>
      </c>
      <c r="J762" s="37" t="s">
        <v>280</v>
      </c>
      <c r="K762" s="31" t="str">
        <f t="shared" si="11"/>
        <v>PUPIALES - NARIÑO</v>
      </c>
    </row>
    <row r="763" spans="9:11" x14ac:dyDescent="0.3">
      <c r="I763" s="36" t="s">
        <v>723</v>
      </c>
      <c r="J763" s="37" t="s">
        <v>280</v>
      </c>
      <c r="K763" s="31" t="str">
        <f t="shared" si="11"/>
        <v>RICAURTE - NARIÑO</v>
      </c>
    </row>
    <row r="764" spans="9:11" x14ac:dyDescent="0.3">
      <c r="I764" s="36" t="s">
        <v>936</v>
      </c>
      <c r="J764" s="37" t="s">
        <v>280</v>
      </c>
      <c r="K764" s="31" t="str">
        <f t="shared" si="11"/>
        <v>ROBERTO PAYAN - NARIÑO</v>
      </c>
    </row>
    <row r="765" spans="9:11" x14ac:dyDescent="0.3">
      <c r="I765" s="36" t="s">
        <v>937</v>
      </c>
      <c r="J765" s="37" t="s">
        <v>280</v>
      </c>
      <c r="K765" s="31" t="str">
        <f t="shared" si="11"/>
        <v>SAMANIEGO - NARIÑO</v>
      </c>
    </row>
    <row r="766" spans="9:11" x14ac:dyDescent="0.3">
      <c r="I766" s="36" t="s">
        <v>938</v>
      </c>
      <c r="J766" s="37" t="s">
        <v>280</v>
      </c>
      <c r="K766" s="31" t="str">
        <f t="shared" si="11"/>
        <v>SANDONA - NARIÑO</v>
      </c>
    </row>
    <row r="767" spans="9:11" x14ac:dyDescent="0.3">
      <c r="I767" s="36" t="s">
        <v>725</v>
      </c>
      <c r="J767" s="37" t="s">
        <v>280</v>
      </c>
      <c r="K767" s="31" t="str">
        <f t="shared" si="11"/>
        <v>SAN BERNARDO - NARIÑO</v>
      </c>
    </row>
    <row r="768" spans="9:11" x14ac:dyDescent="0.3">
      <c r="I768" s="36" t="s">
        <v>939</v>
      </c>
      <c r="J768" s="37" t="s">
        <v>280</v>
      </c>
      <c r="K768" s="31" t="str">
        <f t="shared" si="11"/>
        <v>SAN LORENZO - NARIÑO</v>
      </c>
    </row>
    <row r="769" spans="9:11" x14ac:dyDescent="0.3">
      <c r="I769" s="36" t="s">
        <v>391</v>
      </c>
      <c r="J769" s="37" t="s">
        <v>280</v>
      </c>
      <c r="K769" s="31" t="str">
        <f t="shared" si="11"/>
        <v>SAN PABLO - NARIÑO</v>
      </c>
    </row>
    <row r="770" spans="9:11" ht="26.4" x14ac:dyDescent="0.3">
      <c r="I770" s="36" t="s">
        <v>940</v>
      </c>
      <c r="J770" s="37" t="s">
        <v>280</v>
      </c>
      <c r="K770" s="31" t="str">
        <f t="shared" ref="K770:K833" si="12">I770 &amp; " - " &amp; J770</f>
        <v>SAN PEDRO DE CARTAGO - NARIÑO</v>
      </c>
    </row>
    <row r="771" spans="9:11" x14ac:dyDescent="0.3">
      <c r="I771" s="36" t="s">
        <v>308</v>
      </c>
      <c r="J771" s="37" t="s">
        <v>280</v>
      </c>
      <c r="K771" s="31" t="str">
        <f t="shared" si="12"/>
        <v>SANTA BARBARA - NARIÑO</v>
      </c>
    </row>
    <row r="772" spans="9:11" x14ac:dyDescent="0.3">
      <c r="I772" s="36" t="s">
        <v>941</v>
      </c>
      <c r="J772" s="37" t="s">
        <v>280</v>
      </c>
      <c r="K772" s="31" t="str">
        <f t="shared" si="12"/>
        <v>SANTACRUZ - NARIÑO</v>
      </c>
    </row>
    <row r="773" spans="9:11" x14ac:dyDescent="0.3">
      <c r="I773" s="36" t="s">
        <v>942</v>
      </c>
      <c r="J773" s="37" t="s">
        <v>280</v>
      </c>
      <c r="K773" s="31" t="str">
        <f t="shared" si="12"/>
        <v>SAPUYES - NARIÑO</v>
      </c>
    </row>
    <row r="774" spans="9:11" x14ac:dyDescent="0.3">
      <c r="I774" s="36" t="s">
        <v>943</v>
      </c>
      <c r="J774" s="37" t="s">
        <v>280</v>
      </c>
      <c r="K774" s="31" t="str">
        <f t="shared" si="12"/>
        <v>TAMINANGO - NARIÑO</v>
      </c>
    </row>
    <row r="775" spans="9:11" x14ac:dyDescent="0.3">
      <c r="I775" s="36" t="s">
        <v>944</v>
      </c>
      <c r="J775" s="37" t="s">
        <v>280</v>
      </c>
      <c r="K775" s="31" t="str">
        <f t="shared" si="12"/>
        <v>TANGUA - NARIÑO</v>
      </c>
    </row>
    <row r="776" spans="9:11" x14ac:dyDescent="0.3">
      <c r="I776" s="36" t="s">
        <v>1280</v>
      </c>
      <c r="J776" s="37" t="s">
        <v>280</v>
      </c>
      <c r="K776" s="31" t="str">
        <f t="shared" si="12"/>
        <v>TUMACO - NARIÑO</v>
      </c>
    </row>
    <row r="777" spans="9:11" x14ac:dyDescent="0.3">
      <c r="I777" s="36" t="s">
        <v>945</v>
      </c>
      <c r="J777" s="37" t="s">
        <v>280</v>
      </c>
      <c r="K777" s="31" t="str">
        <f t="shared" si="12"/>
        <v>TUQUERRES - NARIÑO</v>
      </c>
    </row>
    <row r="778" spans="9:11" x14ac:dyDescent="0.3">
      <c r="I778" s="36" t="s">
        <v>946</v>
      </c>
      <c r="J778" s="37" t="s">
        <v>280</v>
      </c>
      <c r="K778" s="31" t="str">
        <f t="shared" si="12"/>
        <v>YACUANQUER - NARIÑO</v>
      </c>
    </row>
    <row r="779" spans="9:11" ht="26.4" x14ac:dyDescent="0.3">
      <c r="I779" s="36" t="s">
        <v>947</v>
      </c>
      <c r="J779" s="37" t="s">
        <v>1250</v>
      </c>
      <c r="K779" s="31" t="str">
        <f t="shared" si="12"/>
        <v>CUCUTA - NORTE DE SANTANDER</v>
      </c>
    </row>
    <row r="780" spans="9:11" ht="26.4" x14ac:dyDescent="0.3">
      <c r="I780" s="36" t="s">
        <v>948</v>
      </c>
      <c r="J780" s="37" t="s">
        <v>1250</v>
      </c>
      <c r="K780" s="31" t="str">
        <f t="shared" si="12"/>
        <v>ABREGO - NORTE DE SANTANDER</v>
      </c>
    </row>
    <row r="781" spans="9:11" ht="26.4" x14ac:dyDescent="0.3">
      <c r="I781" s="36" t="s">
        <v>949</v>
      </c>
      <c r="J781" s="37" t="s">
        <v>1250</v>
      </c>
      <c r="K781" s="31" t="str">
        <f t="shared" si="12"/>
        <v>ARBOLEDAS - NORTE DE SANTANDER</v>
      </c>
    </row>
    <row r="782" spans="9:11" ht="26.4" x14ac:dyDescent="0.3">
      <c r="I782" s="36" t="s">
        <v>950</v>
      </c>
      <c r="J782" s="37" t="s">
        <v>1250</v>
      </c>
      <c r="K782" s="31" t="str">
        <f t="shared" si="12"/>
        <v>BOCHALEMA - NORTE DE SANTANDER</v>
      </c>
    </row>
    <row r="783" spans="9:11" ht="26.4" x14ac:dyDescent="0.3">
      <c r="I783" s="36" t="s">
        <v>951</v>
      </c>
      <c r="J783" s="37" t="s">
        <v>1250</v>
      </c>
      <c r="K783" s="31" t="str">
        <f t="shared" si="12"/>
        <v>BUCARASICA - NORTE DE SANTANDER</v>
      </c>
    </row>
    <row r="784" spans="9:11" ht="26.4" x14ac:dyDescent="0.3">
      <c r="I784" s="36" t="s">
        <v>952</v>
      </c>
      <c r="J784" s="37" t="s">
        <v>1250</v>
      </c>
      <c r="K784" s="31" t="str">
        <f t="shared" si="12"/>
        <v>CACOTA - NORTE DE SANTANDER</v>
      </c>
    </row>
    <row r="785" spans="9:11" ht="26.4" x14ac:dyDescent="0.3">
      <c r="I785" s="36" t="s">
        <v>953</v>
      </c>
      <c r="J785" s="37" t="s">
        <v>1250</v>
      </c>
      <c r="K785" s="31" t="str">
        <f t="shared" si="12"/>
        <v>CACHIRA - NORTE DE SANTANDER</v>
      </c>
    </row>
    <row r="786" spans="9:11" ht="26.4" x14ac:dyDescent="0.3">
      <c r="I786" s="36" t="s">
        <v>954</v>
      </c>
      <c r="J786" s="37" t="s">
        <v>1250</v>
      </c>
      <c r="K786" s="31" t="str">
        <f t="shared" si="12"/>
        <v>CHINACOTA - NORTE DE SANTANDER</v>
      </c>
    </row>
    <row r="787" spans="9:11" ht="26.4" x14ac:dyDescent="0.3">
      <c r="I787" s="36" t="s">
        <v>955</v>
      </c>
      <c r="J787" s="37" t="s">
        <v>1250</v>
      </c>
      <c r="K787" s="31" t="str">
        <f t="shared" si="12"/>
        <v>CHITAGA - NORTE DE SANTANDER</v>
      </c>
    </row>
    <row r="788" spans="9:11" ht="26.4" x14ac:dyDescent="0.3">
      <c r="I788" s="36" t="s">
        <v>956</v>
      </c>
      <c r="J788" s="37" t="s">
        <v>1250</v>
      </c>
      <c r="K788" s="31" t="str">
        <f t="shared" si="12"/>
        <v>CONVENCION - NORTE DE SANTANDER</v>
      </c>
    </row>
    <row r="789" spans="9:11" ht="26.4" x14ac:dyDescent="0.3">
      <c r="I789" s="36" t="s">
        <v>957</v>
      </c>
      <c r="J789" s="37" t="s">
        <v>1250</v>
      </c>
      <c r="K789" s="31" t="str">
        <f t="shared" si="12"/>
        <v>CUCUTILLA - NORTE DE SANTANDER</v>
      </c>
    </row>
    <row r="790" spans="9:11" ht="26.4" x14ac:dyDescent="0.3">
      <c r="I790" s="36" t="s">
        <v>958</v>
      </c>
      <c r="J790" s="37" t="s">
        <v>1250</v>
      </c>
      <c r="K790" s="31" t="str">
        <f t="shared" si="12"/>
        <v>DURANIA - NORTE DE SANTANDER</v>
      </c>
    </row>
    <row r="791" spans="9:11" ht="26.4" x14ac:dyDescent="0.3">
      <c r="I791" s="36" t="s">
        <v>959</v>
      </c>
      <c r="J791" s="37" t="s">
        <v>1250</v>
      </c>
      <c r="K791" s="31" t="str">
        <f t="shared" si="12"/>
        <v>EL CARMEN - NORTE DE SANTANDER</v>
      </c>
    </row>
    <row r="792" spans="9:11" ht="26.4" x14ac:dyDescent="0.3">
      <c r="I792" s="36" t="s">
        <v>960</v>
      </c>
      <c r="J792" s="37" t="s">
        <v>1250</v>
      </c>
      <c r="K792" s="31" t="str">
        <f t="shared" si="12"/>
        <v>EL TARRA - NORTE DE SANTANDER</v>
      </c>
    </row>
    <row r="793" spans="9:11" ht="26.4" x14ac:dyDescent="0.3">
      <c r="I793" s="36" t="s">
        <v>961</v>
      </c>
      <c r="J793" s="37" t="s">
        <v>1250</v>
      </c>
      <c r="K793" s="31" t="str">
        <f t="shared" si="12"/>
        <v>EL ZULIA - NORTE DE SANTANDER</v>
      </c>
    </row>
    <row r="794" spans="9:11" ht="26.4" x14ac:dyDescent="0.3">
      <c r="I794" s="36" t="s">
        <v>962</v>
      </c>
      <c r="J794" s="37" t="s">
        <v>1250</v>
      </c>
      <c r="K794" s="31" t="str">
        <f t="shared" si="12"/>
        <v>GRAMALOTE - NORTE DE SANTANDER</v>
      </c>
    </row>
    <row r="795" spans="9:11" ht="26.4" x14ac:dyDescent="0.3">
      <c r="I795" s="36" t="s">
        <v>963</v>
      </c>
      <c r="J795" s="37" t="s">
        <v>1250</v>
      </c>
      <c r="K795" s="31" t="str">
        <f t="shared" si="12"/>
        <v>HACARI - NORTE DE SANTANDER</v>
      </c>
    </row>
    <row r="796" spans="9:11" ht="26.4" x14ac:dyDescent="0.3">
      <c r="I796" s="36" t="s">
        <v>964</v>
      </c>
      <c r="J796" s="37" t="s">
        <v>1250</v>
      </c>
      <c r="K796" s="31" t="str">
        <f t="shared" si="12"/>
        <v>HERRAN - NORTE DE SANTANDER</v>
      </c>
    </row>
    <row r="797" spans="9:11" ht="26.4" x14ac:dyDescent="0.3">
      <c r="I797" s="36" t="s">
        <v>965</v>
      </c>
      <c r="J797" s="37" t="s">
        <v>1250</v>
      </c>
      <c r="K797" s="31" t="str">
        <f t="shared" si="12"/>
        <v>LABATECA - NORTE DE SANTANDER</v>
      </c>
    </row>
    <row r="798" spans="9:11" ht="26.4" x14ac:dyDescent="0.3">
      <c r="I798" s="36" t="s">
        <v>966</v>
      </c>
      <c r="J798" s="37" t="s">
        <v>1250</v>
      </c>
      <c r="K798" s="31" t="str">
        <f t="shared" si="12"/>
        <v>LA ESPERANZA - NORTE DE SANTANDER</v>
      </c>
    </row>
    <row r="799" spans="9:11" ht="26.4" x14ac:dyDescent="0.3">
      <c r="I799" s="36" t="s">
        <v>967</v>
      </c>
      <c r="J799" s="37" t="s">
        <v>1250</v>
      </c>
      <c r="K799" s="31" t="str">
        <f t="shared" si="12"/>
        <v>LA PLAYA - NORTE DE SANTANDER</v>
      </c>
    </row>
    <row r="800" spans="9:11" ht="26.4" x14ac:dyDescent="0.3">
      <c r="I800" s="36" t="s">
        <v>968</v>
      </c>
      <c r="J800" s="37" t="s">
        <v>1250</v>
      </c>
      <c r="K800" s="31" t="str">
        <f t="shared" si="12"/>
        <v>LOS PATIOS - NORTE DE SANTANDER</v>
      </c>
    </row>
    <row r="801" spans="9:11" ht="26.4" x14ac:dyDescent="0.3">
      <c r="I801" s="36" t="s">
        <v>969</v>
      </c>
      <c r="J801" s="37" t="s">
        <v>1250</v>
      </c>
      <c r="K801" s="31" t="str">
        <f t="shared" si="12"/>
        <v>LOURDES - NORTE DE SANTANDER</v>
      </c>
    </row>
    <row r="802" spans="9:11" ht="26.4" x14ac:dyDescent="0.3">
      <c r="I802" s="36" t="s">
        <v>970</v>
      </c>
      <c r="J802" s="37" t="s">
        <v>1250</v>
      </c>
      <c r="K802" s="31" t="str">
        <f t="shared" si="12"/>
        <v>MUTISCUA - NORTE DE SANTANDER</v>
      </c>
    </row>
    <row r="803" spans="9:11" ht="26.4" x14ac:dyDescent="0.3">
      <c r="I803" s="36" t="s">
        <v>971</v>
      </c>
      <c r="J803" s="37" t="s">
        <v>1250</v>
      </c>
      <c r="K803" s="31" t="str">
        <f t="shared" si="12"/>
        <v>OCAÑA - NORTE DE SANTANDER</v>
      </c>
    </row>
    <row r="804" spans="9:11" ht="26.4" x14ac:dyDescent="0.3">
      <c r="I804" s="36" t="s">
        <v>972</v>
      </c>
      <c r="J804" s="37" t="s">
        <v>1250</v>
      </c>
      <c r="K804" s="31" t="str">
        <f t="shared" si="12"/>
        <v>PAMPLONA - NORTE DE SANTANDER</v>
      </c>
    </row>
    <row r="805" spans="9:11" ht="26.4" x14ac:dyDescent="0.3">
      <c r="I805" s="36" t="s">
        <v>973</v>
      </c>
      <c r="J805" s="37" t="s">
        <v>1250</v>
      </c>
      <c r="K805" s="31" t="str">
        <f t="shared" si="12"/>
        <v>PAMPLONITA - NORTE DE SANTANDER</v>
      </c>
    </row>
    <row r="806" spans="9:11" ht="26.4" x14ac:dyDescent="0.3">
      <c r="I806" s="36" t="s">
        <v>974</v>
      </c>
      <c r="J806" s="37" t="s">
        <v>1250</v>
      </c>
      <c r="K806" s="31" t="str">
        <f t="shared" si="12"/>
        <v>PUERTO SANTANDER - NORTE DE SANTANDER</v>
      </c>
    </row>
    <row r="807" spans="9:11" ht="26.4" x14ac:dyDescent="0.3">
      <c r="I807" s="36" t="s">
        <v>975</v>
      </c>
      <c r="J807" s="37" t="s">
        <v>1250</v>
      </c>
      <c r="K807" s="31" t="str">
        <f t="shared" si="12"/>
        <v>RAGONVALIA - NORTE DE SANTANDER</v>
      </c>
    </row>
    <row r="808" spans="9:11" ht="26.4" x14ac:dyDescent="0.3">
      <c r="I808" s="36" t="s">
        <v>976</v>
      </c>
      <c r="J808" s="37" t="s">
        <v>1250</v>
      </c>
      <c r="K808" s="31" t="str">
        <f t="shared" si="12"/>
        <v>SALAZAR - NORTE DE SANTANDER</v>
      </c>
    </row>
    <row r="809" spans="9:11" ht="26.4" x14ac:dyDescent="0.3">
      <c r="I809" s="36" t="s">
        <v>977</v>
      </c>
      <c r="J809" s="37" t="s">
        <v>1250</v>
      </c>
      <c r="K809" s="31" t="str">
        <f t="shared" si="12"/>
        <v>SAN CALIXTO - NORTE DE SANTANDER</v>
      </c>
    </row>
    <row r="810" spans="9:11" ht="26.4" x14ac:dyDescent="0.3">
      <c r="I810" s="36" t="s">
        <v>726</v>
      </c>
      <c r="J810" s="37" t="s">
        <v>1250</v>
      </c>
      <c r="K810" s="31" t="str">
        <f t="shared" si="12"/>
        <v>SAN CAYETANO - NORTE DE SANTANDER</v>
      </c>
    </row>
    <row r="811" spans="9:11" ht="26.4" x14ac:dyDescent="0.3">
      <c r="I811" s="36" t="s">
        <v>978</v>
      </c>
      <c r="J811" s="37" t="s">
        <v>1250</v>
      </c>
      <c r="K811" s="31" t="str">
        <f t="shared" si="12"/>
        <v>SANTIAGO - NORTE DE SANTANDER</v>
      </c>
    </row>
    <row r="812" spans="9:11" ht="26.4" x14ac:dyDescent="0.3">
      <c r="I812" s="36" t="s">
        <v>979</v>
      </c>
      <c r="J812" s="37" t="s">
        <v>1250</v>
      </c>
      <c r="K812" s="31" t="str">
        <f t="shared" si="12"/>
        <v>SARDINATA - NORTE DE SANTANDER</v>
      </c>
    </row>
    <row r="813" spans="9:11" ht="26.4" x14ac:dyDescent="0.3">
      <c r="I813" s="36" t="s">
        <v>980</v>
      </c>
      <c r="J813" s="37" t="s">
        <v>1250</v>
      </c>
      <c r="K813" s="31" t="str">
        <f t="shared" si="12"/>
        <v>SILOS - NORTE DE SANTANDER</v>
      </c>
    </row>
    <row r="814" spans="9:11" ht="26.4" x14ac:dyDescent="0.3">
      <c r="I814" s="36" t="s">
        <v>981</v>
      </c>
      <c r="J814" s="37" t="s">
        <v>1250</v>
      </c>
      <c r="K814" s="31" t="str">
        <f t="shared" si="12"/>
        <v>TEORAMA - NORTE DE SANTANDER</v>
      </c>
    </row>
    <row r="815" spans="9:11" ht="26.4" x14ac:dyDescent="0.3">
      <c r="I815" s="36" t="s">
        <v>982</v>
      </c>
      <c r="J815" s="37" t="s">
        <v>1250</v>
      </c>
      <c r="K815" s="31" t="str">
        <f t="shared" si="12"/>
        <v>TIBU - NORTE DE SANTANDER</v>
      </c>
    </row>
    <row r="816" spans="9:11" ht="26.4" x14ac:dyDescent="0.3">
      <c r="I816" s="36" t="s">
        <v>319</v>
      </c>
      <c r="J816" s="37" t="s">
        <v>1250</v>
      </c>
      <c r="K816" s="31" t="str">
        <f t="shared" si="12"/>
        <v>TOLEDO - NORTE DE SANTANDER</v>
      </c>
    </row>
    <row r="817" spans="9:11" ht="26.4" x14ac:dyDescent="0.3">
      <c r="I817" s="36" t="s">
        <v>983</v>
      </c>
      <c r="J817" s="37" t="s">
        <v>1250</v>
      </c>
      <c r="K817" s="31" t="str">
        <f t="shared" si="12"/>
        <v>VILLA CARO - NORTE DE SANTANDER</v>
      </c>
    </row>
    <row r="818" spans="9:11" ht="26.4" x14ac:dyDescent="0.3">
      <c r="I818" s="36" t="s">
        <v>984</v>
      </c>
      <c r="J818" s="37" t="s">
        <v>1250</v>
      </c>
      <c r="K818" s="31" t="str">
        <f t="shared" si="12"/>
        <v>VILLA DEL ROSARIO - NORTE DE SANTANDER</v>
      </c>
    </row>
    <row r="819" spans="9:11" x14ac:dyDescent="0.3">
      <c r="I819" s="36" t="s">
        <v>223</v>
      </c>
      <c r="J819" s="37" t="s">
        <v>985</v>
      </c>
      <c r="K819" s="31" t="str">
        <f t="shared" si="12"/>
        <v>ARMENIA - QUINDIO</v>
      </c>
    </row>
    <row r="820" spans="9:11" x14ac:dyDescent="0.3">
      <c r="I820" s="36" t="s">
        <v>412</v>
      </c>
      <c r="J820" s="37" t="s">
        <v>985</v>
      </c>
      <c r="K820" s="31" t="str">
        <f t="shared" si="12"/>
        <v>BUENAVISTA - QUINDIO</v>
      </c>
    </row>
    <row r="821" spans="9:11" x14ac:dyDescent="0.3">
      <c r="I821" s="36" t="s">
        <v>986</v>
      </c>
      <c r="J821" s="37" t="s">
        <v>985</v>
      </c>
      <c r="K821" s="31" t="str">
        <f t="shared" si="12"/>
        <v>CALARCA - QUINDIO</v>
      </c>
    </row>
    <row r="822" spans="9:11" x14ac:dyDescent="0.3">
      <c r="I822" s="36" t="s">
        <v>987</v>
      </c>
      <c r="J822" s="37" t="s">
        <v>985</v>
      </c>
      <c r="K822" s="31" t="str">
        <f t="shared" si="12"/>
        <v>CIRCASIA - QUINDIO</v>
      </c>
    </row>
    <row r="823" spans="9:11" x14ac:dyDescent="0.3">
      <c r="I823" s="36" t="s">
        <v>367</v>
      </c>
      <c r="J823" s="37" t="s">
        <v>985</v>
      </c>
      <c r="K823" s="31" t="str">
        <f t="shared" si="12"/>
        <v>CORDOBA - QUINDIO</v>
      </c>
    </row>
    <row r="824" spans="9:11" x14ac:dyDescent="0.3">
      <c r="I824" s="36" t="s">
        <v>988</v>
      </c>
      <c r="J824" s="37" t="s">
        <v>985</v>
      </c>
      <c r="K824" s="31" t="str">
        <f t="shared" si="12"/>
        <v>FILANDIA - QUINDIO</v>
      </c>
    </row>
    <row r="825" spans="9:11" x14ac:dyDescent="0.3">
      <c r="I825" s="36" t="s">
        <v>989</v>
      </c>
      <c r="J825" s="37" t="s">
        <v>985</v>
      </c>
      <c r="K825" s="31" t="str">
        <f t="shared" si="12"/>
        <v>GENOVA - QUINDIO</v>
      </c>
    </row>
    <row r="826" spans="9:11" x14ac:dyDescent="0.3">
      <c r="I826" s="36" t="s">
        <v>990</v>
      </c>
      <c r="J826" s="37" t="s">
        <v>985</v>
      </c>
      <c r="K826" s="31" t="str">
        <f t="shared" si="12"/>
        <v>LA TEBAIDA - QUINDIO</v>
      </c>
    </row>
    <row r="827" spans="9:11" x14ac:dyDescent="0.3">
      <c r="I827" s="36" t="s">
        <v>991</v>
      </c>
      <c r="J827" s="37" t="s">
        <v>985</v>
      </c>
      <c r="K827" s="31" t="str">
        <f t="shared" si="12"/>
        <v>MONTENEGRO - QUINDIO</v>
      </c>
    </row>
    <row r="828" spans="9:11" x14ac:dyDescent="0.3">
      <c r="I828" s="36" t="s">
        <v>992</v>
      </c>
      <c r="J828" s="37" t="s">
        <v>985</v>
      </c>
      <c r="K828" s="31" t="str">
        <f t="shared" si="12"/>
        <v>PIJAO - QUINDIO</v>
      </c>
    </row>
    <row r="829" spans="9:11" x14ac:dyDescent="0.3">
      <c r="I829" s="36" t="s">
        <v>993</v>
      </c>
      <c r="J829" s="37" t="s">
        <v>985</v>
      </c>
      <c r="K829" s="31" t="str">
        <f t="shared" si="12"/>
        <v>QUIMBAYA - QUINDIO</v>
      </c>
    </row>
    <row r="830" spans="9:11" x14ac:dyDescent="0.3">
      <c r="I830" s="36" t="s">
        <v>994</v>
      </c>
      <c r="J830" s="37" t="s">
        <v>985</v>
      </c>
      <c r="K830" s="31" t="str">
        <f t="shared" si="12"/>
        <v>SALENTO - QUINDIO</v>
      </c>
    </row>
    <row r="831" spans="9:11" x14ac:dyDescent="0.3">
      <c r="I831" s="36" t="s">
        <v>136</v>
      </c>
      <c r="J831" s="37" t="s">
        <v>137</v>
      </c>
      <c r="K831" s="31" t="str">
        <f t="shared" si="12"/>
        <v>PEREIRA - RISARALDA</v>
      </c>
    </row>
    <row r="832" spans="9:11" x14ac:dyDescent="0.3">
      <c r="I832" s="36" t="s">
        <v>995</v>
      </c>
      <c r="J832" s="37" t="s">
        <v>137</v>
      </c>
      <c r="K832" s="31" t="str">
        <f t="shared" si="12"/>
        <v>APIA - RISARALDA</v>
      </c>
    </row>
    <row r="833" spans="9:11" x14ac:dyDescent="0.3">
      <c r="I833" s="36" t="s">
        <v>568</v>
      </c>
      <c r="J833" s="37" t="s">
        <v>137</v>
      </c>
      <c r="K833" s="31" t="str">
        <f t="shared" si="12"/>
        <v>BALBOA - RISARALDA</v>
      </c>
    </row>
    <row r="834" spans="9:11" x14ac:dyDescent="0.3">
      <c r="I834" s="36" t="s">
        <v>996</v>
      </c>
      <c r="J834" s="37" t="s">
        <v>137</v>
      </c>
      <c r="K834" s="31" t="str">
        <f t="shared" ref="K834:K897" si="13">I834 &amp; " - " &amp; J834</f>
        <v>BELEN DE UMBRIA - RISARALDA</v>
      </c>
    </row>
    <row r="835" spans="9:11" x14ac:dyDescent="0.3">
      <c r="I835" s="36" t="s">
        <v>997</v>
      </c>
      <c r="J835" s="37" t="s">
        <v>137</v>
      </c>
      <c r="K835" s="31" t="str">
        <f t="shared" si="13"/>
        <v>DOSQUEBRADAS - RISARALDA</v>
      </c>
    </row>
    <row r="836" spans="9:11" x14ac:dyDescent="0.3">
      <c r="I836" s="36" t="s">
        <v>998</v>
      </c>
      <c r="J836" s="37" t="s">
        <v>137</v>
      </c>
      <c r="K836" s="31" t="str">
        <f t="shared" si="13"/>
        <v>GUATICA - RISARALDA</v>
      </c>
    </row>
    <row r="837" spans="9:11" x14ac:dyDescent="0.3">
      <c r="I837" s="36" t="s">
        <v>999</v>
      </c>
      <c r="J837" s="37" t="s">
        <v>137</v>
      </c>
      <c r="K837" s="31" t="str">
        <f t="shared" si="13"/>
        <v>LA CELIA - RISARALDA</v>
      </c>
    </row>
    <row r="838" spans="9:11" x14ac:dyDescent="0.3">
      <c r="I838" s="36" t="s">
        <v>1000</v>
      </c>
      <c r="J838" s="37" t="s">
        <v>137</v>
      </c>
      <c r="K838" s="31" t="str">
        <f t="shared" si="13"/>
        <v>LA VIRGINIA - RISARALDA</v>
      </c>
    </row>
    <row r="839" spans="9:11" x14ac:dyDescent="0.3">
      <c r="I839" s="36" t="s">
        <v>1001</v>
      </c>
      <c r="J839" s="37" t="s">
        <v>137</v>
      </c>
      <c r="K839" s="31" t="str">
        <f t="shared" si="13"/>
        <v>MARSELLA - RISARALDA</v>
      </c>
    </row>
    <row r="840" spans="9:11" x14ac:dyDescent="0.3">
      <c r="I840" s="36" t="s">
        <v>1002</v>
      </c>
      <c r="J840" s="37" t="s">
        <v>137</v>
      </c>
      <c r="K840" s="31" t="str">
        <f t="shared" si="13"/>
        <v>MISTRATO - RISARALDA</v>
      </c>
    </row>
    <row r="841" spans="9:11" x14ac:dyDescent="0.3">
      <c r="I841" s="36" t="s">
        <v>1003</v>
      </c>
      <c r="J841" s="37" t="s">
        <v>137</v>
      </c>
      <c r="K841" s="31" t="str">
        <f t="shared" si="13"/>
        <v>PUEBLO RICO - RISARALDA</v>
      </c>
    </row>
    <row r="842" spans="9:11" x14ac:dyDescent="0.3">
      <c r="I842" s="36" t="s">
        <v>1004</v>
      </c>
      <c r="J842" s="37" t="s">
        <v>137</v>
      </c>
      <c r="K842" s="31" t="str">
        <f t="shared" si="13"/>
        <v>QUINCHIA - RISARALDA</v>
      </c>
    </row>
    <row r="843" spans="9:11" ht="26.4" x14ac:dyDescent="0.3">
      <c r="I843" s="36" t="s">
        <v>1005</v>
      </c>
      <c r="J843" s="37" t="s">
        <v>137</v>
      </c>
      <c r="K843" s="31" t="str">
        <f t="shared" si="13"/>
        <v>SANTA ROSA DE CABAL - RISARALDA</v>
      </c>
    </row>
    <row r="844" spans="9:11" x14ac:dyDescent="0.3">
      <c r="I844" s="36" t="s">
        <v>1006</v>
      </c>
      <c r="J844" s="37" t="s">
        <v>137</v>
      </c>
      <c r="K844" s="31" t="str">
        <f t="shared" si="13"/>
        <v>SANTUARIO - RISARALDA</v>
      </c>
    </row>
    <row r="845" spans="9:11" x14ac:dyDescent="0.3">
      <c r="I845" s="36" t="s">
        <v>144</v>
      </c>
      <c r="J845" s="37" t="s">
        <v>145</v>
      </c>
      <c r="K845" s="31" t="str">
        <f t="shared" si="13"/>
        <v>BUCARAMANGA - SANTANDER</v>
      </c>
    </row>
    <row r="846" spans="9:11" x14ac:dyDescent="0.3">
      <c r="I846" s="36" t="s">
        <v>1007</v>
      </c>
      <c r="J846" s="37" t="s">
        <v>145</v>
      </c>
      <c r="K846" s="31" t="str">
        <f t="shared" si="13"/>
        <v>AGUADA - SANTANDER</v>
      </c>
    </row>
    <row r="847" spans="9:11" x14ac:dyDescent="0.3">
      <c r="I847" s="36" t="s">
        <v>551</v>
      </c>
      <c r="J847" s="37" t="s">
        <v>145</v>
      </c>
      <c r="K847" s="31" t="str">
        <f t="shared" si="13"/>
        <v>ALBANIA - SANTANDER</v>
      </c>
    </row>
    <row r="848" spans="9:11" x14ac:dyDescent="0.3">
      <c r="I848" s="36" t="s">
        <v>1008</v>
      </c>
      <c r="J848" s="37" t="s">
        <v>145</v>
      </c>
      <c r="K848" s="31" t="str">
        <f t="shared" si="13"/>
        <v>ARATOCA - SANTANDER</v>
      </c>
    </row>
    <row r="849" spans="9:11" x14ac:dyDescent="0.3">
      <c r="I849" s="36" t="s">
        <v>224</v>
      </c>
      <c r="J849" s="37" t="s">
        <v>145</v>
      </c>
      <c r="K849" s="31" t="str">
        <f t="shared" si="13"/>
        <v>BARBOSA - SANTANDER</v>
      </c>
    </row>
    <row r="850" spans="9:11" x14ac:dyDescent="0.3">
      <c r="I850" s="36" t="s">
        <v>1009</v>
      </c>
      <c r="J850" s="37" t="s">
        <v>145</v>
      </c>
      <c r="K850" s="31" t="str">
        <f t="shared" si="13"/>
        <v>BARICHARA - SANTANDER</v>
      </c>
    </row>
    <row r="851" spans="9:11" ht="26.4" x14ac:dyDescent="0.3">
      <c r="I851" s="36" t="s">
        <v>1010</v>
      </c>
      <c r="J851" s="37" t="s">
        <v>145</v>
      </c>
      <c r="K851" s="31" t="str">
        <f t="shared" si="13"/>
        <v>BARRANCABERMEJA - SANTANDER</v>
      </c>
    </row>
    <row r="852" spans="9:11" x14ac:dyDescent="0.3">
      <c r="I852" s="36" t="s">
        <v>228</v>
      </c>
      <c r="J852" s="37" t="s">
        <v>145</v>
      </c>
      <c r="K852" s="31" t="str">
        <f t="shared" si="13"/>
        <v>BETULIA - SANTANDER</v>
      </c>
    </row>
    <row r="853" spans="9:11" x14ac:dyDescent="0.3">
      <c r="I853" s="36" t="s">
        <v>357</v>
      </c>
      <c r="J853" s="37" t="s">
        <v>145</v>
      </c>
      <c r="K853" s="31" t="str">
        <f t="shared" si="13"/>
        <v>BOLIVAR - SANTANDER</v>
      </c>
    </row>
    <row r="854" spans="9:11" x14ac:dyDescent="0.3">
      <c r="I854" s="36" t="s">
        <v>662</v>
      </c>
      <c r="J854" s="37" t="s">
        <v>145</v>
      </c>
      <c r="K854" s="31" t="str">
        <f t="shared" si="13"/>
        <v>CABRERA - SANTANDER</v>
      </c>
    </row>
    <row r="855" spans="9:11" x14ac:dyDescent="0.3">
      <c r="I855" s="36" t="s">
        <v>1011</v>
      </c>
      <c r="J855" s="37" t="s">
        <v>145</v>
      </c>
      <c r="K855" s="31" t="str">
        <f t="shared" si="13"/>
        <v>CALIFORNIA - SANTANDER</v>
      </c>
    </row>
    <row r="856" spans="9:11" x14ac:dyDescent="0.3">
      <c r="I856" s="36" t="s">
        <v>1012</v>
      </c>
      <c r="J856" s="37" t="s">
        <v>145</v>
      </c>
      <c r="K856" s="31" t="str">
        <f t="shared" si="13"/>
        <v>CAPITANEJO - SANTANDER</v>
      </c>
    </row>
    <row r="857" spans="9:11" x14ac:dyDescent="0.3">
      <c r="I857" s="36" t="s">
        <v>1013</v>
      </c>
      <c r="J857" s="37" t="s">
        <v>145</v>
      </c>
      <c r="K857" s="31" t="str">
        <f t="shared" si="13"/>
        <v>CARCASI - SANTANDER</v>
      </c>
    </row>
    <row r="858" spans="9:11" x14ac:dyDescent="0.3">
      <c r="I858" s="36" t="s">
        <v>1014</v>
      </c>
      <c r="J858" s="37" t="s">
        <v>145</v>
      </c>
      <c r="K858" s="31" t="str">
        <f t="shared" si="13"/>
        <v>CEPITA - SANTANDER</v>
      </c>
    </row>
    <row r="859" spans="9:11" x14ac:dyDescent="0.3">
      <c r="I859" s="36" t="s">
        <v>1015</v>
      </c>
      <c r="J859" s="37" t="s">
        <v>145</v>
      </c>
      <c r="K859" s="31" t="str">
        <f t="shared" si="13"/>
        <v>CERRITO - SANTANDER</v>
      </c>
    </row>
    <row r="860" spans="9:11" x14ac:dyDescent="0.3">
      <c r="I860" s="36" t="s">
        <v>1016</v>
      </c>
      <c r="J860" s="37" t="s">
        <v>145</v>
      </c>
      <c r="K860" s="31" t="str">
        <f t="shared" si="13"/>
        <v>CHARALA - SANTANDER</v>
      </c>
    </row>
    <row r="861" spans="9:11" x14ac:dyDescent="0.3">
      <c r="I861" s="36" t="s">
        <v>1017</v>
      </c>
      <c r="J861" s="37" t="s">
        <v>145</v>
      </c>
      <c r="K861" s="31" t="str">
        <f t="shared" si="13"/>
        <v>CHARTA - SANTANDER</v>
      </c>
    </row>
    <row r="862" spans="9:11" x14ac:dyDescent="0.3">
      <c r="I862" s="36" t="s">
        <v>632</v>
      </c>
      <c r="J862" s="37" t="s">
        <v>145</v>
      </c>
      <c r="K862" s="31" t="str">
        <f t="shared" si="13"/>
        <v>CHIMA - SANTANDER</v>
      </c>
    </row>
    <row r="863" spans="9:11" x14ac:dyDescent="0.3">
      <c r="I863" s="36" t="s">
        <v>1018</v>
      </c>
      <c r="J863" s="37" t="s">
        <v>145</v>
      </c>
      <c r="K863" s="31" t="str">
        <f t="shared" si="13"/>
        <v>CHIPATA - SANTANDER</v>
      </c>
    </row>
    <row r="864" spans="9:11" x14ac:dyDescent="0.3">
      <c r="I864" s="36" t="s">
        <v>1019</v>
      </c>
      <c r="J864" s="37" t="s">
        <v>145</v>
      </c>
      <c r="K864" s="31" t="str">
        <f t="shared" si="13"/>
        <v>CIMITARRA - SANTANDER</v>
      </c>
    </row>
    <row r="865" spans="9:11" x14ac:dyDescent="0.3">
      <c r="I865" s="36" t="s">
        <v>246</v>
      </c>
      <c r="J865" s="37" t="s">
        <v>145</v>
      </c>
      <c r="K865" s="31" t="str">
        <f t="shared" si="13"/>
        <v>CONCEPCION - SANTANDER</v>
      </c>
    </row>
    <row r="866" spans="9:11" x14ac:dyDescent="0.3">
      <c r="I866" s="36" t="s">
        <v>1020</v>
      </c>
      <c r="J866" s="37" t="s">
        <v>145</v>
      </c>
      <c r="K866" s="31" t="str">
        <f t="shared" si="13"/>
        <v>CONFINES - SANTANDER</v>
      </c>
    </row>
    <row r="867" spans="9:11" x14ac:dyDescent="0.3">
      <c r="I867" s="36" t="s">
        <v>1021</v>
      </c>
      <c r="J867" s="37" t="s">
        <v>145</v>
      </c>
      <c r="K867" s="31" t="str">
        <f t="shared" si="13"/>
        <v>CONTRATACION - SANTANDER</v>
      </c>
    </row>
    <row r="868" spans="9:11" x14ac:dyDescent="0.3">
      <c r="I868" s="36" t="s">
        <v>1022</v>
      </c>
      <c r="J868" s="37" t="s">
        <v>145</v>
      </c>
      <c r="K868" s="31" t="str">
        <f t="shared" si="13"/>
        <v>COROMORO - SANTANDER</v>
      </c>
    </row>
    <row r="869" spans="9:11" x14ac:dyDescent="0.3">
      <c r="I869" s="36" t="s">
        <v>1023</v>
      </c>
      <c r="J869" s="37" t="s">
        <v>145</v>
      </c>
      <c r="K869" s="31" t="str">
        <f t="shared" si="13"/>
        <v>CURITI - SANTANDER</v>
      </c>
    </row>
    <row r="870" spans="9:11" ht="26.4" x14ac:dyDescent="0.3">
      <c r="I870" s="36" t="s">
        <v>1024</v>
      </c>
      <c r="J870" s="37" t="s">
        <v>145</v>
      </c>
      <c r="K870" s="31" t="str">
        <f t="shared" si="13"/>
        <v>EL CARMEN DE CHUCURI - SANTANDER</v>
      </c>
    </row>
    <row r="871" spans="9:11" x14ac:dyDescent="0.3">
      <c r="I871" s="36" t="s">
        <v>1025</v>
      </c>
      <c r="J871" s="37" t="s">
        <v>145</v>
      </c>
      <c r="K871" s="31" t="str">
        <f t="shared" si="13"/>
        <v>EL GUACAMAYO - SANTANDER</v>
      </c>
    </row>
    <row r="872" spans="9:11" x14ac:dyDescent="0.3">
      <c r="I872" s="36" t="s">
        <v>371</v>
      </c>
      <c r="J872" s="37" t="s">
        <v>145</v>
      </c>
      <c r="K872" s="31" t="str">
        <f t="shared" si="13"/>
        <v>EL PEÑON - SANTANDER</v>
      </c>
    </row>
    <row r="873" spans="9:11" x14ac:dyDescent="0.3">
      <c r="I873" s="36" t="s">
        <v>1026</v>
      </c>
      <c r="J873" s="37" t="s">
        <v>145</v>
      </c>
      <c r="K873" s="31" t="str">
        <f t="shared" si="13"/>
        <v>EL PLAYON - SANTANDER</v>
      </c>
    </row>
    <row r="874" spans="9:11" x14ac:dyDescent="0.3">
      <c r="I874" s="36" t="s">
        <v>1027</v>
      </c>
      <c r="J874" s="37" t="s">
        <v>145</v>
      </c>
      <c r="K874" s="31" t="str">
        <f t="shared" si="13"/>
        <v>ENCINO - SANTANDER</v>
      </c>
    </row>
    <row r="875" spans="9:11" x14ac:dyDescent="0.3">
      <c r="I875" s="36" t="s">
        <v>1028</v>
      </c>
      <c r="J875" s="37" t="s">
        <v>145</v>
      </c>
      <c r="K875" s="31" t="str">
        <f t="shared" si="13"/>
        <v>ENCISO - SANTANDER</v>
      </c>
    </row>
    <row r="876" spans="9:11" x14ac:dyDescent="0.3">
      <c r="I876" s="36" t="s">
        <v>1029</v>
      </c>
      <c r="J876" s="37" t="s">
        <v>145</v>
      </c>
      <c r="K876" s="31" t="str">
        <f t="shared" si="13"/>
        <v>FLORIAN - SANTANDER</v>
      </c>
    </row>
    <row r="877" spans="9:11" x14ac:dyDescent="0.3">
      <c r="I877" s="36" t="s">
        <v>1030</v>
      </c>
      <c r="J877" s="37" t="s">
        <v>145</v>
      </c>
      <c r="K877" s="31" t="str">
        <f t="shared" si="13"/>
        <v>FLORIDABLANCA - SANTANDER</v>
      </c>
    </row>
    <row r="878" spans="9:11" x14ac:dyDescent="0.3">
      <c r="I878" s="36" t="s">
        <v>1031</v>
      </c>
      <c r="J878" s="37" t="s">
        <v>145</v>
      </c>
      <c r="K878" s="31" t="str">
        <f t="shared" si="13"/>
        <v>GALAN - SANTANDER</v>
      </c>
    </row>
    <row r="879" spans="9:11" x14ac:dyDescent="0.3">
      <c r="I879" s="36" t="s">
        <v>1032</v>
      </c>
      <c r="J879" s="37" t="s">
        <v>145</v>
      </c>
      <c r="K879" s="31" t="str">
        <f t="shared" si="13"/>
        <v>GAMBITA - SANTANDER</v>
      </c>
    </row>
    <row r="880" spans="9:11" x14ac:dyDescent="0.3">
      <c r="I880" s="36" t="s">
        <v>1033</v>
      </c>
      <c r="J880" s="37" t="s">
        <v>145</v>
      </c>
      <c r="K880" s="31" t="str">
        <f t="shared" si="13"/>
        <v>GIRON - SANTANDER</v>
      </c>
    </row>
    <row r="881" spans="9:11" x14ac:dyDescent="0.3">
      <c r="I881" s="36" t="s">
        <v>1034</v>
      </c>
      <c r="J881" s="37" t="s">
        <v>145</v>
      </c>
      <c r="K881" s="31" t="str">
        <f t="shared" si="13"/>
        <v>GUACA - SANTANDER</v>
      </c>
    </row>
    <row r="882" spans="9:11" x14ac:dyDescent="0.3">
      <c r="I882" s="36" t="s">
        <v>261</v>
      </c>
      <c r="J882" s="37" t="s">
        <v>145</v>
      </c>
      <c r="K882" s="31" t="str">
        <f t="shared" si="13"/>
        <v>GUADALUPE - SANTANDER</v>
      </c>
    </row>
    <row r="883" spans="9:11" x14ac:dyDescent="0.3">
      <c r="I883" s="36" t="s">
        <v>147</v>
      </c>
      <c r="J883" s="37" t="s">
        <v>145</v>
      </c>
      <c r="K883" s="31" t="str">
        <f t="shared" si="13"/>
        <v>GUAPOTA - SANTANDER</v>
      </c>
    </row>
    <row r="884" spans="9:11" x14ac:dyDescent="0.3">
      <c r="I884" s="36" t="s">
        <v>1035</v>
      </c>
      <c r="J884" s="37" t="s">
        <v>145</v>
      </c>
      <c r="K884" s="31" t="str">
        <f t="shared" si="13"/>
        <v>GUAVATA - SANTANDER</v>
      </c>
    </row>
    <row r="885" spans="9:11" x14ac:dyDescent="0.3">
      <c r="I885" s="36" t="s">
        <v>1036</v>
      </c>
      <c r="J885" s="37" t="s">
        <v>145</v>
      </c>
      <c r="K885" s="31" t="str">
        <f t="shared" si="13"/>
        <v>GsEPSA - SANTANDER</v>
      </c>
    </row>
    <row r="886" spans="9:11" x14ac:dyDescent="0.3">
      <c r="I886" s="36" t="s">
        <v>1037</v>
      </c>
      <c r="J886" s="37" t="s">
        <v>145</v>
      </c>
      <c r="K886" s="31" t="str">
        <f t="shared" si="13"/>
        <v>HATO - SANTANDER</v>
      </c>
    </row>
    <row r="887" spans="9:11" x14ac:dyDescent="0.3">
      <c r="I887" s="36" t="s">
        <v>1038</v>
      </c>
      <c r="J887" s="37" t="s">
        <v>145</v>
      </c>
      <c r="K887" s="31" t="str">
        <f t="shared" si="13"/>
        <v>JESUS MARIA - SANTANDER</v>
      </c>
    </row>
    <row r="888" spans="9:11" x14ac:dyDescent="0.3">
      <c r="I888" s="36" t="s">
        <v>1039</v>
      </c>
      <c r="J888" s="37" t="s">
        <v>145</v>
      </c>
      <c r="K888" s="31" t="str">
        <f t="shared" si="13"/>
        <v>JORDAN - SANTANDER</v>
      </c>
    </row>
    <row r="889" spans="9:11" x14ac:dyDescent="0.3">
      <c r="I889" s="36" t="s">
        <v>1040</v>
      </c>
      <c r="J889" s="37" t="s">
        <v>145</v>
      </c>
      <c r="K889" s="31" t="str">
        <f t="shared" si="13"/>
        <v>LA BELLEZA - SANTANDER</v>
      </c>
    </row>
    <row r="890" spans="9:11" x14ac:dyDescent="0.3">
      <c r="I890" s="36" t="s">
        <v>1041</v>
      </c>
      <c r="J890" s="37" t="s">
        <v>145</v>
      </c>
      <c r="K890" s="31" t="str">
        <f t="shared" si="13"/>
        <v>LANDAZURI - SANTANDER</v>
      </c>
    </row>
    <row r="891" spans="9:11" x14ac:dyDescent="0.3">
      <c r="I891" s="36" t="s">
        <v>623</v>
      </c>
      <c r="J891" s="37" t="s">
        <v>145</v>
      </c>
      <c r="K891" s="31" t="str">
        <f t="shared" si="13"/>
        <v>LA PAZ - SANTANDER</v>
      </c>
    </row>
    <row r="892" spans="9:11" x14ac:dyDescent="0.3">
      <c r="I892" s="36" t="s">
        <v>1042</v>
      </c>
      <c r="J892" s="37" t="s">
        <v>145</v>
      </c>
      <c r="K892" s="31" t="str">
        <f t="shared" si="13"/>
        <v>LEBRIJA - SANTANDER</v>
      </c>
    </row>
    <row r="893" spans="9:11" x14ac:dyDescent="0.3">
      <c r="I893" s="36" t="s">
        <v>1043</v>
      </c>
      <c r="J893" s="37" t="s">
        <v>145</v>
      </c>
      <c r="K893" s="31" t="str">
        <f t="shared" si="13"/>
        <v>LOS SANTOS - SANTANDER</v>
      </c>
    </row>
    <row r="894" spans="9:11" x14ac:dyDescent="0.3">
      <c r="I894" s="36" t="s">
        <v>1044</v>
      </c>
      <c r="J894" s="37" t="s">
        <v>145</v>
      </c>
      <c r="K894" s="31" t="str">
        <f t="shared" si="13"/>
        <v>MACARAVITA - SANTANDER</v>
      </c>
    </row>
    <row r="895" spans="9:11" x14ac:dyDescent="0.3">
      <c r="I895" s="36" t="s">
        <v>1045</v>
      </c>
      <c r="J895" s="37" t="s">
        <v>145</v>
      </c>
      <c r="K895" s="31" t="str">
        <f t="shared" si="13"/>
        <v>MALAGA - SANTANDER</v>
      </c>
    </row>
    <row r="896" spans="9:11" x14ac:dyDescent="0.3">
      <c r="I896" s="36" t="s">
        <v>1046</v>
      </c>
      <c r="J896" s="37" t="s">
        <v>145</v>
      </c>
      <c r="K896" s="31" t="str">
        <f t="shared" si="13"/>
        <v>MATANZA - SANTANDER</v>
      </c>
    </row>
    <row r="897" spans="9:11" x14ac:dyDescent="0.3">
      <c r="I897" s="36" t="s">
        <v>1047</v>
      </c>
      <c r="J897" s="37" t="s">
        <v>145</v>
      </c>
      <c r="K897" s="31" t="str">
        <f t="shared" si="13"/>
        <v>MOGOTES - SANTANDER</v>
      </c>
    </row>
    <row r="898" spans="9:11" x14ac:dyDescent="0.3">
      <c r="I898" s="36" t="s">
        <v>1048</v>
      </c>
      <c r="J898" s="37" t="s">
        <v>145</v>
      </c>
      <c r="K898" s="31" t="str">
        <f t="shared" ref="K898:K961" si="14">I898 &amp; " - " &amp; J898</f>
        <v>MOLAGAVITA - SANTANDER</v>
      </c>
    </row>
    <row r="899" spans="9:11" x14ac:dyDescent="0.3">
      <c r="I899" s="36" t="s">
        <v>1049</v>
      </c>
      <c r="J899" s="37" t="s">
        <v>145</v>
      </c>
      <c r="K899" s="31" t="str">
        <f t="shared" si="14"/>
        <v>OCAMONTE - SANTANDER</v>
      </c>
    </row>
    <row r="900" spans="9:11" x14ac:dyDescent="0.3">
      <c r="I900" s="36" t="s">
        <v>1050</v>
      </c>
      <c r="J900" s="37" t="s">
        <v>145</v>
      </c>
      <c r="K900" s="31" t="str">
        <f t="shared" si="14"/>
        <v>OIBA - SANTANDER</v>
      </c>
    </row>
    <row r="901" spans="9:11" x14ac:dyDescent="0.3">
      <c r="I901" s="36" t="s">
        <v>1051</v>
      </c>
      <c r="J901" s="37" t="s">
        <v>145</v>
      </c>
      <c r="K901" s="31" t="str">
        <f t="shared" si="14"/>
        <v>ONZAGA - SANTANDER</v>
      </c>
    </row>
    <row r="902" spans="9:11" x14ac:dyDescent="0.3">
      <c r="I902" s="36" t="s">
        <v>1052</v>
      </c>
      <c r="J902" s="37" t="s">
        <v>145</v>
      </c>
      <c r="K902" s="31" t="str">
        <f t="shared" si="14"/>
        <v>PALMAR - SANTANDER</v>
      </c>
    </row>
    <row r="903" spans="9:11" ht="26.4" x14ac:dyDescent="0.3">
      <c r="I903" s="36" t="s">
        <v>1053</v>
      </c>
      <c r="J903" s="37" t="s">
        <v>145</v>
      </c>
      <c r="K903" s="31" t="str">
        <f t="shared" si="14"/>
        <v>PALMAS DEL SOCORRO - SANTANDER</v>
      </c>
    </row>
    <row r="904" spans="9:11" x14ac:dyDescent="0.3">
      <c r="I904" s="36" t="s">
        <v>1054</v>
      </c>
      <c r="J904" s="37" t="s">
        <v>145</v>
      </c>
      <c r="K904" s="31" t="str">
        <f t="shared" si="14"/>
        <v>PARAMO - SANTANDER</v>
      </c>
    </row>
    <row r="905" spans="9:11" x14ac:dyDescent="0.3">
      <c r="I905" s="36" t="s">
        <v>1055</v>
      </c>
      <c r="J905" s="37" t="s">
        <v>145</v>
      </c>
      <c r="K905" s="31" t="str">
        <f t="shared" si="14"/>
        <v>PIEDECUESTA - SANTANDER</v>
      </c>
    </row>
    <row r="906" spans="9:11" x14ac:dyDescent="0.3">
      <c r="I906" s="36" t="s">
        <v>1056</v>
      </c>
      <c r="J906" s="37" t="s">
        <v>145</v>
      </c>
      <c r="K906" s="31" t="str">
        <f t="shared" si="14"/>
        <v>PINCHOTE - SANTANDER</v>
      </c>
    </row>
    <row r="907" spans="9:11" x14ac:dyDescent="0.3">
      <c r="I907" s="36" t="s">
        <v>1057</v>
      </c>
      <c r="J907" s="37" t="s">
        <v>145</v>
      </c>
      <c r="K907" s="31" t="str">
        <f t="shared" si="14"/>
        <v>PUENTE NACIONAL - SANTANDER</v>
      </c>
    </row>
    <row r="908" spans="9:11" x14ac:dyDescent="0.3">
      <c r="I908" s="36" t="s">
        <v>1058</v>
      </c>
      <c r="J908" s="37" t="s">
        <v>145</v>
      </c>
      <c r="K908" s="31" t="str">
        <f t="shared" si="14"/>
        <v>PUERTO PARRA - SANTANDER</v>
      </c>
    </row>
    <row r="909" spans="9:11" x14ac:dyDescent="0.3">
      <c r="I909" s="36" t="s">
        <v>1059</v>
      </c>
      <c r="J909" s="37" t="s">
        <v>145</v>
      </c>
      <c r="K909" s="31" t="str">
        <f t="shared" si="14"/>
        <v>PUERTO WILCHES - SANTANDER</v>
      </c>
    </row>
    <row r="910" spans="9:11" x14ac:dyDescent="0.3">
      <c r="I910" s="36" t="s">
        <v>292</v>
      </c>
      <c r="J910" s="37" t="s">
        <v>145</v>
      </c>
      <c r="K910" s="31" t="str">
        <f t="shared" si="14"/>
        <v>RIONEGRO - SANTANDER</v>
      </c>
    </row>
    <row r="911" spans="9:11" ht="26.4" x14ac:dyDescent="0.3">
      <c r="I911" s="36" t="s">
        <v>1060</v>
      </c>
      <c r="J911" s="37" t="s">
        <v>145</v>
      </c>
      <c r="K911" s="31" t="str">
        <f t="shared" si="14"/>
        <v>SABANA DE TORRES - SANTANDER</v>
      </c>
    </row>
    <row r="912" spans="9:11" x14ac:dyDescent="0.3">
      <c r="I912" s="36" t="s">
        <v>1061</v>
      </c>
      <c r="J912" s="37" t="s">
        <v>145</v>
      </c>
      <c r="K912" s="31" t="str">
        <f t="shared" si="14"/>
        <v>SAN ANDRES - SANTANDER</v>
      </c>
    </row>
    <row r="913" spans="9:11" x14ac:dyDescent="0.3">
      <c r="I913" s="36" t="s">
        <v>1062</v>
      </c>
      <c r="J913" s="37" t="s">
        <v>145</v>
      </c>
      <c r="K913" s="31" t="str">
        <f t="shared" si="14"/>
        <v>SAN BENITO - SANTANDER</v>
      </c>
    </row>
    <row r="914" spans="9:11" x14ac:dyDescent="0.3">
      <c r="I914" s="36" t="s">
        <v>1063</v>
      </c>
      <c r="J914" s="37" t="s">
        <v>145</v>
      </c>
      <c r="K914" s="31" t="str">
        <f t="shared" si="14"/>
        <v>SAN GIL - SANTANDER</v>
      </c>
    </row>
    <row r="915" spans="9:11" x14ac:dyDescent="0.3">
      <c r="I915" s="36" t="s">
        <v>1064</v>
      </c>
      <c r="J915" s="37" t="s">
        <v>145</v>
      </c>
      <c r="K915" s="31" t="str">
        <f t="shared" si="14"/>
        <v>SAN JOAQUIN - SANTANDER</v>
      </c>
    </row>
    <row r="916" spans="9:11" ht="26.4" x14ac:dyDescent="0.3">
      <c r="I916" s="36" t="s">
        <v>1065</v>
      </c>
      <c r="J916" s="37" t="s">
        <v>145</v>
      </c>
      <c r="K916" s="31" t="str">
        <f t="shared" si="14"/>
        <v>SAN JOSE DE MIRANDA - SANTANDER</v>
      </c>
    </row>
    <row r="917" spans="9:11" x14ac:dyDescent="0.3">
      <c r="I917" s="36" t="s">
        <v>1066</v>
      </c>
      <c r="J917" s="37" t="s">
        <v>145</v>
      </c>
      <c r="K917" s="31" t="str">
        <f t="shared" si="14"/>
        <v>SAN MIGUEL - SANTANDER</v>
      </c>
    </row>
    <row r="918" spans="9:11" ht="26.4" x14ac:dyDescent="0.3">
      <c r="I918" s="36" t="s">
        <v>1067</v>
      </c>
      <c r="J918" s="37" t="s">
        <v>145</v>
      </c>
      <c r="K918" s="31" t="str">
        <f t="shared" si="14"/>
        <v>SAN VICENTE DE CHUCURI - SANTANDER</v>
      </c>
    </row>
    <row r="919" spans="9:11" x14ac:dyDescent="0.3">
      <c r="I919" s="36" t="s">
        <v>308</v>
      </c>
      <c r="J919" s="37" t="s">
        <v>145</v>
      </c>
      <c r="K919" s="31" t="str">
        <f t="shared" si="14"/>
        <v>SANTA BARBARA - SANTANDER</v>
      </c>
    </row>
    <row r="920" spans="9:11" ht="26.4" x14ac:dyDescent="0.3">
      <c r="I920" s="36" t="s">
        <v>1068</v>
      </c>
      <c r="J920" s="37" t="s">
        <v>145</v>
      </c>
      <c r="K920" s="31" t="str">
        <f t="shared" si="14"/>
        <v>SANTA HELENA DEL OPON - SANTANDER</v>
      </c>
    </row>
    <row r="921" spans="9:11" x14ac:dyDescent="0.3">
      <c r="I921" s="36" t="s">
        <v>1069</v>
      </c>
      <c r="J921" s="37" t="s">
        <v>145</v>
      </c>
      <c r="K921" s="31" t="str">
        <f t="shared" si="14"/>
        <v>SIMACOTA - SANTANDER</v>
      </c>
    </row>
    <row r="922" spans="9:11" x14ac:dyDescent="0.3">
      <c r="I922" s="36" t="s">
        <v>1070</v>
      </c>
      <c r="J922" s="37" t="s">
        <v>145</v>
      </c>
      <c r="K922" s="31" t="str">
        <f t="shared" si="14"/>
        <v>SOCORRO - SANTANDER</v>
      </c>
    </row>
    <row r="923" spans="9:11" x14ac:dyDescent="0.3">
      <c r="I923" s="36" t="s">
        <v>1071</v>
      </c>
      <c r="J923" s="37" t="s">
        <v>145</v>
      </c>
      <c r="K923" s="31" t="str">
        <f t="shared" si="14"/>
        <v>SUAITA - SANTANDER</v>
      </c>
    </row>
    <row r="924" spans="9:11" x14ac:dyDescent="0.3">
      <c r="I924" s="36" t="s">
        <v>596</v>
      </c>
      <c r="J924" s="37" t="s">
        <v>145</v>
      </c>
      <c r="K924" s="31" t="str">
        <f t="shared" si="14"/>
        <v>SUCRE - SANTANDER</v>
      </c>
    </row>
    <row r="925" spans="9:11" x14ac:dyDescent="0.3">
      <c r="I925" s="36" t="s">
        <v>1072</v>
      </c>
      <c r="J925" s="37" t="s">
        <v>145</v>
      </c>
      <c r="K925" s="31" t="str">
        <f t="shared" si="14"/>
        <v>SURATA - SANTANDER</v>
      </c>
    </row>
    <row r="926" spans="9:11" x14ac:dyDescent="0.3">
      <c r="I926" s="36" t="s">
        <v>1073</v>
      </c>
      <c r="J926" s="37" t="s">
        <v>145</v>
      </c>
      <c r="K926" s="31" t="str">
        <f t="shared" si="14"/>
        <v>TONA - SANTANDER</v>
      </c>
    </row>
    <row r="927" spans="9:11" ht="26.4" x14ac:dyDescent="0.3">
      <c r="I927" s="36" t="s">
        <v>1074</v>
      </c>
      <c r="J927" s="37" t="s">
        <v>145</v>
      </c>
      <c r="K927" s="31" t="str">
        <f t="shared" si="14"/>
        <v>VALLE DE SAN JOSE - SANTANDER</v>
      </c>
    </row>
    <row r="928" spans="9:11" x14ac:dyDescent="0.3">
      <c r="I928" s="36" t="s">
        <v>1075</v>
      </c>
      <c r="J928" s="37" t="s">
        <v>145</v>
      </c>
      <c r="K928" s="31" t="str">
        <f t="shared" si="14"/>
        <v>VELEZ - SANTANDER</v>
      </c>
    </row>
    <row r="929" spans="9:11" x14ac:dyDescent="0.3">
      <c r="I929" s="36" t="s">
        <v>1076</v>
      </c>
      <c r="J929" s="37" t="s">
        <v>145</v>
      </c>
      <c r="K929" s="31" t="str">
        <f t="shared" si="14"/>
        <v>VETAS - SANTANDER</v>
      </c>
    </row>
    <row r="930" spans="9:11" x14ac:dyDescent="0.3">
      <c r="I930" s="36" t="s">
        <v>401</v>
      </c>
      <c r="J930" s="37" t="s">
        <v>145</v>
      </c>
      <c r="K930" s="31" t="str">
        <f t="shared" si="14"/>
        <v>VILLANUEVA - SANTANDER</v>
      </c>
    </row>
    <row r="931" spans="9:11" x14ac:dyDescent="0.3">
      <c r="I931" s="36" t="s">
        <v>1077</v>
      </c>
      <c r="J931" s="37" t="s">
        <v>145</v>
      </c>
      <c r="K931" s="31" t="str">
        <f t="shared" si="14"/>
        <v>ZAPATOCA - SANTANDER</v>
      </c>
    </row>
    <row r="932" spans="9:11" x14ac:dyDescent="0.3">
      <c r="I932" s="36" t="s">
        <v>1078</v>
      </c>
      <c r="J932" s="37" t="s">
        <v>596</v>
      </c>
      <c r="K932" s="31" t="str">
        <f t="shared" si="14"/>
        <v>SINCELEJO - SUCRE</v>
      </c>
    </row>
    <row r="933" spans="9:11" x14ac:dyDescent="0.3">
      <c r="I933" s="36" t="s">
        <v>412</v>
      </c>
      <c r="J933" s="37" t="s">
        <v>596</v>
      </c>
      <c r="K933" s="31" t="str">
        <f t="shared" si="14"/>
        <v>BUENAVISTA - SUCRE</v>
      </c>
    </row>
    <row r="934" spans="9:11" x14ac:dyDescent="0.3">
      <c r="I934" s="36" t="s">
        <v>1079</v>
      </c>
      <c r="J934" s="37" t="s">
        <v>596</v>
      </c>
      <c r="K934" s="31" t="str">
        <f t="shared" si="14"/>
        <v>CAIMITO - SUCRE</v>
      </c>
    </row>
    <row r="935" spans="9:11" x14ac:dyDescent="0.3">
      <c r="I935" s="36" t="s">
        <v>1080</v>
      </c>
      <c r="J935" s="37" t="s">
        <v>596</v>
      </c>
      <c r="K935" s="31" t="str">
        <f t="shared" si="14"/>
        <v>COLOSO - SUCRE</v>
      </c>
    </row>
    <row r="936" spans="9:11" x14ac:dyDescent="0.3">
      <c r="I936" s="36" t="s">
        <v>1081</v>
      </c>
      <c r="J936" s="37" t="s">
        <v>596</v>
      </c>
      <c r="K936" s="31" t="str">
        <f t="shared" si="14"/>
        <v>COROZAL - SUCRE</v>
      </c>
    </row>
    <row r="937" spans="9:11" x14ac:dyDescent="0.3">
      <c r="I937" s="36" t="s">
        <v>1082</v>
      </c>
      <c r="J937" s="37" t="s">
        <v>596</v>
      </c>
      <c r="K937" s="31" t="str">
        <f t="shared" si="14"/>
        <v>COVEÑAS - SUCRE</v>
      </c>
    </row>
    <row r="938" spans="9:11" x14ac:dyDescent="0.3">
      <c r="I938" s="36" t="s">
        <v>1083</v>
      </c>
      <c r="J938" s="37" t="s">
        <v>596</v>
      </c>
      <c r="K938" s="31" t="str">
        <f t="shared" si="14"/>
        <v>CHALAN - SUCRE</v>
      </c>
    </row>
    <row r="939" spans="9:11" x14ac:dyDescent="0.3">
      <c r="I939" s="36" t="s">
        <v>1084</v>
      </c>
      <c r="J939" s="37" t="s">
        <v>596</v>
      </c>
      <c r="K939" s="31" t="str">
        <f t="shared" si="14"/>
        <v>EL ROBLE - SUCRE</v>
      </c>
    </row>
    <row r="940" spans="9:11" x14ac:dyDescent="0.3">
      <c r="I940" s="36" t="s">
        <v>1085</v>
      </c>
      <c r="J940" s="37" t="s">
        <v>596</v>
      </c>
      <c r="K940" s="31" t="str">
        <f t="shared" si="14"/>
        <v>GALERAS - SUCRE</v>
      </c>
    </row>
    <row r="941" spans="9:11" x14ac:dyDescent="0.3">
      <c r="I941" s="36" t="s">
        <v>1086</v>
      </c>
      <c r="J941" s="37" t="s">
        <v>596</v>
      </c>
      <c r="K941" s="31" t="str">
        <f t="shared" si="14"/>
        <v>GUARANDA - SUCRE</v>
      </c>
    </row>
    <row r="942" spans="9:11" x14ac:dyDescent="0.3">
      <c r="I942" s="36" t="s">
        <v>273</v>
      </c>
      <c r="J942" s="37" t="s">
        <v>596</v>
      </c>
      <c r="K942" s="31" t="str">
        <f t="shared" si="14"/>
        <v>LA UNION - SUCRE</v>
      </c>
    </row>
    <row r="943" spans="9:11" x14ac:dyDescent="0.3">
      <c r="I943" s="36" t="s">
        <v>1087</v>
      </c>
      <c r="J943" s="37" t="s">
        <v>596</v>
      </c>
      <c r="K943" s="31" t="str">
        <f t="shared" si="14"/>
        <v>LOS PALMITOS - SUCRE</v>
      </c>
    </row>
    <row r="944" spans="9:11" x14ac:dyDescent="0.3">
      <c r="I944" s="36" t="s">
        <v>1088</v>
      </c>
      <c r="J944" s="37" t="s">
        <v>596</v>
      </c>
      <c r="K944" s="31" t="str">
        <f t="shared" si="14"/>
        <v>MAJAGUAL - SUCRE</v>
      </c>
    </row>
    <row r="945" spans="9:11" x14ac:dyDescent="0.3">
      <c r="I945" s="36" t="s">
        <v>1089</v>
      </c>
      <c r="J945" s="37" t="s">
        <v>596</v>
      </c>
      <c r="K945" s="31" t="str">
        <f t="shared" si="14"/>
        <v>MORROA - SUCRE</v>
      </c>
    </row>
    <row r="946" spans="9:11" x14ac:dyDescent="0.3">
      <c r="I946" s="36" t="s">
        <v>1090</v>
      </c>
      <c r="J946" s="37" t="s">
        <v>596</v>
      </c>
      <c r="K946" s="31" t="str">
        <f t="shared" si="14"/>
        <v>OVEJAS - SUCRE</v>
      </c>
    </row>
    <row r="947" spans="9:11" x14ac:dyDescent="0.3">
      <c r="I947" s="36" t="s">
        <v>1091</v>
      </c>
      <c r="J947" s="37" t="s">
        <v>596</v>
      </c>
      <c r="K947" s="31" t="str">
        <f t="shared" si="14"/>
        <v>PALMITO - SUCRE</v>
      </c>
    </row>
    <row r="948" spans="9:11" x14ac:dyDescent="0.3">
      <c r="I948" s="36" t="s">
        <v>1092</v>
      </c>
      <c r="J948" s="37" t="s">
        <v>596</v>
      </c>
      <c r="K948" s="31" t="str">
        <f t="shared" si="14"/>
        <v>SAMPUES - SUCRE</v>
      </c>
    </row>
    <row r="949" spans="9:11" x14ac:dyDescent="0.3">
      <c r="I949" s="36" t="s">
        <v>1093</v>
      </c>
      <c r="J949" s="37" t="s">
        <v>596</v>
      </c>
      <c r="K949" s="31" t="str">
        <f t="shared" si="14"/>
        <v>SAN BENITO ABAD - SUCRE</v>
      </c>
    </row>
    <row r="950" spans="9:11" ht="26.4" x14ac:dyDescent="0.3">
      <c r="I950" s="36" t="s">
        <v>1094</v>
      </c>
      <c r="J950" s="37" t="s">
        <v>596</v>
      </c>
      <c r="K950" s="31" t="str">
        <f t="shared" si="14"/>
        <v>SAN JUAN DE BETULIA - SUCRE</v>
      </c>
    </row>
    <row r="951" spans="9:11" x14ac:dyDescent="0.3">
      <c r="I951" s="36" t="s">
        <v>1095</v>
      </c>
      <c r="J951" s="37" t="s">
        <v>596</v>
      </c>
      <c r="K951" s="31" t="str">
        <f t="shared" si="14"/>
        <v>SAN MARCOS - SUCRE</v>
      </c>
    </row>
    <row r="952" spans="9:11" x14ac:dyDescent="0.3">
      <c r="I952" s="36" t="s">
        <v>1096</v>
      </c>
      <c r="J952" s="37" t="s">
        <v>596</v>
      </c>
      <c r="K952" s="31" t="str">
        <f t="shared" si="14"/>
        <v>SAN ONOFRE - SUCRE</v>
      </c>
    </row>
    <row r="953" spans="9:11" x14ac:dyDescent="0.3">
      <c r="I953" s="36" t="s">
        <v>303</v>
      </c>
      <c r="J953" s="37" t="s">
        <v>596</v>
      </c>
      <c r="K953" s="31" t="str">
        <f t="shared" si="14"/>
        <v>SAN PEDRO - SUCRE</v>
      </c>
    </row>
    <row r="954" spans="9:11" x14ac:dyDescent="0.3">
      <c r="I954" s="36" t="s">
        <v>1097</v>
      </c>
      <c r="J954" s="37" t="s">
        <v>596</v>
      </c>
      <c r="K954" s="31" t="str">
        <f t="shared" si="14"/>
        <v>SAN LUIS DE SINCE - SUCRE</v>
      </c>
    </row>
    <row r="955" spans="9:11" x14ac:dyDescent="0.3">
      <c r="I955" s="36" t="s">
        <v>596</v>
      </c>
      <c r="J955" s="37" t="s">
        <v>596</v>
      </c>
      <c r="K955" s="31" t="str">
        <f t="shared" si="14"/>
        <v>SUCRE - SUCRE</v>
      </c>
    </row>
    <row r="956" spans="9:11" x14ac:dyDescent="0.3">
      <c r="I956" s="36" t="s">
        <v>1279</v>
      </c>
      <c r="J956" s="37" t="s">
        <v>596</v>
      </c>
      <c r="K956" s="31" t="str">
        <f t="shared" si="14"/>
        <v>TOLU - SUCRE</v>
      </c>
    </row>
    <row r="957" spans="9:11" x14ac:dyDescent="0.3">
      <c r="I957" s="36" t="s">
        <v>1098</v>
      </c>
      <c r="J957" s="37" t="s">
        <v>596</v>
      </c>
      <c r="K957" s="31" t="str">
        <f t="shared" si="14"/>
        <v>TOLU VIEJO - SUCRE</v>
      </c>
    </row>
    <row r="958" spans="9:11" x14ac:dyDescent="0.3">
      <c r="I958" s="36" t="s">
        <v>1099</v>
      </c>
      <c r="J958" s="37" t="s">
        <v>1100</v>
      </c>
      <c r="K958" s="31" t="str">
        <f t="shared" si="14"/>
        <v>IBAGUE - TOLIMA</v>
      </c>
    </row>
    <row r="959" spans="9:11" x14ac:dyDescent="0.3">
      <c r="I959" s="36" t="s">
        <v>1101</v>
      </c>
      <c r="J959" s="37" t="s">
        <v>1100</v>
      </c>
      <c r="K959" s="31" t="str">
        <f t="shared" si="14"/>
        <v>ALPUJARRA - TOLIMA</v>
      </c>
    </row>
    <row r="960" spans="9:11" x14ac:dyDescent="0.3">
      <c r="I960" s="36" t="s">
        <v>1102</v>
      </c>
      <c r="J960" s="37" t="s">
        <v>1100</v>
      </c>
      <c r="K960" s="31" t="str">
        <f t="shared" si="14"/>
        <v>ALVARADO - TOLIMA</v>
      </c>
    </row>
    <row r="961" spans="9:11" x14ac:dyDescent="0.3">
      <c r="I961" s="36" t="s">
        <v>1103</v>
      </c>
      <c r="J961" s="37" t="s">
        <v>1100</v>
      </c>
      <c r="K961" s="31" t="str">
        <f t="shared" si="14"/>
        <v>AMBALEMA - TOLIMA</v>
      </c>
    </row>
    <row r="962" spans="9:11" x14ac:dyDescent="0.3">
      <c r="I962" s="36" t="s">
        <v>1104</v>
      </c>
      <c r="J962" s="37" t="s">
        <v>1100</v>
      </c>
      <c r="K962" s="31" t="str">
        <f t="shared" ref="K962:K1025" si="15">I962 &amp; " - " &amp; J962</f>
        <v>ANZOATEGUI - TOLIMA</v>
      </c>
    </row>
    <row r="963" spans="9:11" x14ac:dyDescent="0.3">
      <c r="I963" s="36" t="s">
        <v>1105</v>
      </c>
      <c r="J963" s="37" t="s">
        <v>1100</v>
      </c>
      <c r="K963" s="31" t="str">
        <f t="shared" si="15"/>
        <v>ARMERO - TOLIMA</v>
      </c>
    </row>
    <row r="964" spans="9:11" x14ac:dyDescent="0.3">
      <c r="I964" s="36" t="s">
        <v>1106</v>
      </c>
      <c r="J964" s="37" t="s">
        <v>1100</v>
      </c>
      <c r="K964" s="31" t="str">
        <f t="shared" si="15"/>
        <v>ATACO - TOLIMA</v>
      </c>
    </row>
    <row r="965" spans="9:11" x14ac:dyDescent="0.3">
      <c r="I965" s="36" t="s">
        <v>1107</v>
      </c>
      <c r="J965" s="37" t="s">
        <v>1100</v>
      </c>
      <c r="K965" s="31" t="str">
        <f t="shared" si="15"/>
        <v>CAJAMARCA - TOLIMA</v>
      </c>
    </row>
    <row r="966" spans="9:11" ht="26.4" x14ac:dyDescent="0.3">
      <c r="I966" s="36" t="s">
        <v>1108</v>
      </c>
      <c r="J966" s="37" t="s">
        <v>1100</v>
      </c>
      <c r="K966" s="31" t="str">
        <f t="shared" si="15"/>
        <v>CARMEN DE APICALA - TOLIMA</v>
      </c>
    </row>
    <row r="967" spans="9:11" x14ac:dyDescent="0.3">
      <c r="I967" s="36" t="s">
        <v>1109</v>
      </c>
      <c r="J967" s="37" t="s">
        <v>1100</v>
      </c>
      <c r="K967" s="31" t="str">
        <f t="shared" si="15"/>
        <v>CASABIANCA - TOLIMA</v>
      </c>
    </row>
    <row r="968" spans="9:11" x14ac:dyDescent="0.3">
      <c r="I968" s="36" t="s">
        <v>1110</v>
      </c>
      <c r="J968" s="37" t="s">
        <v>1100</v>
      </c>
      <c r="K968" s="31" t="str">
        <f t="shared" si="15"/>
        <v>CHAPARRAL - TOLIMA</v>
      </c>
    </row>
    <row r="969" spans="9:11" x14ac:dyDescent="0.3">
      <c r="I969" s="36" t="s">
        <v>1111</v>
      </c>
      <c r="J969" s="37" t="s">
        <v>1100</v>
      </c>
      <c r="K969" s="31" t="str">
        <f t="shared" si="15"/>
        <v>COELLO - TOLIMA</v>
      </c>
    </row>
    <row r="970" spans="9:11" x14ac:dyDescent="0.3">
      <c r="I970" s="36" t="s">
        <v>1112</v>
      </c>
      <c r="J970" s="37" t="s">
        <v>1100</v>
      </c>
      <c r="K970" s="31" t="str">
        <f t="shared" si="15"/>
        <v>COYAIMA - TOLIMA</v>
      </c>
    </row>
    <row r="971" spans="9:11" x14ac:dyDescent="0.3">
      <c r="I971" s="36" t="s">
        <v>1113</v>
      </c>
      <c r="J971" s="37" t="s">
        <v>1100</v>
      </c>
      <c r="K971" s="31" t="str">
        <f t="shared" si="15"/>
        <v>CUNDAY - TOLIMA</v>
      </c>
    </row>
    <row r="972" spans="9:11" x14ac:dyDescent="0.3">
      <c r="I972" s="36" t="s">
        <v>1114</v>
      </c>
      <c r="J972" s="37" t="s">
        <v>1100</v>
      </c>
      <c r="K972" s="31" t="str">
        <f t="shared" si="15"/>
        <v>DOLORES - TOLIMA</v>
      </c>
    </row>
    <row r="973" spans="9:11" x14ac:dyDescent="0.3">
      <c r="I973" s="36" t="s">
        <v>1115</v>
      </c>
      <c r="J973" s="37" t="s">
        <v>1100</v>
      </c>
      <c r="K973" s="31" t="str">
        <f t="shared" si="15"/>
        <v>ESPINAL - TOLIMA</v>
      </c>
    </row>
    <row r="974" spans="9:11" x14ac:dyDescent="0.3">
      <c r="I974" s="36" t="s">
        <v>1116</v>
      </c>
      <c r="J974" s="37" t="s">
        <v>1100</v>
      </c>
      <c r="K974" s="31" t="str">
        <f t="shared" si="15"/>
        <v>FALAN - TOLIMA</v>
      </c>
    </row>
    <row r="975" spans="9:11" x14ac:dyDescent="0.3">
      <c r="I975" s="36" t="s">
        <v>1117</v>
      </c>
      <c r="J975" s="37" t="s">
        <v>1100</v>
      </c>
      <c r="K975" s="31" t="str">
        <f t="shared" si="15"/>
        <v>FLANDES - TOLIMA</v>
      </c>
    </row>
    <row r="976" spans="9:11" x14ac:dyDescent="0.3">
      <c r="I976" s="36" t="s">
        <v>1118</v>
      </c>
      <c r="J976" s="37" t="s">
        <v>1100</v>
      </c>
      <c r="K976" s="31" t="str">
        <f t="shared" si="15"/>
        <v>FRESNO - TOLIMA</v>
      </c>
    </row>
    <row r="977" spans="9:11" x14ac:dyDescent="0.3">
      <c r="I977" s="36" t="s">
        <v>1119</v>
      </c>
      <c r="J977" s="37" t="s">
        <v>1100</v>
      </c>
      <c r="K977" s="31" t="str">
        <f t="shared" si="15"/>
        <v>GUAMO - TOLIMA</v>
      </c>
    </row>
    <row r="978" spans="9:11" x14ac:dyDescent="0.3">
      <c r="I978" s="36" t="s">
        <v>1120</v>
      </c>
      <c r="J978" s="37" t="s">
        <v>1100</v>
      </c>
      <c r="K978" s="31" t="str">
        <f t="shared" si="15"/>
        <v>HERVEO - TOLIMA</v>
      </c>
    </row>
    <row r="979" spans="9:11" x14ac:dyDescent="0.3">
      <c r="I979" s="36" t="s">
        <v>1121</v>
      </c>
      <c r="J979" s="37" t="s">
        <v>1100</v>
      </c>
      <c r="K979" s="31" t="str">
        <f t="shared" si="15"/>
        <v>HONDA - TOLIMA</v>
      </c>
    </row>
    <row r="980" spans="9:11" x14ac:dyDescent="0.3">
      <c r="I980" s="36" t="s">
        <v>1122</v>
      </c>
      <c r="J980" s="37" t="s">
        <v>1100</v>
      </c>
      <c r="K980" s="31" t="str">
        <f t="shared" si="15"/>
        <v>ICONONZO - TOLIMA</v>
      </c>
    </row>
    <row r="981" spans="9:11" x14ac:dyDescent="0.3">
      <c r="I981" s="36" t="s">
        <v>1123</v>
      </c>
      <c r="J981" s="37" t="s">
        <v>1100</v>
      </c>
      <c r="K981" s="31" t="str">
        <f t="shared" si="15"/>
        <v>LERIDA - TOLIMA</v>
      </c>
    </row>
    <row r="982" spans="9:11" x14ac:dyDescent="0.3">
      <c r="I982" s="36" t="s">
        <v>1124</v>
      </c>
      <c r="J982" s="37" t="s">
        <v>1100</v>
      </c>
      <c r="K982" s="31" t="str">
        <f t="shared" si="15"/>
        <v>LIBANO - TOLIMA</v>
      </c>
    </row>
    <row r="983" spans="9:11" x14ac:dyDescent="0.3">
      <c r="I983" s="36" t="s">
        <v>1125</v>
      </c>
      <c r="J983" s="37" t="s">
        <v>1100</v>
      </c>
      <c r="K983" s="31" t="str">
        <f t="shared" si="15"/>
        <v>MARIQUITA - TOLIMA</v>
      </c>
    </row>
    <row r="984" spans="9:11" x14ac:dyDescent="0.3">
      <c r="I984" s="36" t="s">
        <v>1126</v>
      </c>
      <c r="J984" s="37" t="s">
        <v>1100</v>
      </c>
      <c r="K984" s="31" t="str">
        <f t="shared" si="15"/>
        <v>MELGAR - TOLIMA</v>
      </c>
    </row>
    <row r="985" spans="9:11" x14ac:dyDescent="0.3">
      <c r="I985" s="36" t="s">
        <v>1127</v>
      </c>
      <c r="J985" s="37" t="s">
        <v>1100</v>
      </c>
      <c r="K985" s="31" t="str">
        <f t="shared" si="15"/>
        <v>MURILLO - TOLIMA</v>
      </c>
    </row>
    <row r="986" spans="9:11" x14ac:dyDescent="0.3">
      <c r="I986" s="36" t="s">
        <v>1128</v>
      </c>
      <c r="J986" s="37" t="s">
        <v>1100</v>
      </c>
      <c r="K986" s="31" t="str">
        <f t="shared" si="15"/>
        <v>NATAGAIMA - TOLIMA</v>
      </c>
    </row>
    <row r="987" spans="9:11" x14ac:dyDescent="0.3">
      <c r="I987" s="36" t="s">
        <v>1129</v>
      </c>
      <c r="J987" s="37" t="s">
        <v>1100</v>
      </c>
      <c r="K987" s="31" t="str">
        <f t="shared" si="15"/>
        <v>ORTEGA - TOLIMA</v>
      </c>
    </row>
    <row r="988" spans="9:11" x14ac:dyDescent="0.3">
      <c r="I988" s="36" t="s">
        <v>1130</v>
      </c>
      <c r="J988" s="37" t="s">
        <v>1100</v>
      </c>
      <c r="K988" s="31" t="str">
        <f t="shared" si="15"/>
        <v>PALOCABILDO - TOLIMA</v>
      </c>
    </row>
    <row r="989" spans="9:11" x14ac:dyDescent="0.3">
      <c r="I989" s="36" t="s">
        <v>1131</v>
      </c>
      <c r="J989" s="37" t="s">
        <v>1100</v>
      </c>
      <c r="K989" s="31" t="str">
        <f t="shared" si="15"/>
        <v>PIEDRAS - TOLIMA</v>
      </c>
    </row>
    <row r="990" spans="9:11" x14ac:dyDescent="0.3">
      <c r="I990" s="36" t="s">
        <v>1132</v>
      </c>
      <c r="J990" s="37" t="s">
        <v>1100</v>
      </c>
      <c r="K990" s="31" t="str">
        <f t="shared" si="15"/>
        <v>PLANADAS - TOLIMA</v>
      </c>
    </row>
    <row r="991" spans="9:11" x14ac:dyDescent="0.3">
      <c r="I991" s="36" t="s">
        <v>1133</v>
      </c>
      <c r="J991" s="37" t="s">
        <v>1100</v>
      </c>
      <c r="K991" s="31" t="str">
        <f t="shared" si="15"/>
        <v>PRADO - TOLIMA</v>
      </c>
    </row>
    <row r="992" spans="9:11" x14ac:dyDescent="0.3">
      <c r="I992" s="36" t="s">
        <v>1134</v>
      </c>
      <c r="J992" s="37" t="s">
        <v>1100</v>
      </c>
      <c r="K992" s="31" t="str">
        <f t="shared" si="15"/>
        <v>PURIFICACION - TOLIMA</v>
      </c>
    </row>
    <row r="993" spans="9:11" x14ac:dyDescent="0.3">
      <c r="I993" s="36" t="s">
        <v>1135</v>
      </c>
      <c r="J993" s="37" t="s">
        <v>1100</v>
      </c>
      <c r="K993" s="31" t="str">
        <f t="shared" si="15"/>
        <v>RIOBLANCO - TOLIMA</v>
      </c>
    </row>
    <row r="994" spans="9:11" x14ac:dyDescent="0.3">
      <c r="I994" s="36" t="s">
        <v>1136</v>
      </c>
      <c r="J994" s="37" t="s">
        <v>1100</v>
      </c>
      <c r="K994" s="31" t="str">
        <f t="shared" si="15"/>
        <v>RONCESVALLES - TOLIMA</v>
      </c>
    </row>
    <row r="995" spans="9:11" x14ac:dyDescent="0.3">
      <c r="I995" s="36" t="s">
        <v>1137</v>
      </c>
      <c r="J995" s="37" t="s">
        <v>1100</v>
      </c>
      <c r="K995" s="31" t="str">
        <f t="shared" si="15"/>
        <v>ROVIRA - TOLIMA</v>
      </c>
    </row>
    <row r="996" spans="9:11" x14ac:dyDescent="0.3">
      <c r="I996" s="36" t="s">
        <v>1138</v>
      </c>
      <c r="J996" s="37" t="s">
        <v>1100</v>
      </c>
      <c r="K996" s="31" t="str">
        <f t="shared" si="15"/>
        <v>SALDAÑA - TOLIMA</v>
      </c>
    </row>
    <row r="997" spans="9:11" x14ac:dyDescent="0.3">
      <c r="I997" s="36" t="s">
        <v>1139</v>
      </c>
      <c r="J997" s="37" t="s">
        <v>1100</v>
      </c>
      <c r="K997" s="31" t="str">
        <f t="shared" si="15"/>
        <v>SAN ANTONIO - TOLIMA</v>
      </c>
    </row>
    <row r="998" spans="9:11" x14ac:dyDescent="0.3">
      <c r="I998" s="36" t="s">
        <v>302</v>
      </c>
      <c r="J998" s="37" t="s">
        <v>1100</v>
      </c>
      <c r="K998" s="31" t="str">
        <f t="shared" si="15"/>
        <v>SAN LUIS - TOLIMA</v>
      </c>
    </row>
    <row r="999" spans="9:11" x14ac:dyDescent="0.3">
      <c r="I999" s="36" t="s">
        <v>1140</v>
      </c>
      <c r="J999" s="37" t="s">
        <v>1100</v>
      </c>
      <c r="K999" s="31" t="str">
        <f t="shared" si="15"/>
        <v>SANTA ISABEL - TOLIMA</v>
      </c>
    </row>
    <row r="1000" spans="9:11" x14ac:dyDescent="0.3">
      <c r="I1000" s="36" t="s">
        <v>595</v>
      </c>
      <c r="J1000" s="37" t="s">
        <v>1100</v>
      </c>
      <c r="K1000" s="31" t="str">
        <f t="shared" si="15"/>
        <v>SUAREZ - TOLIMA</v>
      </c>
    </row>
    <row r="1001" spans="9:11" ht="26.4" x14ac:dyDescent="0.3">
      <c r="I1001" s="36" t="s">
        <v>1141</v>
      </c>
      <c r="J1001" s="37" t="s">
        <v>1100</v>
      </c>
      <c r="K1001" s="31" t="str">
        <f t="shared" si="15"/>
        <v>VALLE DE SAN JUAN - TOLIMA</v>
      </c>
    </row>
    <row r="1002" spans="9:11" x14ac:dyDescent="0.3">
      <c r="I1002" s="36" t="s">
        <v>1142</v>
      </c>
      <c r="J1002" s="37" t="s">
        <v>1100</v>
      </c>
      <c r="K1002" s="31" t="str">
        <f t="shared" si="15"/>
        <v>VENADILLO - TOLIMA</v>
      </c>
    </row>
    <row r="1003" spans="9:11" x14ac:dyDescent="0.3">
      <c r="I1003" s="36" t="s">
        <v>1143</v>
      </c>
      <c r="J1003" s="37" t="s">
        <v>1100</v>
      </c>
      <c r="K1003" s="31" t="str">
        <f t="shared" si="15"/>
        <v>VILLAHERMOSA - TOLIMA</v>
      </c>
    </row>
    <row r="1004" spans="9:11" x14ac:dyDescent="0.3">
      <c r="I1004" s="36" t="s">
        <v>1144</v>
      </c>
      <c r="J1004" s="37" t="s">
        <v>1100</v>
      </c>
      <c r="K1004" s="31" t="str">
        <f t="shared" si="15"/>
        <v>VILLARRICA - TOLIMA</v>
      </c>
    </row>
    <row r="1005" spans="9:11" x14ac:dyDescent="0.3">
      <c r="I1005" s="36" t="s">
        <v>1145</v>
      </c>
      <c r="J1005" s="37" t="s">
        <v>1251</v>
      </c>
      <c r="K1005" s="31" t="str">
        <f t="shared" si="15"/>
        <v>CALI - VALLE</v>
      </c>
    </row>
    <row r="1006" spans="9:11" x14ac:dyDescent="0.3">
      <c r="I1006" s="36" t="s">
        <v>1146</v>
      </c>
      <c r="J1006" s="37" t="s">
        <v>1251</v>
      </c>
      <c r="K1006" s="31" t="str">
        <f t="shared" si="15"/>
        <v>ALCALA - VALLE</v>
      </c>
    </row>
    <row r="1007" spans="9:11" x14ac:dyDescent="0.3">
      <c r="I1007" s="36" t="s">
        <v>1147</v>
      </c>
      <c r="J1007" s="37" t="s">
        <v>1251</v>
      </c>
      <c r="K1007" s="31" t="str">
        <f t="shared" si="15"/>
        <v>ANDALUCIA - VALLE</v>
      </c>
    </row>
    <row r="1008" spans="9:11" x14ac:dyDescent="0.3">
      <c r="I1008" s="36" t="s">
        <v>1148</v>
      </c>
      <c r="J1008" s="37" t="s">
        <v>1251</v>
      </c>
      <c r="K1008" s="31" t="str">
        <f t="shared" si="15"/>
        <v>ANSERMANUEVO - VALLE</v>
      </c>
    </row>
    <row r="1009" spans="9:11" x14ac:dyDescent="0.3">
      <c r="I1009" s="36" t="s">
        <v>222</v>
      </c>
      <c r="J1009" s="37" t="s">
        <v>1251</v>
      </c>
      <c r="K1009" s="31" t="str">
        <f t="shared" si="15"/>
        <v>ARGELIA - VALLE</v>
      </c>
    </row>
    <row r="1010" spans="9:11" x14ac:dyDescent="0.3">
      <c r="I1010" s="36" t="s">
        <v>357</v>
      </c>
      <c r="J1010" s="37" t="s">
        <v>1251</v>
      </c>
      <c r="K1010" s="31" t="str">
        <f t="shared" si="15"/>
        <v>BOLIVAR - VALLE</v>
      </c>
    </row>
    <row r="1011" spans="9:11" x14ac:dyDescent="0.3">
      <c r="I1011" s="36" t="s">
        <v>1149</v>
      </c>
      <c r="J1011" s="37" t="s">
        <v>1251</v>
      </c>
      <c r="K1011" s="31" t="str">
        <f t="shared" si="15"/>
        <v>BUENAVENTURA - VALLE</v>
      </c>
    </row>
    <row r="1012" spans="9:11" x14ac:dyDescent="0.3">
      <c r="I1012" s="36" t="s">
        <v>1278</v>
      </c>
      <c r="J1012" s="37" t="s">
        <v>1251</v>
      </c>
      <c r="K1012" s="31" t="str">
        <f t="shared" si="15"/>
        <v>BUGA - VALLE</v>
      </c>
    </row>
    <row r="1013" spans="9:11" x14ac:dyDescent="0.3">
      <c r="I1013" s="36" t="s">
        <v>1150</v>
      </c>
      <c r="J1013" s="37" t="s">
        <v>1251</v>
      </c>
      <c r="K1013" s="31" t="str">
        <f t="shared" si="15"/>
        <v>BUGALAGRANDE - VALLE</v>
      </c>
    </row>
    <row r="1014" spans="9:11" x14ac:dyDescent="0.3">
      <c r="I1014" s="36" t="s">
        <v>1151</v>
      </c>
      <c r="J1014" s="37" t="s">
        <v>1251</v>
      </c>
      <c r="K1014" s="31" t="str">
        <f t="shared" si="15"/>
        <v>CAICEDONIA - VALLE</v>
      </c>
    </row>
    <row r="1015" spans="9:11" x14ac:dyDescent="0.3">
      <c r="I1015" s="36" t="s">
        <v>1152</v>
      </c>
      <c r="J1015" s="37" t="s">
        <v>1251</v>
      </c>
      <c r="K1015" s="31" t="str">
        <f t="shared" si="15"/>
        <v>CALIMA - VALLE</v>
      </c>
    </row>
    <row r="1016" spans="9:11" x14ac:dyDescent="0.3">
      <c r="I1016" s="36" t="s">
        <v>337</v>
      </c>
      <c r="J1016" s="37" t="s">
        <v>1251</v>
      </c>
      <c r="K1016" s="31" t="str">
        <f t="shared" si="15"/>
        <v>CANDELARIA - VALLE</v>
      </c>
    </row>
    <row r="1017" spans="9:11" x14ac:dyDescent="0.3">
      <c r="I1017" s="36" t="s">
        <v>1153</v>
      </c>
      <c r="J1017" s="37" t="s">
        <v>1251</v>
      </c>
      <c r="K1017" s="31" t="str">
        <f t="shared" si="15"/>
        <v>CARTAGO - VALLE</v>
      </c>
    </row>
    <row r="1018" spans="9:11" x14ac:dyDescent="0.3">
      <c r="I1018" s="36" t="s">
        <v>1154</v>
      </c>
      <c r="J1018" s="37" t="s">
        <v>1251</v>
      </c>
      <c r="K1018" s="31" t="str">
        <f t="shared" si="15"/>
        <v>DAGUA - VALLE</v>
      </c>
    </row>
    <row r="1019" spans="9:11" x14ac:dyDescent="0.3">
      <c r="I1019" s="36" t="s">
        <v>1155</v>
      </c>
      <c r="J1019" s="37" t="s">
        <v>1251</v>
      </c>
      <c r="K1019" s="31" t="str">
        <f t="shared" si="15"/>
        <v>EL AGUILA - VALLE</v>
      </c>
    </row>
    <row r="1020" spans="9:11" x14ac:dyDescent="0.3">
      <c r="I1020" s="36" t="s">
        <v>1156</v>
      </c>
      <c r="J1020" s="37" t="s">
        <v>1251</v>
      </c>
      <c r="K1020" s="31" t="str">
        <f t="shared" si="15"/>
        <v>EL CAIRO - VALLE</v>
      </c>
    </row>
    <row r="1021" spans="9:11" x14ac:dyDescent="0.3">
      <c r="I1021" s="36" t="s">
        <v>1157</v>
      </c>
      <c r="J1021" s="37" t="s">
        <v>1251</v>
      </c>
      <c r="K1021" s="31" t="str">
        <f t="shared" si="15"/>
        <v>EL CERRITO - VALLE</v>
      </c>
    </row>
    <row r="1022" spans="9:11" x14ac:dyDescent="0.3">
      <c r="I1022" s="36" t="s">
        <v>1158</v>
      </c>
      <c r="J1022" s="37" t="s">
        <v>1251</v>
      </c>
      <c r="K1022" s="31" t="str">
        <f t="shared" si="15"/>
        <v>EL DOVIO - VALLE</v>
      </c>
    </row>
    <row r="1023" spans="9:11" x14ac:dyDescent="0.3">
      <c r="I1023" s="36" t="s">
        <v>1159</v>
      </c>
      <c r="J1023" s="37" t="s">
        <v>1251</v>
      </c>
      <c r="K1023" s="31" t="str">
        <f t="shared" si="15"/>
        <v>FLORIDA - VALLE</v>
      </c>
    </row>
    <row r="1024" spans="9:11" x14ac:dyDescent="0.3">
      <c r="I1024" s="36" t="s">
        <v>1160</v>
      </c>
      <c r="J1024" s="37" t="s">
        <v>1251</v>
      </c>
      <c r="K1024" s="31" t="str">
        <f t="shared" si="15"/>
        <v>GINEBRA - VALLE</v>
      </c>
    </row>
    <row r="1025" spans="9:11" x14ac:dyDescent="0.3">
      <c r="I1025" s="36" t="s">
        <v>1161</v>
      </c>
      <c r="J1025" s="37" t="s">
        <v>1251</v>
      </c>
      <c r="K1025" s="31" t="str">
        <f t="shared" si="15"/>
        <v>GUACARI - VALLE</v>
      </c>
    </row>
    <row r="1026" spans="9:11" x14ac:dyDescent="0.3">
      <c r="I1026" s="36" t="s">
        <v>1162</v>
      </c>
      <c r="J1026" s="37" t="s">
        <v>1251</v>
      </c>
      <c r="K1026" s="31" t="str">
        <f t="shared" ref="K1026:K1089" si="16">I1026 &amp; " - " &amp; J1026</f>
        <v>JAMUNDI - VALLE</v>
      </c>
    </row>
    <row r="1027" spans="9:11" x14ac:dyDescent="0.3">
      <c r="I1027" s="36" t="s">
        <v>1163</v>
      </c>
      <c r="J1027" s="37" t="s">
        <v>1251</v>
      </c>
      <c r="K1027" s="31" t="str">
        <f t="shared" si="16"/>
        <v>LA CUMBRE - VALLE</v>
      </c>
    </row>
    <row r="1028" spans="9:11" x14ac:dyDescent="0.3">
      <c r="I1028" s="36" t="s">
        <v>273</v>
      </c>
      <c r="J1028" s="37" t="s">
        <v>1251</v>
      </c>
      <c r="K1028" s="31" t="str">
        <f t="shared" si="16"/>
        <v>LA UNION - VALLE</v>
      </c>
    </row>
    <row r="1029" spans="9:11" x14ac:dyDescent="0.3">
      <c r="I1029" s="36" t="s">
        <v>448</v>
      </c>
      <c r="J1029" s="37" t="s">
        <v>1251</v>
      </c>
      <c r="K1029" s="31" t="str">
        <f t="shared" si="16"/>
        <v>LA VICTORIA - VALLE</v>
      </c>
    </row>
    <row r="1030" spans="9:11" x14ac:dyDescent="0.3">
      <c r="I1030" s="36" t="s">
        <v>1164</v>
      </c>
      <c r="J1030" s="37" t="s">
        <v>1251</v>
      </c>
      <c r="K1030" s="31" t="str">
        <f t="shared" si="16"/>
        <v>OBANDO - VALLE</v>
      </c>
    </row>
    <row r="1031" spans="9:11" x14ac:dyDescent="0.3">
      <c r="I1031" s="36" t="s">
        <v>1165</v>
      </c>
      <c r="J1031" s="37" t="s">
        <v>1251</v>
      </c>
      <c r="K1031" s="31" t="str">
        <f t="shared" si="16"/>
        <v>PALMIRA - VALLE</v>
      </c>
    </row>
    <row r="1032" spans="9:11" x14ac:dyDescent="0.3">
      <c r="I1032" s="36" t="s">
        <v>1166</v>
      </c>
      <c r="J1032" s="37" t="s">
        <v>1251</v>
      </c>
      <c r="K1032" s="31" t="str">
        <f t="shared" si="16"/>
        <v>PRADERA - VALLE</v>
      </c>
    </row>
    <row r="1033" spans="9:11" x14ac:dyDescent="0.3">
      <c r="I1033" s="36" t="s">
        <v>890</v>
      </c>
      <c r="J1033" s="37" t="s">
        <v>1251</v>
      </c>
      <c r="K1033" s="31" t="str">
        <f t="shared" si="16"/>
        <v>RESTREPO - VALLE</v>
      </c>
    </row>
    <row r="1034" spans="9:11" x14ac:dyDescent="0.3">
      <c r="I1034" s="36" t="s">
        <v>141</v>
      </c>
      <c r="J1034" s="37" t="s">
        <v>1251</v>
      </c>
      <c r="K1034" s="31" t="str">
        <f t="shared" si="16"/>
        <v>RIOFRIO - VALLE</v>
      </c>
    </row>
    <row r="1035" spans="9:11" x14ac:dyDescent="0.3">
      <c r="I1035" s="36" t="s">
        <v>1167</v>
      </c>
      <c r="J1035" s="37" t="s">
        <v>1251</v>
      </c>
      <c r="K1035" s="31" t="str">
        <f t="shared" si="16"/>
        <v>ROLDANILLO - VALLE</v>
      </c>
    </row>
    <row r="1036" spans="9:11" x14ac:dyDescent="0.3">
      <c r="I1036" s="36" t="s">
        <v>303</v>
      </c>
      <c r="J1036" s="37" t="s">
        <v>1251</v>
      </c>
      <c r="K1036" s="31" t="str">
        <f t="shared" si="16"/>
        <v>SAN PEDRO - VALLE</v>
      </c>
    </row>
    <row r="1037" spans="9:11" x14ac:dyDescent="0.3">
      <c r="I1037" s="36" t="s">
        <v>1168</v>
      </c>
      <c r="J1037" s="37" t="s">
        <v>1251</v>
      </c>
      <c r="K1037" s="31" t="str">
        <f t="shared" si="16"/>
        <v>SEVILLA - VALLE</v>
      </c>
    </row>
    <row r="1038" spans="9:11" x14ac:dyDescent="0.3">
      <c r="I1038" s="36" t="s">
        <v>1169</v>
      </c>
      <c r="J1038" s="37" t="s">
        <v>1251</v>
      </c>
      <c r="K1038" s="31" t="str">
        <f t="shared" si="16"/>
        <v>TORO - VALLE</v>
      </c>
    </row>
    <row r="1039" spans="9:11" x14ac:dyDescent="0.3">
      <c r="I1039" s="36" t="s">
        <v>1170</v>
      </c>
      <c r="J1039" s="37" t="s">
        <v>1251</v>
      </c>
      <c r="K1039" s="31" t="str">
        <f t="shared" si="16"/>
        <v>TRUJILLO - VALLE</v>
      </c>
    </row>
    <row r="1040" spans="9:11" x14ac:dyDescent="0.3">
      <c r="I1040" s="36" t="s">
        <v>1171</v>
      </c>
      <c r="J1040" s="37" t="s">
        <v>1251</v>
      </c>
      <c r="K1040" s="31" t="str">
        <f t="shared" si="16"/>
        <v>TULUA - VALLE</v>
      </c>
    </row>
    <row r="1041" spans="9:11" x14ac:dyDescent="0.3">
      <c r="I1041" s="36" t="s">
        <v>1172</v>
      </c>
      <c r="J1041" s="37" t="s">
        <v>1251</v>
      </c>
      <c r="K1041" s="31" t="str">
        <f t="shared" si="16"/>
        <v>ULLOA - VALLE</v>
      </c>
    </row>
    <row r="1042" spans="9:11" x14ac:dyDescent="0.3">
      <c r="I1042" s="36" t="s">
        <v>1173</v>
      </c>
      <c r="J1042" s="37" t="s">
        <v>1251</v>
      </c>
      <c r="K1042" s="31" t="str">
        <f t="shared" si="16"/>
        <v>VERSALLES - VALLE</v>
      </c>
    </row>
    <row r="1043" spans="9:11" x14ac:dyDescent="0.3">
      <c r="I1043" s="36" t="s">
        <v>1174</v>
      </c>
      <c r="J1043" s="37" t="s">
        <v>1251</v>
      </c>
      <c r="K1043" s="31" t="str">
        <f t="shared" si="16"/>
        <v>VIJES - VALLE</v>
      </c>
    </row>
    <row r="1044" spans="9:11" x14ac:dyDescent="0.3">
      <c r="I1044" s="36" t="s">
        <v>1175</v>
      </c>
      <c r="J1044" s="37" t="s">
        <v>1251</v>
      </c>
      <c r="K1044" s="31" t="str">
        <f t="shared" si="16"/>
        <v>YOTOCO - VALLE</v>
      </c>
    </row>
    <row r="1045" spans="9:11" x14ac:dyDescent="0.3">
      <c r="I1045" s="36" t="s">
        <v>1176</v>
      </c>
      <c r="J1045" s="37" t="s">
        <v>1251</v>
      </c>
      <c r="K1045" s="31" t="str">
        <f t="shared" si="16"/>
        <v>YUMBO - VALLE</v>
      </c>
    </row>
    <row r="1046" spans="9:11" x14ac:dyDescent="0.3">
      <c r="I1046" s="36" t="s">
        <v>1177</v>
      </c>
      <c r="J1046" s="37" t="s">
        <v>1251</v>
      </c>
      <c r="K1046" s="31" t="str">
        <f t="shared" si="16"/>
        <v>ZARZAL - VALLE</v>
      </c>
    </row>
    <row r="1047" spans="9:11" x14ac:dyDescent="0.3">
      <c r="I1047" s="36" t="s">
        <v>1178</v>
      </c>
      <c r="J1047" s="37" t="s">
        <v>1178</v>
      </c>
      <c r="K1047" s="31" t="str">
        <f t="shared" si="16"/>
        <v>ARAUCA - ARAUCA</v>
      </c>
    </row>
    <row r="1048" spans="9:11" x14ac:dyDescent="0.3">
      <c r="I1048" s="36" t="s">
        <v>1179</v>
      </c>
      <c r="J1048" s="37" t="s">
        <v>1178</v>
      </c>
      <c r="K1048" s="31" t="str">
        <f t="shared" si="16"/>
        <v>ARAUQUITA - ARAUCA</v>
      </c>
    </row>
    <row r="1049" spans="9:11" x14ac:dyDescent="0.3">
      <c r="I1049" s="36" t="s">
        <v>1180</v>
      </c>
      <c r="J1049" s="37" t="s">
        <v>1178</v>
      </c>
      <c r="K1049" s="31" t="str">
        <f t="shared" si="16"/>
        <v>CRAVO NORTE - ARAUCA</v>
      </c>
    </row>
    <row r="1050" spans="9:11" x14ac:dyDescent="0.3">
      <c r="I1050" s="36" t="s">
        <v>1181</v>
      </c>
      <c r="J1050" s="37" t="s">
        <v>1178</v>
      </c>
      <c r="K1050" s="31" t="str">
        <f t="shared" si="16"/>
        <v>FORTUL - ARAUCA</v>
      </c>
    </row>
    <row r="1051" spans="9:11" x14ac:dyDescent="0.3">
      <c r="I1051" s="36" t="s">
        <v>1182</v>
      </c>
      <c r="J1051" s="37" t="s">
        <v>1178</v>
      </c>
      <c r="K1051" s="31" t="str">
        <f t="shared" si="16"/>
        <v>PUERTO RONDON - ARAUCA</v>
      </c>
    </row>
    <row r="1052" spans="9:11" x14ac:dyDescent="0.3">
      <c r="I1052" s="36" t="s">
        <v>1183</v>
      </c>
      <c r="J1052" s="37" t="s">
        <v>1178</v>
      </c>
      <c r="K1052" s="31" t="str">
        <f t="shared" si="16"/>
        <v>SARAVENA - ARAUCA</v>
      </c>
    </row>
    <row r="1053" spans="9:11" x14ac:dyDescent="0.3">
      <c r="I1053" s="36" t="s">
        <v>1184</v>
      </c>
      <c r="J1053" s="37" t="s">
        <v>1178</v>
      </c>
      <c r="K1053" s="31" t="str">
        <f t="shared" si="16"/>
        <v>TAME - ARAUCA</v>
      </c>
    </row>
    <row r="1054" spans="9:11" x14ac:dyDescent="0.3">
      <c r="I1054" s="36" t="s">
        <v>1185</v>
      </c>
      <c r="J1054" s="37" t="s">
        <v>1186</v>
      </c>
      <c r="K1054" s="31" t="str">
        <f t="shared" si="16"/>
        <v>YOPAL - CASANARE</v>
      </c>
    </row>
    <row r="1055" spans="9:11" x14ac:dyDescent="0.3">
      <c r="I1055" s="36" t="s">
        <v>1187</v>
      </c>
      <c r="J1055" s="37" t="s">
        <v>1186</v>
      </c>
      <c r="K1055" s="31" t="str">
        <f t="shared" si="16"/>
        <v>AGUAZUL - CASANARE</v>
      </c>
    </row>
    <row r="1056" spans="9:11" x14ac:dyDescent="0.3">
      <c r="I1056" s="36" t="s">
        <v>1188</v>
      </c>
      <c r="J1056" s="37" t="s">
        <v>1186</v>
      </c>
      <c r="K1056" s="31" t="str">
        <f t="shared" si="16"/>
        <v>CHAMEZA - CASANARE</v>
      </c>
    </row>
    <row r="1057" spans="9:11" x14ac:dyDescent="0.3">
      <c r="I1057" s="36" t="s">
        <v>1189</v>
      </c>
      <c r="J1057" s="37" t="s">
        <v>1186</v>
      </c>
      <c r="K1057" s="31" t="str">
        <f t="shared" si="16"/>
        <v>HATO COROZAL - CASANARE</v>
      </c>
    </row>
    <row r="1058" spans="9:11" x14ac:dyDescent="0.3">
      <c r="I1058" s="36" t="s">
        <v>1190</v>
      </c>
      <c r="J1058" s="37" t="s">
        <v>1186</v>
      </c>
      <c r="K1058" s="31" t="str">
        <f t="shared" si="16"/>
        <v>LA SALINA - CASANARE</v>
      </c>
    </row>
    <row r="1059" spans="9:11" x14ac:dyDescent="0.3">
      <c r="I1059" s="36" t="s">
        <v>1191</v>
      </c>
      <c r="J1059" s="37" t="s">
        <v>1186</v>
      </c>
      <c r="K1059" s="31" t="str">
        <f t="shared" si="16"/>
        <v>MANI - CASANARE</v>
      </c>
    </row>
    <row r="1060" spans="9:11" x14ac:dyDescent="0.3">
      <c r="I1060" s="36" t="s">
        <v>1192</v>
      </c>
      <c r="J1060" s="37" t="s">
        <v>1186</v>
      </c>
      <c r="K1060" s="31" t="str">
        <f t="shared" si="16"/>
        <v>MONTERREY - CASANARE</v>
      </c>
    </row>
    <row r="1061" spans="9:11" x14ac:dyDescent="0.3">
      <c r="I1061" s="36" t="s">
        <v>1193</v>
      </c>
      <c r="J1061" s="37" t="s">
        <v>1186</v>
      </c>
      <c r="K1061" s="31" t="str">
        <f t="shared" si="16"/>
        <v>NUNCHIA - CASANARE</v>
      </c>
    </row>
    <row r="1062" spans="9:11" x14ac:dyDescent="0.3">
      <c r="I1062" s="36" t="s">
        <v>1194</v>
      </c>
      <c r="J1062" s="37" t="s">
        <v>1186</v>
      </c>
      <c r="K1062" s="31" t="str">
        <f t="shared" si="16"/>
        <v>OROCUE - CASANARE</v>
      </c>
    </row>
    <row r="1063" spans="9:11" x14ac:dyDescent="0.3">
      <c r="I1063" s="36" t="s">
        <v>1195</v>
      </c>
      <c r="J1063" s="37" t="s">
        <v>1186</v>
      </c>
      <c r="K1063" s="31" t="str">
        <f t="shared" si="16"/>
        <v>PAZ DE ARIPORO - CASANARE</v>
      </c>
    </row>
    <row r="1064" spans="9:11" x14ac:dyDescent="0.3">
      <c r="I1064" s="36" t="s">
        <v>1196</v>
      </c>
      <c r="J1064" s="37" t="s">
        <v>1186</v>
      </c>
      <c r="K1064" s="31" t="str">
        <f t="shared" si="16"/>
        <v>PORE - CASANARE</v>
      </c>
    </row>
    <row r="1065" spans="9:11" x14ac:dyDescent="0.3">
      <c r="I1065" s="36" t="s">
        <v>1197</v>
      </c>
      <c r="J1065" s="37" t="s">
        <v>1186</v>
      </c>
      <c r="K1065" s="31" t="str">
        <f t="shared" si="16"/>
        <v>RECETOR - CASANARE</v>
      </c>
    </row>
    <row r="1066" spans="9:11" x14ac:dyDescent="0.3">
      <c r="I1066" s="36" t="s">
        <v>293</v>
      </c>
      <c r="J1066" s="37" t="s">
        <v>1186</v>
      </c>
      <c r="K1066" s="31" t="str">
        <f t="shared" si="16"/>
        <v>SABANALARGA - CASANARE</v>
      </c>
    </row>
    <row r="1067" spans="9:11" x14ac:dyDescent="0.3">
      <c r="I1067" s="36" t="s">
        <v>1198</v>
      </c>
      <c r="J1067" s="37" t="s">
        <v>1186</v>
      </c>
      <c r="K1067" s="31" t="str">
        <f t="shared" si="16"/>
        <v>SACAMA - CASANARE</v>
      </c>
    </row>
    <row r="1068" spans="9:11" ht="26.4" x14ac:dyDescent="0.3">
      <c r="I1068" s="36" t="s">
        <v>1199</v>
      </c>
      <c r="J1068" s="37" t="s">
        <v>1186</v>
      </c>
      <c r="K1068" s="31" t="str">
        <f t="shared" si="16"/>
        <v>SAN LUIS DE PALENQUE - CASANARE</v>
      </c>
    </row>
    <row r="1069" spans="9:11" x14ac:dyDescent="0.3">
      <c r="I1069" s="36" t="s">
        <v>1200</v>
      </c>
      <c r="J1069" s="37" t="s">
        <v>1186</v>
      </c>
      <c r="K1069" s="31" t="str">
        <f t="shared" si="16"/>
        <v>TAMARA - CASANARE</v>
      </c>
    </row>
    <row r="1070" spans="9:11" x14ac:dyDescent="0.3">
      <c r="I1070" s="36" t="s">
        <v>1201</v>
      </c>
      <c r="J1070" s="37" t="s">
        <v>1186</v>
      </c>
      <c r="K1070" s="31" t="str">
        <f t="shared" si="16"/>
        <v>TAURAMENA - CASANARE</v>
      </c>
    </row>
    <row r="1071" spans="9:11" x14ac:dyDescent="0.3">
      <c r="I1071" s="36" t="s">
        <v>1202</v>
      </c>
      <c r="J1071" s="37" t="s">
        <v>1186</v>
      </c>
      <c r="K1071" s="31" t="str">
        <f t="shared" si="16"/>
        <v>TRINIDAD - CASANARE</v>
      </c>
    </row>
    <row r="1072" spans="9:11" x14ac:dyDescent="0.3">
      <c r="I1072" s="36" t="s">
        <v>401</v>
      </c>
      <c r="J1072" s="37" t="s">
        <v>1186</v>
      </c>
      <c r="K1072" s="31" t="str">
        <f t="shared" si="16"/>
        <v>VILLANUEVA - CASANARE</v>
      </c>
    </row>
    <row r="1073" spans="9:11" x14ac:dyDescent="0.3">
      <c r="I1073" s="36" t="s">
        <v>1203</v>
      </c>
      <c r="J1073" s="37" t="s">
        <v>1204</v>
      </c>
      <c r="K1073" s="31" t="str">
        <f t="shared" si="16"/>
        <v>MOCOA - PUTUMAYO</v>
      </c>
    </row>
    <row r="1074" spans="9:11" x14ac:dyDescent="0.3">
      <c r="I1074" s="36" t="s">
        <v>901</v>
      </c>
      <c r="J1074" s="37" t="s">
        <v>1204</v>
      </c>
      <c r="K1074" s="31" t="str">
        <f t="shared" si="16"/>
        <v>COLON - PUTUMAYO</v>
      </c>
    </row>
    <row r="1075" spans="9:11" x14ac:dyDescent="0.3">
      <c r="I1075" s="36" t="s">
        <v>1205</v>
      </c>
      <c r="J1075" s="37" t="s">
        <v>1204</v>
      </c>
      <c r="K1075" s="31" t="str">
        <f t="shared" si="16"/>
        <v>ORITO - PUTUMAYO</v>
      </c>
    </row>
    <row r="1076" spans="9:11" x14ac:dyDescent="0.3">
      <c r="I1076" s="36" t="s">
        <v>1206</v>
      </c>
      <c r="J1076" s="37" t="s">
        <v>1204</v>
      </c>
      <c r="K1076" s="31" t="str">
        <f t="shared" si="16"/>
        <v>PUERTO ASIS - PUTUMAYO</v>
      </c>
    </row>
    <row r="1077" spans="9:11" x14ac:dyDescent="0.3">
      <c r="I1077" s="36" t="s">
        <v>1207</v>
      </c>
      <c r="J1077" s="37" t="s">
        <v>1204</v>
      </c>
      <c r="K1077" s="31" t="str">
        <f t="shared" si="16"/>
        <v>PUERTO CAICEDO - PUTUMAYO</v>
      </c>
    </row>
    <row r="1078" spans="9:11" x14ac:dyDescent="0.3">
      <c r="I1078" s="36" t="s">
        <v>1208</v>
      </c>
      <c r="J1078" s="37" t="s">
        <v>1204</v>
      </c>
      <c r="K1078" s="31" t="str">
        <f t="shared" si="16"/>
        <v>PUERTO GUZMAN - PUTUMAYO</v>
      </c>
    </row>
    <row r="1079" spans="9:11" x14ac:dyDescent="0.3">
      <c r="I1079" s="36" t="s">
        <v>1209</v>
      </c>
      <c r="J1079" s="37" t="s">
        <v>1204</v>
      </c>
      <c r="K1079" s="31" t="str">
        <f t="shared" si="16"/>
        <v>LEGUIZAMO - PUTUMAYO</v>
      </c>
    </row>
    <row r="1080" spans="9:11" x14ac:dyDescent="0.3">
      <c r="I1080" s="36" t="s">
        <v>1210</v>
      </c>
      <c r="J1080" s="37" t="s">
        <v>1204</v>
      </c>
      <c r="K1080" s="31" t="str">
        <f t="shared" si="16"/>
        <v>SIBUNDOY - PUTUMAYO</v>
      </c>
    </row>
    <row r="1081" spans="9:11" x14ac:dyDescent="0.3">
      <c r="I1081" s="36" t="s">
        <v>298</v>
      </c>
      <c r="J1081" s="37" t="s">
        <v>1204</v>
      </c>
      <c r="K1081" s="31" t="str">
        <f t="shared" si="16"/>
        <v>SAN FRANCISCO - PUTUMAYO</v>
      </c>
    </row>
    <row r="1082" spans="9:11" x14ac:dyDescent="0.3">
      <c r="I1082" s="36" t="s">
        <v>1066</v>
      </c>
      <c r="J1082" s="37" t="s">
        <v>1204</v>
      </c>
      <c r="K1082" s="31" t="str">
        <f t="shared" si="16"/>
        <v>SAN MIGUEL - PUTUMAYO</v>
      </c>
    </row>
    <row r="1083" spans="9:11" x14ac:dyDescent="0.3">
      <c r="I1083" s="36" t="s">
        <v>978</v>
      </c>
      <c r="J1083" s="37" t="s">
        <v>1204</v>
      </c>
      <c r="K1083" s="31" t="str">
        <f t="shared" si="16"/>
        <v>SANTIAGO - PUTUMAYO</v>
      </c>
    </row>
    <row r="1084" spans="9:11" ht="26.4" x14ac:dyDescent="0.3">
      <c r="I1084" s="36" t="s">
        <v>1211</v>
      </c>
      <c r="J1084" s="37" t="s">
        <v>1204</v>
      </c>
      <c r="K1084" s="31" t="str">
        <f t="shared" si="16"/>
        <v>VALLE DEL GUAMUEZ - PUTUMAYO</v>
      </c>
    </row>
    <row r="1085" spans="9:11" x14ac:dyDescent="0.3">
      <c r="I1085" s="36" t="s">
        <v>1212</v>
      </c>
      <c r="J1085" s="37" t="s">
        <v>1204</v>
      </c>
      <c r="K1085" s="31" t="str">
        <f t="shared" si="16"/>
        <v>VILLAGARZON - PUTUMAYO</v>
      </c>
    </row>
    <row r="1086" spans="9:11" x14ac:dyDescent="0.3">
      <c r="I1086" s="36" t="s">
        <v>1061</v>
      </c>
      <c r="J1086" s="37" t="s">
        <v>1061</v>
      </c>
      <c r="K1086" s="31" t="str">
        <f t="shared" si="16"/>
        <v>SAN ANDRES - SAN ANDRES</v>
      </c>
    </row>
    <row r="1087" spans="9:11" x14ac:dyDescent="0.3">
      <c r="I1087" s="36" t="s">
        <v>933</v>
      </c>
      <c r="J1087" s="37" t="s">
        <v>1061</v>
      </c>
      <c r="K1087" s="31" t="str">
        <f t="shared" si="16"/>
        <v>PROVIDENCIA - SAN ANDRES</v>
      </c>
    </row>
    <row r="1088" spans="9:11" x14ac:dyDescent="0.3">
      <c r="I1088" s="36" t="s">
        <v>1213</v>
      </c>
      <c r="J1088" s="37" t="s">
        <v>1214</v>
      </c>
      <c r="K1088" s="31" t="str">
        <f t="shared" si="16"/>
        <v>LETICIA - AMAZONAS</v>
      </c>
    </row>
    <row r="1089" spans="9:11" x14ac:dyDescent="0.3">
      <c r="I1089" s="36" t="s">
        <v>1215</v>
      </c>
      <c r="J1089" s="37" t="s">
        <v>1214</v>
      </c>
      <c r="K1089" s="31" t="str">
        <f t="shared" si="16"/>
        <v>EL ENCANTO - AMAZONAS</v>
      </c>
    </row>
    <row r="1090" spans="9:11" x14ac:dyDescent="0.3">
      <c r="I1090" s="36" t="s">
        <v>1216</v>
      </c>
      <c r="J1090" s="37" t="s">
        <v>1214</v>
      </c>
      <c r="K1090" s="31" t="str">
        <f t="shared" ref="K1090:K1121" si="17">I1090 &amp; " - " &amp; J1090</f>
        <v>LA CHORRERA - AMAZONAS</v>
      </c>
    </row>
    <row r="1091" spans="9:11" x14ac:dyDescent="0.3">
      <c r="I1091" s="36" t="s">
        <v>1217</v>
      </c>
      <c r="J1091" s="37" t="s">
        <v>1214</v>
      </c>
      <c r="K1091" s="31" t="str">
        <f t="shared" si="17"/>
        <v>LA PEDRERA - AMAZONAS</v>
      </c>
    </row>
    <row r="1092" spans="9:11" x14ac:dyDescent="0.3">
      <c r="I1092" s="36" t="s">
        <v>448</v>
      </c>
      <c r="J1092" s="37" t="s">
        <v>1214</v>
      </c>
      <c r="K1092" s="31" t="str">
        <f t="shared" si="17"/>
        <v>LA VICTORIA - AMAZONAS</v>
      </c>
    </row>
    <row r="1093" spans="9:11" x14ac:dyDescent="0.3">
      <c r="I1093" s="36" t="s">
        <v>1218</v>
      </c>
      <c r="J1093" s="37" t="s">
        <v>1214</v>
      </c>
      <c r="K1093" s="31" t="str">
        <f t="shared" si="17"/>
        <v>MIRITI - PARANA - AMAZONAS</v>
      </c>
    </row>
    <row r="1094" spans="9:11" x14ac:dyDescent="0.3">
      <c r="I1094" s="36" t="s">
        <v>1219</v>
      </c>
      <c r="J1094" s="37" t="s">
        <v>1214</v>
      </c>
      <c r="K1094" s="31" t="str">
        <f t="shared" si="17"/>
        <v>PUERTO ALEGRIA - AMAZONAS</v>
      </c>
    </row>
    <row r="1095" spans="9:11" x14ac:dyDescent="0.3">
      <c r="I1095" s="36" t="s">
        <v>1220</v>
      </c>
      <c r="J1095" s="37" t="s">
        <v>1214</v>
      </c>
      <c r="K1095" s="31" t="str">
        <f t="shared" si="17"/>
        <v>PUERTO ARICA - AMAZONAS</v>
      </c>
    </row>
    <row r="1096" spans="9:11" x14ac:dyDescent="0.3">
      <c r="I1096" s="36" t="s">
        <v>1221</v>
      </c>
      <c r="J1096" s="37" t="s">
        <v>1214</v>
      </c>
      <c r="K1096" s="31" t="str">
        <f t="shared" si="17"/>
        <v>PUERTO NARIÑO - AMAZONAS</v>
      </c>
    </row>
    <row r="1097" spans="9:11" ht="26.4" x14ac:dyDescent="0.3">
      <c r="I1097" s="36" t="s">
        <v>974</v>
      </c>
      <c r="J1097" s="37" t="s">
        <v>1214</v>
      </c>
      <c r="K1097" s="31" t="str">
        <f t="shared" si="17"/>
        <v>PUERTO SANTANDER - AMAZONAS</v>
      </c>
    </row>
    <row r="1098" spans="9:11" x14ac:dyDescent="0.3">
      <c r="I1098" s="36" t="s">
        <v>1222</v>
      </c>
      <c r="J1098" s="37" t="s">
        <v>1214</v>
      </c>
      <c r="K1098" s="31" t="str">
        <f t="shared" si="17"/>
        <v>TARAPACA - AMAZONAS</v>
      </c>
    </row>
    <row r="1099" spans="9:11" x14ac:dyDescent="0.3">
      <c r="I1099" s="36" t="s">
        <v>1223</v>
      </c>
      <c r="J1099" s="37" t="s">
        <v>1224</v>
      </c>
      <c r="K1099" s="31" t="str">
        <f t="shared" si="17"/>
        <v>INIRIDA - GUAINIA</v>
      </c>
    </row>
    <row r="1100" spans="9:11" x14ac:dyDescent="0.3">
      <c r="I1100" s="36" t="s">
        <v>1225</v>
      </c>
      <c r="J1100" s="37" t="s">
        <v>1224</v>
      </c>
      <c r="K1100" s="31" t="str">
        <f t="shared" si="17"/>
        <v>BARRANCO MINAS - GUAINIA</v>
      </c>
    </row>
    <row r="1101" spans="9:11" x14ac:dyDescent="0.3">
      <c r="I1101" s="36" t="s">
        <v>1226</v>
      </c>
      <c r="J1101" s="37" t="s">
        <v>1224</v>
      </c>
      <c r="K1101" s="31" t="str">
        <f t="shared" si="17"/>
        <v>MAPIRIPANA - GUAINIA</v>
      </c>
    </row>
    <row r="1102" spans="9:11" x14ac:dyDescent="0.3">
      <c r="I1102" s="36" t="s">
        <v>1227</v>
      </c>
      <c r="J1102" s="37" t="s">
        <v>1224</v>
      </c>
      <c r="K1102" s="31" t="str">
        <f t="shared" si="17"/>
        <v>SAN FELIPE - GUAINIA</v>
      </c>
    </row>
    <row r="1103" spans="9:11" x14ac:dyDescent="0.3">
      <c r="I1103" s="36" t="s">
        <v>347</v>
      </c>
      <c r="J1103" s="37" t="s">
        <v>1224</v>
      </c>
      <c r="K1103" s="31" t="str">
        <f t="shared" si="17"/>
        <v>PUERTO COLOMBIA - GUAINIA</v>
      </c>
    </row>
    <row r="1104" spans="9:11" x14ac:dyDescent="0.3">
      <c r="I1104" s="36" t="s">
        <v>1228</v>
      </c>
      <c r="J1104" s="37" t="s">
        <v>1224</v>
      </c>
      <c r="K1104" s="31" t="str">
        <f t="shared" si="17"/>
        <v>LA GUADALUPE - GUAINIA</v>
      </c>
    </row>
    <row r="1105" spans="9:11" x14ac:dyDescent="0.3">
      <c r="I1105" s="36" t="s">
        <v>1229</v>
      </c>
      <c r="J1105" s="37" t="s">
        <v>1224</v>
      </c>
      <c r="K1105" s="31" t="str">
        <f t="shared" si="17"/>
        <v>CACAHUAL - GUAINIA</v>
      </c>
    </row>
    <row r="1106" spans="9:11" x14ac:dyDescent="0.3">
      <c r="I1106" s="36" t="s">
        <v>1230</v>
      </c>
      <c r="J1106" s="37" t="s">
        <v>1224</v>
      </c>
      <c r="K1106" s="31" t="str">
        <f t="shared" si="17"/>
        <v>PANA PANA - GUAINIA</v>
      </c>
    </row>
    <row r="1107" spans="9:11" x14ac:dyDescent="0.3">
      <c r="I1107" s="36" t="s">
        <v>1231</v>
      </c>
      <c r="J1107" s="37" t="s">
        <v>1224</v>
      </c>
      <c r="K1107" s="31" t="str">
        <f t="shared" si="17"/>
        <v>MORICHAL - GUAINIA</v>
      </c>
    </row>
    <row r="1108" spans="9:11" ht="26.4" x14ac:dyDescent="0.3">
      <c r="I1108" s="36" t="s">
        <v>1232</v>
      </c>
      <c r="J1108" s="37" t="s">
        <v>1233</v>
      </c>
      <c r="K1108" s="31" t="str">
        <f t="shared" si="17"/>
        <v>SAN JOSE DEL GUAVIARE - GUAVIARE</v>
      </c>
    </row>
    <row r="1109" spans="9:11" x14ac:dyDescent="0.3">
      <c r="I1109" s="36" t="s">
        <v>364</v>
      </c>
      <c r="J1109" s="37" t="s">
        <v>1233</v>
      </c>
      <c r="K1109" s="31" t="str">
        <f t="shared" si="17"/>
        <v>CALAMAR - GUAVIARE</v>
      </c>
    </row>
    <row r="1110" spans="9:11" x14ac:dyDescent="0.3">
      <c r="I1110" s="36" t="s">
        <v>1234</v>
      </c>
      <c r="J1110" s="37" t="s">
        <v>1233</v>
      </c>
      <c r="K1110" s="31" t="str">
        <f t="shared" si="17"/>
        <v>EL RETORNO - GUAVIARE</v>
      </c>
    </row>
    <row r="1111" spans="9:11" x14ac:dyDescent="0.3">
      <c r="I1111" s="36" t="s">
        <v>453</v>
      </c>
      <c r="J1111" s="37" t="s">
        <v>1233</v>
      </c>
      <c r="K1111" s="31" t="str">
        <f t="shared" si="17"/>
        <v>MIRAFLORES - GUAVIARE</v>
      </c>
    </row>
    <row r="1112" spans="9:11" x14ac:dyDescent="0.3">
      <c r="I1112" s="36" t="s">
        <v>1235</v>
      </c>
      <c r="J1112" s="37" t="s">
        <v>1236</v>
      </c>
      <c r="K1112" s="31" t="str">
        <f t="shared" si="17"/>
        <v>MITU - VAUPES</v>
      </c>
    </row>
    <row r="1113" spans="9:11" x14ac:dyDescent="0.3">
      <c r="I1113" s="36" t="s">
        <v>1237</v>
      </c>
      <c r="J1113" s="37" t="s">
        <v>1236</v>
      </c>
      <c r="K1113" s="31" t="str">
        <f t="shared" si="17"/>
        <v>CARURU - VAUPES</v>
      </c>
    </row>
    <row r="1114" spans="9:11" x14ac:dyDescent="0.3">
      <c r="I1114" s="36" t="s">
        <v>1238</v>
      </c>
      <c r="J1114" s="37" t="s">
        <v>1236</v>
      </c>
      <c r="K1114" s="31" t="str">
        <f t="shared" si="17"/>
        <v>PACOA - VAUPES</v>
      </c>
    </row>
    <row r="1115" spans="9:11" x14ac:dyDescent="0.3">
      <c r="I1115" s="36" t="s">
        <v>1239</v>
      </c>
      <c r="J1115" s="37" t="s">
        <v>1236</v>
      </c>
      <c r="K1115" s="31" t="str">
        <f t="shared" si="17"/>
        <v>TARAIRA - VAUPES</v>
      </c>
    </row>
    <row r="1116" spans="9:11" x14ac:dyDescent="0.3">
      <c r="I1116" s="36" t="s">
        <v>1240</v>
      </c>
      <c r="J1116" s="37" t="s">
        <v>1236</v>
      </c>
      <c r="K1116" s="31" t="str">
        <f t="shared" si="17"/>
        <v>PAPUNAUA - VAUPES</v>
      </c>
    </row>
    <row r="1117" spans="9:11" x14ac:dyDescent="0.3">
      <c r="I1117" s="36" t="s">
        <v>1241</v>
      </c>
      <c r="J1117" s="37" t="s">
        <v>1236</v>
      </c>
      <c r="K1117" s="31" t="str">
        <f t="shared" si="17"/>
        <v>YAVARATE - VAUPES</v>
      </c>
    </row>
    <row r="1118" spans="9:11" x14ac:dyDescent="0.3">
      <c r="I1118" s="36" t="s">
        <v>1242</v>
      </c>
      <c r="J1118" s="37" t="s">
        <v>1243</v>
      </c>
      <c r="K1118" s="31" t="str">
        <f t="shared" si="17"/>
        <v>PUERTO CARREÑO - VICHADA</v>
      </c>
    </row>
    <row r="1119" spans="9:11" x14ac:dyDescent="0.3">
      <c r="I1119" s="36" t="s">
        <v>1244</v>
      </c>
      <c r="J1119" s="37" t="s">
        <v>1243</v>
      </c>
      <c r="K1119" s="31" t="str">
        <f t="shared" si="17"/>
        <v>LA PRIMAVERA - VICHADA</v>
      </c>
    </row>
    <row r="1120" spans="9:11" x14ac:dyDescent="0.3">
      <c r="I1120" s="36" t="s">
        <v>1245</v>
      </c>
      <c r="J1120" s="37" t="s">
        <v>1243</v>
      </c>
      <c r="K1120" s="31" t="str">
        <f t="shared" si="17"/>
        <v>SANTA ROSALIA - VICHADA</v>
      </c>
    </row>
    <row r="1121" spans="9:11" x14ac:dyDescent="0.3">
      <c r="I1121" s="39" t="s">
        <v>1246</v>
      </c>
      <c r="J1121" s="40" t="s">
        <v>1243</v>
      </c>
      <c r="K1121" s="31" t="str">
        <f t="shared" si="17"/>
        <v>CUMARIBO - VICHADA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Esquema de Publicación" ma:contentTypeID="0x0101006C70C9CFFF10F647A97BB5C9232AAEE5009FBA39D6F0EFBE46B7DDDC2432460757" ma:contentTypeVersion="40" ma:contentTypeDescription="Campos definidos por la oficina de planeación" ma:contentTypeScope="" ma:versionID="975742d3074021466927d5f3bb72df83">
  <xsd:schema xmlns:xsd="http://www.w3.org/2001/XMLSchema" xmlns:xs="http://www.w3.org/2001/XMLSchema" xmlns:p="http://schemas.microsoft.com/office/2006/metadata/properties" xmlns:ns1="http://schemas.microsoft.com/sharepoint/v3" xmlns:ns2="b6565643-c00f-44ce-b5d1-532a85e4382c" xmlns:ns3="cfd7d055-4c42-4b1a-a19c-7e601acfe3a8" xmlns:ns4="http://schemas.microsoft.com/sharepoint/v3/fields" xmlns:ns5="60c38085-413c-455a-bf36-609d76e3b506" targetNamespace="http://schemas.microsoft.com/office/2006/metadata/properties" ma:root="true" ma:fieldsID="7ec658e9ea7450c406af26537af09df8" ns1:_="" ns2:_="" ns3:_="" ns4:_="" ns5:_="">
    <xsd:import namespace="http://schemas.microsoft.com/sharepoint/v3"/>
    <xsd:import namespace="b6565643-c00f-44ce-b5d1-532a85e4382c"/>
    <xsd:import namespace="cfd7d055-4c42-4b1a-a19c-7e601acfe3a8"/>
    <xsd:import namespace="http://schemas.microsoft.com/sharepoint/v3/fields"/>
    <xsd:import namespace="60c38085-413c-455a-bf36-609d76e3b506"/>
    <xsd:element name="properties">
      <xsd:complexType>
        <xsd:sequence>
          <xsd:element name="documentManagement">
            <xsd:complexType>
              <xsd:all>
                <xsd:element ref="ns2:Numero"/>
                <xsd:element ref="ns2:Descripcion"/>
                <xsd:element ref="ns2:Fecha_x0020_de_x0020_inicio_x0020_de_x0020_publicación"/>
                <xsd:element ref="ns2:Fecha_x0020_final_x0020_de_x0020_publicación" minOccurs="0"/>
                <xsd:element ref="ns2:Ano_Plantilla"/>
                <xsd:element ref="ns2:Mes_Plantilla"/>
                <xsd:element ref="ns2:Fecha_x0020_de_x0020_generación_x0020_de_x0020_la_x0020_información"/>
                <xsd:element ref="ns3:Nombre_x0020_del_x0020_responsable_x0020_de_x0020_producción" minOccurs="0"/>
                <xsd:element ref="ns3:Código_x0020_nombre_x0020_del_x0020_reponsable_x0020_producción" minOccurs="0"/>
                <xsd:element ref="ns3:Serie" minOccurs="0"/>
                <xsd:element ref="ns3:Sub-Serie" minOccurs="0"/>
                <xsd:element ref="ns3:Tipo_x0020_Documental" minOccurs="0"/>
                <xsd:element ref="ns2:Tipo_de_Norma"/>
                <xsd:element ref="ns1:Language" minOccurs="0"/>
                <xsd:element ref="ns2:Medio_de_conservacion_y_x002f_o_soporte"/>
                <xsd:element ref="ns4:_Format"/>
                <xsd:element ref="ns2:Frecuencia_de_actualizacion"/>
                <xsd:element ref="ns2:Informacion_publicada_o_disponible"/>
                <xsd:element ref="ns3:Responsable_x0020_de_x0020_la_x0020_información" minOccurs="0"/>
                <xsd:element ref="ns3:Código_x0020_responsable_x0020_de_x0020_la_x0020_información" minOccurs="0"/>
                <xsd:element ref="ns2:Estado_Plantilla"/>
                <xsd:element ref="ns2:_dlc_DocIdPersistId" minOccurs="0"/>
                <xsd:element ref="ns2:_dlc_DocIdUrl" minOccurs="0"/>
                <xsd:element ref="ns2:_dlc_DocId" minOccurs="0"/>
                <xsd:element ref="ns1:_dlc_Exempt" minOccurs="0"/>
                <xsd:element ref="ns5:DLCPolicyLabelValue" minOccurs="0"/>
                <xsd:element ref="ns5:DLCPolicyLabelClientValue" minOccurs="0"/>
                <xsd:element ref="ns5:DLCPolicyLabelLock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Language" ma:index="16" nillable="true" ma:displayName="Idioma" ma:description="Establece el Idioma, lengua o dialecto en que se encuentra la información." ma:format="Dropdown" ma:internalName="Language" ma:readOnly="false">
      <xsd:simpleType>
        <xsd:restriction base="dms:Choice">
          <xsd:enumeration value="Árabe (Arabia Saudí)"/>
          <xsd:enumeration value="Búlgaro (Bulgaria)"/>
          <xsd:enumeration value="Chino (Hong Kong, RAE)"/>
          <xsd:enumeration value="Chino (República Popular China)"/>
          <xsd:enumeration value="Chino (Taiwán)"/>
          <xsd:enumeration value="Croata (Croacia)"/>
          <xsd:enumeration value="Checo (República Checa)"/>
          <xsd:enumeration value="Danés (Dinamarca)"/>
          <xsd:enumeration value="Neerlandés (Países Bajos)"/>
          <xsd:enumeration value="Inglés"/>
          <xsd:enumeration value="Estonio (Estonia)"/>
          <xsd:enumeration value="Finés (Finlandia)"/>
          <xsd:enumeration value="Francés (Francia)"/>
          <xsd:enumeration value="Alemán (Alemania)"/>
          <xsd:enumeration value="Griego (Grecia)"/>
          <xsd:enumeration value="Hebreo (Israel)"/>
          <xsd:enumeration value="Hindi (India)"/>
          <xsd:enumeration value="Húngaro (Hungría)"/>
          <xsd:enumeration value="Indonesio (Indonesia)"/>
          <xsd:enumeration value="Italiano (Italia)"/>
          <xsd:enumeration value="Japonés (Japón)"/>
          <xsd:enumeration value="Coreano (Corea)"/>
          <xsd:enumeration value="Letón (Letonia)"/>
          <xsd:enumeration value="Lituano (Lituania)"/>
          <xsd:enumeration value="Malayo (Malasia)"/>
          <xsd:enumeration value="Noruego (Bokmal) (Noruega)"/>
          <xsd:enumeration value="Polaco (Polonia)"/>
          <xsd:enumeration value="Portugués (Brasil)"/>
          <xsd:enumeration value="Portugués (Portugal)"/>
          <xsd:enumeration value="Rumano (Rumania)"/>
          <xsd:enumeration value="Ruso (Rusia)"/>
          <xsd:enumeration value="Serbio (latino) (Serbia)"/>
          <xsd:enumeration value="Eslovaco (Eslovaquia)"/>
          <xsd:enumeration value="Esloveno (Eslovenia)"/>
          <xsd:enumeration value="Español (España)"/>
          <xsd:enumeration value="Sueco (Suecia)"/>
          <xsd:enumeration value="Tailandés (Tailandia)"/>
          <xsd:enumeration value="Turco (Turquía)"/>
          <xsd:enumeration value="Ucraniano (Ucrania)"/>
          <xsd:enumeration value="Urdu (República Islámica de Pakistán)"/>
          <xsd:enumeration value="Vietnamita (Vietnam)"/>
        </xsd:restriction>
      </xsd:simpleType>
    </xsd:element>
    <xsd:element name="_dlc_Exempt" ma:index="34" nillable="true" ma:displayName="Excluir de la directiva" ma:hidden="true" ma:internalName="_dlc_Exempt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565643-c00f-44ce-b5d1-532a85e4382c" elementFormDefault="qualified">
    <xsd:import namespace="http://schemas.microsoft.com/office/2006/documentManagement/types"/>
    <xsd:import namespace="http://schemas.microsoft.com/office/infopath/2007/PartnerControls"/>
    <xsd:element name="Numero" ma:index="1" ma:displayName="Número" ma:description="Consecutivo o identificador único de documento que la dependencia crea al momento de publicar la información." ma:internalName="Numero" ma:readOnly="false">
      <xsd:simpleType>
        <xsd:restriction base="dms:Text">
          <xsd:maxLength value="255"/>
        </xsd:restriction>
      </xsd:simpleType>
    </xsd:element>
    <xsd:element name="Descripcion" ma:index="3" ma:displayName="Descripción" ma:description="Defina brevemente de qué se trata la información. máximo 200 caracteres." ma:internalName="Descripcion">
      <xsd:simpleType>
        <xsd:restriction base="dms:Note">
          <xsd:maxLength value="255"/>
        </xsd:restriction>
      </xsd:simpleType>
    </xsd:element>
    <xsd:element name="Fecha_x0020_de_x0020_inicio_x0020_de_x0020_publicación" ma:index="4" ma:displayName="Fecha creación documento" ma:description="Corresponde a la fecha que se publica o se programa la publicación del documento dentro de portal web." ma:format="DateOnly" ma:internalName="Fecha_x0020_de_x0020_inicio_x0020_de_x0020_publicaci_x00f3_n">
      <xsd:simpleType>
        <xsd:restriction base="dms:DateTime"/>
      </xsd:simpleType>
    </xsd:element>
    <xsd:element name="Fecha_x0020_final_x0020_de_x0020_publicación" ma:index="5" nillable="true" ma:displayName="Fecha final de publicación" ma:description="Corresponde a la fecha en la que se debe des publicar automáticamente el documento dentro de portal web." ma:format="DateOnly" ma:internalName="Fecha_x0020_final_x0020_de_x0020_publicaci_x00f3_n" ma:readOnly="false">
      <xsd:simpleType>
        <xsd:restriction base="dms:DateTime"/>
      </xsd:simpleType>
    </xsd:element>
    <xsd:element name="Ano_Plantilla" ma:index="6" ma:displayName="Año creación documento" ma:description="Corresponde al año de publicación del documento. Este dato ayudará a filtrar el documento al usuario final del portal web." ma:internalName="Ano_Plantilla">
      <xsd:simpleType>
        <xsd:restriction base="dms:Text">
          <xsd:maxLength value="5"/>
        </xsd:restriction>
      </xsd:simpleType>
    </xsd:element>
    <xsd:element name="Mes_Plantilla" ma:index="7" ma:displayName="Mes creación documento" ma:description="Corresponde al mes de publicación del documento. Este dato ayudará a filtrar el documento al usuario final del portal web." ma:format="Dropdown" ma:internalName="Mes_Plantilla" ma:readOnly="false">
      <xsd:simpleType>
        <xsd:restriction base="dms:Choice">
          <xsd:enumeration value="enero"/>
          <xsd:enumeration value="febrero"/>
          <xsd:enumeration value="marzo"/>
          <xsd:enumeration value="abril"/>
          <xsd:enumeration value="mayo"/>
          <xsd:enumeration value="junio"/>
          <xsd:enumeration value="julio"/>
          <xsd:enumeration value="agosto"/>
          <xsd:enumeration value="septiembre"/>
          <xsd:enumeration value="octubre"/>
          <xsd:enumeration value="noviembre"/>
          <xsd:enumeration value="diciembre"/>
        </xsd:restriction>
      </xsd:simpleType>
    </xsd:element>
    <xsd:element name="Fecha_x0020_de_x0020_generación_x0020_de_x0020_la_x0020_información" ma:index="8" ma:displayName="Fecha de generación de la información" ma:description="• Identifique la fecha cuando se creó la información. Esta fecha no puede ser igual a la fecha de publicación." ma:format="DateOnly" ma:internalName="Fecha_x0020_de_x0020_generaci_x00f3_n_x0020_de_x0020_la_x0020_informaci_x00f3_n" ma:readOnly="false">
      <xsd:simpleType>
        <xsd:restriction base="dms:DateTime"/>
      </xsd:simpleType>
    </xsd:element>
    <xsd:element name="Tipo_de_Norma" ma:index="15" ma:displayName="Tipo de Norma" ma:description="Seleccione una categoría (Campo solo aplica si el documento se refiere a una Normatividad. De lo contrario seleccione la palabra no aplica)." ma:format="Dropdown" ma:internalName="Tipo_de_Norma" ma:readOnly="false">
      <xsd:simpleType>
        <xsd:restriction base="dms:Choice">
          <xsd:enumeration value="Boletín Jurídico"/>
          <xsd:enumeration value="Cartas Circulares"/>
          <xsd:enumeration value="Circular Única"/>
          <xsd:enumeration value="Circulares Conjuntas"/>
          <xsd:enumeration value="Circulares Externas"/>
          <xsd:enumeration value="Conceptos"/>
          <xsd:enumeration value="Constitución Política"/>
          <xsd:enumeration value="Decretos"/>
          <xsd:enumeration value="Leyes"/>
          <xsd:enumeration value="Resoluciones"/>
          <xsd:enumeration value="No aplica"/>
        </xsd:restriction>
      </xsd:simpleType>
    </xsd:element>
    <xsd:element name="Medio_de_conservacion_y_x002f_o_soporte" ma:index="17" ma:displayName="Medio de conservación y/o soporte" ma:description="Defina si el documento es: &#10;o Documento físico, documentos se encuentra impreso.                &#10;o Documento electrónico, documento que se encuentra creado y publicado en formato PDF con OCR.&#10;o Documento digital, documento escaneado del documento físico, sin OCR.&#10;" ma:format="Dropdown" ma:internalName="Medio_de_conservacion_y_x002F_o_soporte" ma:readOnly="false">
      <xsd:simpleType>
        <xsd:restriction base="dms:Choice">
          <xsd:enumeration value="Documento físico"/>
          <xsd:enumeration value="Documento electrónico"/>
          <xsd:enumeration value="Documento Digital"/>
        </xsd:restriction>
      </xsd:simpleType>
    </xsd:element>
    <xsd:element name="Frecuencia_de_actualizacion" ma:index="19" ma:displayName="Frecuencia de actualización" ma:description="Identifica la periodicidad o el segmento de tiempo con la que actualiza la información, de acuerdo a su naturaleza y a la normativa aplicable." ma:format="Dropdown" ma:internalName="Frecuencia_de_actualizacion" ma:readOnly="false">
      <xsd:simpleType>
        <xsd:restriction base="dms:Choice">
          <xsd:enumeration value="Cada minuto"/>
          <xsd:enumeration value="Cada hora"/>
          <xsd:enumeration value="Medio Día"/>
          <xsd:enumeration value="Diaria"/>
          <xsd:enumeration value="Semanal"/>
          <xsd:enumeration value="Mensual"/>
          <xsd:enumeration value="Bimestral"/>
          <xsd:enumeration value="Trimestral"/>
          <xsd:enumeration value="Cuatrimestral"/>
          <xsd:enumeration value="Semestral"/>
          <xsd:enumeration value="Anual"/>
          <xsd:enumeration value="Histórica"/>
          <xsd:enumeration value="Por demanda"/>
        </xsd:restriction>
      </xsd:simpleType>
    </xsd:element>
    <xsd:element name="Informacion_publicada_o_disponible" ma:index="20" ma:displayName="Información publicada y/o disponible" ma:description="Indica el lugar donde se encuentra publicado o puede ser consultado el documento. Digite el URL o la sección donde publicará el documento Ej. Superintendencia/políticas, Planes y Programas/plan anual de gestión." ma:internalName="Informacion_publicada_o_disponible" ma:readOnly="false">
      <xsd:simpleType>
        <xsd:restriction base="dms:Text">
          <xsd:maxLength value="250"/>
        </xsd:restriction>
      </xsd:simpleType>
    </xsd:element>
    <xsd:element name="Estado_Plantilla" ma:index="23" ma:displayName="Estado" ma:description="Corresponde a los planes y programas que se encuentra en vigencia (Si no aplica, seleccione la palabra no aplica dentro de la lista)." ma:format="Dropdown" ma:internalName="Estado_Plantilla" ma:readOnly="false">
      <xsd:simpleType>
        <xsd:restriction base="dms:Choice">
          <xsd:enumeration value="En ejecución"/>
          <xsd:enumeration value="En estudio"/>
          <xsd:enumeration value="Obsolesencia"/>
          <xsd:enumeration value="No Aplica"/>
        </xsd:restriction>
      </xsd:simpleType>
    </xsd:element>
    <xsd:element name="_dlc_DocIdPersistId" ma:index="26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_dlc_DocIdUrl" ma:index="28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" ma:index="29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d7d055-4c42-4b1a-a19c-7e601acfe3a8" elementFormDefault="qualified">
    <xsd:import namespace="http://schemas.microsoft.com/office/2006/documentManagement/types"/>
    <xsd:import namespace="http://schemas.microsoft.com/office/infopath/2007/PartnerControls"/>
    <xsd:element name="Nombre_x0020_del_x0020_responsable_x0020_de_x0020_producción" ma:index="9" nillable="true" ma:displayName="Nombre del responsable de producción" ma:description="Corresponde al nombre de la dependencia encargada de la Producción de la información para efectos de permitir su correcta elaboración" ma:list="{331b8b40-eab9-4f7a-ba9a-3a78d4f6757a}" ma:internalName="Nombre_x0020_del_x0020_responsable_x0020_de_x0020_producci_x00f3_n" ma:showField="Dependencias" ma:web="cfd7d055-4c42-4b1a-a19c-7e601acfe3a8">
      <xsd:simpleType>
        <xsd:restriction base="dms:Lookup"/>
      </xsd:simpleType>
    </xsd:element>
    <xsd:element name="Código_x0020_nombre_x0020_del_x0020_reponsable_x0020_producción" ma:index="10" nillable="true" ma:displayName="Código nombre del reponsable producción" ma:description="Corresponde al Código de la dependencia encargada de la Producción de la información para efectos de permitir su correcta elaboración (este código sale de su TRD)" ma:list="{48eb45d6-5726-4fb9-98e1-916d4146ecee}" ma:internalName="C_x00f3_digo_x0020_nombre_x0020_del_x0020_reponsable_x0020_producci_x00f3_n" ma:showField="Codigos_x0020_Dependencias" ma:web="cfd7d055-4c42-4b1a-a19c-7e601acfe3a8">
      <xsd:simpleType>
        <xsd:restriction base="dms:Lookup"/>
      </xsd:simpleType>
    </xsd:element>
    <xsd:element name="Serie" ma:index="11" nillable="true" ma:displayName="Serie" ma:description="Este dato corresponde a la clasificación documental de cada documento" ma:list="{2a520cbf-0b6d-47f2-bf44-989acf1ea930}" ma:internalName="Serie" ma:showField="Series" ma:web="cfd7d055-4c42-4b1a-a19c-7e601acfe3a8">
      <xsd:simpleType>
        <xsd:restriction base="dms:Lookup"/>
      </xsd:simpleType>
    </xsd:element>
    <xsd:element name="Sub-Serie" ma:index="12" nillable="true" ma:displayName="Sub-Serie" ma:description="Este dato corresponde a la clasificación documental de cada documento" ma:list="{bee6c201-a5c7-45a5-a2d8-9f78e19912cb}" ma:internalName="Sub_x002d_Serie" ma:showField="SubSeries" ma:web="cfd7d055-4c42-4b1a-a19c-7e601acfe3a8">
      <xsd:simpleType>
        <xsd:restriction base="dms:Lookup"/>
      </xsd:simpleType>
    </xsd:element>
    <xsd:element name="Tipo_x0020_Documental" ma:index="13" nillable="true" ma:displayName="Tipo Documental" ma:description="Este dato corresponde a la clasificación documental del documento a cargar" ma:list="{2f099887-1550-4e1d-bbaa-a4cfb5a13b9c}" ma:internalName="Tipo_x0020_Documental" ma:showField="Tipologias" ma:web="cfd7d055-4c42-4b1a-a19c-7e601acfe3a8">
      <xsd:simpleType>
        <xsd:restriction base="dms:Lookup"/>
      </xsd:simpleType>
    </xsd:element>
    <xsd:element name="Responsable_x0020_de_x0020_la_x0020_información" ma:index="21" nillable="true" ma:displayName="Responsable de la información" ma:description="Corresponde al nombre de la dependencia encargada administrar y publicar la información." ma:list="{331b8b40-eab9-4f7a-ba9a-3a78d4f6757a}" ma:internalName="Responsable_x0020_de_x0020_la_x0020_informaci_x00f3_n" ma:showField="Dependencias" ma:web="cfd7d055-4c42-4b1a-a19c-7e601acfe3a8">
      <xsd:simpleType>
        <xsd:restriction base="dms:Lookup"/>
      </xsd:simpleType>
    </xsd:element>
    <xsd:element name="Código_x0020_responsable_x0020_de_x0020_la_x0020_información" ma:index="22" nillable="true" ma:displayName="Código responsable de la información" ma:description="Corresponde al Código de la dependencia encargada administrar y publicar la información. Este dato corresponde a la clasificación documental de cada documento" ma:list="{48eb45d6-5726-4fb9-98e1-916d4146ecee}" ma:internalName="C_x00f3_digo_x0020_responsable_x0020_de_x0020_la_x0020_informaci_x00f3_n" ma:showField="Codigos_x0020_Dependencias" ma:web="cfd7d055-4c42-4b1a-a19c-7e601acfe3a8">
      <xsd:simpleType>
        <xsd:restriction base="dms:Lookup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Format" ma:index="18" ma:displayName="Formato" ma:description="Identifica la forma, tamaño o modo en la que se presenta la información o se permite su visualización o consulta, tales como: hoja de cálculo, imagen, audio, video, documento de texto, etc." ma:format="Dropdown" ma:internalName="_Format" ma:readOnly="false">
      <xsd:simpleType>
        <xsd:restriction base="dms:Choice">
          <xsd:enumeration value="Hoja de calculo"/>
          <xsd:enumeration value="Documento de texto"/>
          <xsd:enumeration value="Audio"/>
          <xsd:enumeration value="Video"/>
          <xsd:enumeration value="Image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c38085-413c-455a-bf36-609d76e3b506" elementFormDefault="qualified">
    <xsd:import namespace="http://schemas.microsoft.com/office/2006/documentManagement/types"/>
    <xsd:import namespace="http://schemas.microsoft.com/office/infopath/2007/PartnerControls"/>
    <xsd:element name="DLCPolicyLabelValue" ma:index="35" nillable="true" ma:displayName="Etiqueta" ma:description="Almacena el valor actual de la etiqueta." ma:internalName="DLCPolicyLabelValue" ma:readOnly="true">
      <xsd:simpleType>
        <xsd:restriction base="dms:Note">
          <xsd:maxLength value="255"/>
        </xsd:restriction>
      </xsd:simpleType>
    </xsd:element>
    <xsd:element name="DLCPolicyLabelClientValue" ma:index="36" nillable="true" ma:displayName="Valor de etiqueta de cliente" ma:description="Almacena el último valor de etiqueta calculado en el cliente." ma:hidden="true" ma:internalName="DLCPolicyLabelClientValue" ma:readOnly="false">
      <xsd:simpleType>
        <xsd:restriction base="dms:Note"/>
      </xsd:simpleType>
    </xsd:element>
    <xsd:element name="DLCPolicyLabelLock" ma:index="37" nillable="true" ma:displayName="Etiqueta bloqueada" ma:description="Indica si la etiqueta debería actualizarse cuando se modifican las propiedades del elemento." ma:hidden="true" ma:internalName="DLCPolicyLabelLock" ma:readOnly="fals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32" ma:displayName="Tipo de contenido"/>
        <xsd:element ref="dc:title" maxOccurs="1" ma:index="2" ma:displayName="Título"/>
        <xsd:element ref="dc:subject" minOccurs="0" maxOccurs="1"/>
        <xsd:element ref="dc:description" minOccurs="0" maxOccurs="1"/>
        <xsd:element name="keywords" maxOccurs="1" ma:index="14" ma:displayName="Palabras Claves">
          <xsd:simpleType xmlns:xs="http://www.w3.org/2001/XMLSchema">
            <xsd:restriction base="xsd:string">
              <xsd:minLength value="1"/>
            </xsd:restriction>
          </xsd:simpleType>
        </xsd:element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umero xmlns="b6565643-c00f-44ce-b5d1-532a85e4382c">JCFT14</Numero>
    <Language xmlns="http://schemas.microsoft.com/sharepoint/v3">Español (España)</Language>
    <Responsable_x0020_de_x0020_la_x0020_información xmlns="cfd7d055-4c42-4b1a-a19c-7e601acfe3a8">35</Responsable_x0020_de_x0020_la_x0020_información>
    <Fecha_x0020_de_x0020_generación_x0020_de_x0020_la_x0020_información xmlns="b6565643-c00f-44ce-b5d1-532a85e4382c">2023-04-10T05:00:00+00:00</Fecha_x0020_de_x0020_generación_x0020_de_x0020_la_x0020_información>
    <Serie xmlns="cfd7d055-4c42-4b1a-a19c-7e601acfe3a8">18</Serie>
    <Tipo_de_Norma xmlns="b6565643-c00f-44ce-b5d1-532a85e4382c">No aplica</Tipo_de_Norma>
    <Fecha_x0020_final_x0020_de_x0020_publicación xmlns="b6565643-c00f-44ce-b5d1-532a85e4382c" xsi:nil="true"/>
    <Frecuencia_de_actualizacion xmlns="b6565643-c00f-44ce-b5d1-532a85e4382c">Por demanda</Frecuencia_de_actualizacion>
    <DLCPolicyLabelClientValue xmlns="60c38085-413c-455a-bf36-609d76e3b506">Copia Controlada</DLCPolicyLabelClientValue>
    <Mes_Plantilla xmlns="b6565643-c00f-44ce-b5d1-532a85e4382c">diciembre</Mes_Plantilla>
    <Nombre_x0020_del_x0020_responsable_x0020_de_x0020_producción xmlns="cfd7d055-4c42-4b1a-a19c-7e601acfe3a8">35</Nombre_x0020_del_x0020_responsable_x0020_de_x0020_producción>
    <Código_x0020_nombre_x0020_del_x0020_reponsable_x0020_producción xmlns="cfd7d055-4c42-4b1a-a19c-7e601acfe3a8">35</Código_x0020_nombre_x0020_del_x0020_reponsable_x0020_producción>
    <DLCPolicyLabelLock xmlns="60c38085-413c-455a-bf36-609d76e3b506" xsi:nil="true"/>
    <Código_x0020_responsable_x0020_de_x0020_la_x0020_información xmlns="cfd7d055-4c42-4b1a-a19c-7e601acfe3a8">35</Código_x0020_responsable_x0020_de_x0020_la_x0020_información>
    <_Format xmlns="http://schemas.microsoft.com/sharepoint/v3/fields">Hoja de calculo</_Format>
    <Descripcion xmlns="b6565643-c00f-44ce-b5d1-532a85e4382c">Cuadro de programación y seguimiento jurisdiccional</Descripcion>
    <Ano_Plantilla xmlns="b6565643-c00f-44ce-b5d1-532a85e4382c">2025</Ano_Plantilla>
    <Sub-Serie xmlns="cfd7d055-4c42-4b1a-a19c-7e601acfe3a8">560</Sub-Serie>
    <Informacion_publicada_o_disponible xmlns="b6565643-c00f-44ce-b5d1-532a85e4382c">https://www.supersalud.gov.co/es-co/superintendencia/sistema-integrado-de-gestion/subsistema-gestion-de-la-calidad</Informacion_publicada_o_disponible>
    <Medio_de_conservacion_y_x002f_o_soporte xmlns="b6565643-c00f-44ce-b5d1-532a85e4382c">Documento electrónico</Medio_de_conservacion_y_x002f_o_soporte>
    <Estado_Plantilla xmlns="b6565643-c00f-44ce-b5d1-532a85e4382c">En ejecución</Estado_Plantilla>
    <Fecha_x0020_de_x0020_inicio_x0020_de_x0020_publicación xmlns="b6565643-c00f-44ce-b5d1-532a85e4382c">2025-12-03T05:00:00+00:00</Fecha_x0020_de_x0020_inicio_x0020_de_x0020_publicación>
    <Tipo_x0020_Documental xmlns="cfd7d055-4c42-4b1a-a19c-7e601acfe3a8">1686</Tipo_x0020_Documental>
    <_dlc_DocId xmlns="b6565643-c00f-44ce-b5d1-532a85e4382c">XQAF2AT3N76N-114-4348</_dlc_DocId>
    <DLCPolicyLabelValue xmlns="60c38085-413c-455a-bf36-609d76e3b506">Copia Controlada</DLCPolicyLabelValue>
    <_dlc_DocIdUrl xmlns="b6565643-c00f-44ce-b5d1-532a85e4382c">
      <Url>https://docs.supersalud.gov.co/PortalWeb/planeacion/_layouts/15/DocIdRedir.aspx?ID=XQAF2AT3N76N-114-4348</Url>
      <Description>XQAF2AT3N76N-114-4348</Description>
    </_dlc_DocIdUrl>
  </documentManagement>
</p:properti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5.xml><?xml version="1.0" encoding="utf-8"?>
<?mso-contentType ?>
<p:Policy xmlns:p="office.server.policy" id="" local="true">
  <p:Name>Esquema de Publicación</p:Name>
  <p:Description/>
  <p:Statement/>
  <p:PolicyItems>
    <p:PolicyItem featureId="Microsoft.Office.RecordsManagement.PolicyFeatures.PolicyAudit" staticId="0x0101006C70C9CFFF10F647A97BB5C9232AAEE5009FBA39D6F0EFBE46B7DDDC2432460757|-1152541523" UniqueId="d4ea8587-a278-44ed-a4c0-d4c7c9753af1">
      <p:Name>Auditoría</p:Name>
      <p:Description>Audita las acciones de usuario en documentos y enumera elementos en el registro de auditoría.</p:Description>
      <p:CustomData>
        <Audit>
          <Update/>
          <CheckInOut/>
          <DeleteRestore/>
        </Audit>
      </p:CustomData>
    </p:PolicyItem>
    <p:PolicyItem featureId="Microsoft.Office.RecordsManagement.PolicyFeatures.PolicyLabel" staticId="0x0101006C70C9CFFF10F647A97BB5C9232AAEE5009FBA39D6F0EFBE46B7DDDC2432460757|-1050165513" UniqueId="9516b2fc-f6d3-42e3-ad28-7dd574b1dd21">
      <p:Name>Etiquetas</p:Name>
      <p:Description>Genera etiquetas que se pueden insertar en documentos de Microsoft Office para asegurarse de que las propiedades del documento u otra información importante se incluya cuando se impriman los documentos. También se pueden utilizar etiquetas para buscar documentos.</p:Description>
      <p:CustomData>
        <label>
          <properties>
            <width>1.5748031496063</width>
            <height>1.5748031496063</height>
            <justification>Left</justification>
            <lock>True</lock>
          </properties>
          <segment type="literal">Copia Controlada</segment>
        </label>
      </p:CustomData>
    </p:PolicyItem>
  </p:PolicyItems>
</p:Policy>
</file>

<file path=customXml/itemProps1.xml><?xml version="1.0" encoding="utf-8"?>
<ds:datastoreItem xmlns:ds="http://schemas.openxmlformats.org/officeDocument/2006/customXml" ds:itemID="{B50EF5A9-521D-4331-8F53-A1B50E5F1EE8}"/>
</file>

<file path=customXml/itemProps2.xml><?xml version="1.0" encoding="utf-8"?>
<ds:datastoreItem xmlns:ds="http://schemas.openxmlformats.org/officeDocument/2006/customXml" ds:itemID="{CEF8B108-8D68-4572-835C-9F3B8DC4575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D26D860-0F6D-4B9B-8C9D-A4DB62775DA8}">
  <ds:schemaRefs>
    <ds:schemaRef ds:uri="http://purl.org/dc/dcmitype/"/>
    <ds:schemaRef ds:uri="http://purl.org/dc/elements/1.1/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customXml/itemProps4.xml><?xml version="1.0" encoding="utf-8"?>
<ds:datastoreItem xmlns:ds="http://schemas.openxmlformats.org/officeDocument/2006/customXml" ds:itemID="{F18C638F-E67A-4685-B232-127C34CB12C3}"/>
</file>

<file path=customXml/itemProps5.xml><?xml version="1.0" encoding="utf-8"?>
<ds:datastoreItem xmlns:ds="http://schemas.openxmlformats.org/officeDocument/2006/customXml" ds:itemID="{2EFFFB9D-6059-4818-A6B5-A87A0B1F817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CUADRO DE PROGRAMACIÓN Y SEGUIM</vt:lpstr>
      <vt:lpstr>Metadatos</vt:lpstr>
      <vt:lpstr>LISTA</vt:lpstr>
      <vt:lpstr>Ciudades</vt:lpstr>
      <vt:lpstr>Departamentos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Cuadro de programación y seguimiento jurisdiccional</dc:title>
  <dc:creator>Luis Fernando Reina Castaño</dc:creator>
  <cp:keywords>JCFT14</cp:keywords>
  <cp:lastModifiedBy>Marcela Andrea Garcia Guerrero</cp:lastModifiedBy>
  <dcterms:created xsi:type="dcterms:W3CDTF">2025-01-02T14:22:52Z</dcterms:created>
  <dcterms:modified xsi:type="dcterms:W3CDTF">2025-12-03T20:22:40Z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rupo_Objetivo">
    <vt:lpwstr>Usuarios</vt:lpwstr>
  </property>
  <property fmtid="{D5CDD505-2E9C-101B-9397-08002B2CF9AE}" pid="3" name="ContentTypeId">
    <vt:lpwstr>0x0101006C70C9CFFF10F647A97BB5C9232AAEE5009FBA39D6F0EFBE46B7DDDC2432460757</vt:lpwstr>
  </property>
  <property fmtid="{D5CDD505-2E9C-101B-9397-08002B2CF9AE}" pid="4" name="Publicado">
    <vt:bool>true</vt:bool>
  </property>
  <property fmtid="{D5CDD505-2E9C-101B-9397-08002B2CF9AE}" pid="5" name="_dlc_DocIdItemGuid">
    <vt:lpwstr>3f2d0db5-55e1-4404-933d-b96aa1370117</vt:lpwstr>
  </property>
  <property fmtid="{D5CDD505-2E9C-101B-9397-08002B2CF9AE}" pid="6" name="Tematica">
    <vt:lpwstr>Formato, PJFT08, PJCR01, base, datos,  conciliación, jurisdiccional, administración, justicia, trámite, petición</vt:lpwstr>
  </property>
</Properties>
</file>