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comments9.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embeddings/oleObject1.bin" ContentType="application/vnd.openxmlformats-officedocument.oleObject"/>
  <Override PartName="/xl/comments10.xml" ContentType="application/vnd.openxmlformats-officedocument.spreadsheetml.comments+xml"/>
  <Override PartName="/xl/drawings/drawing14.xml" ContentType="application/vnd.openxmlformats-officedocument.drawing+xml"/>
  <Override PartName="/xl/comments11.xml" ContentType="application/vnd.openxmlformats-officedocument.spreadsheetml.comments+xml"/>
  <Override PartName="/xl/drawings/drawing15.xml" ContentType="application/vnd.openxmlformats-officedocument.drawing+xml"/>
  <Override PartName="/xl/comments1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supersalud-my.sharepoint.com/personal/adriana_guerrero_supersalud_gov_co/Documents/2025/Temas/Publicaciones/Publicaciones/Abril/"/>
    </mc:Choice>
  </mc:AlternateContent>
  <xr:revisionPtr revIDLastSave="12" documentId="8_{27E0EF98-B961-4707-AC13-0ED23DEA90A5}" xr6:coauthVersionLast="47" xr6:coauthVersionMax="47" xr10:uidLastSave="{65D55AB9-51B0-44F1-8D66-BD2EA99EB05E}"/>
  <bookViews>
    <workbookView xWindow="28680" yWindow="-120" windowWidth="29040" windowHeight="15840" xr2:uid="{00000000-000D-0000-FFFF-FFFF00000000}"/>
  </bookViews>
  <sheets>
    <sheet name="PLANES ESTRATÉGICOS" sheetId="6" r:id="rId1"/>
    <sheet name="PEI" sheetId="1" r:id="rId2"/>
    <sheet name="PETH" sheetId="7" r:id="rId3"/>
    <sheet name="PIC" sheetId="16" r:id="rId4"/>
    <sheet name="PBIEN" sheetId="11" r:id="rId5"/>
    <sheet name="SST" sheetId="10" r:id="rId6"/>
    <sheet name="PETH (2)" sheetId="12" r:id="rId7"/>
    <sheet name="PINAR" sheetId="9" r:id="rId8"/>
    <sheet name="PETI" sheetId="13" r:id="rId9"/>
    <sheet name="Seguridad Digital" sheetId="14" r:id="rId10"/>
    <sheet name="Tratamiento de Riesgos" sheetId="15" r:id="rId11"/>
    <sheet name="PAAC" sheetId="8" r:id="rId12"/>
    <sheet name="2024 (I Cuatrimestre)" sheetId="17" state="hidden" r:id="rId13"/>
    <sheet name="II Cuatrimestre" sheetId="18" state="hidden" r:id="rId14"/>
    <sheet name="Segui. PAAC III C" sheetId="19" r:id="rId15"/>
    <sheet name="Metadatos" sheetId="2" r:id="rId16"/>
    <sheet name="LISTAS" sheetId="5" state="hidden" r:id="rId17"/>
    <sheet name="Hoja1" sheetId="4" state="hidden" r:id="rId18"/>
    <sheet name="LISTADOS" sheetId="3" state="hidden" r:id="rId19"/>
  </sheets>
  <externalReferences>
    <externalReference r:id="rId20"/>
    <externalReference r:id="rId21"/>
    <externalReference r:id="rId22"/>
  </externalReferences>
  <definedNames>
    <definedName name="_xlnm._FilterDatabase" localSheetId="12" hidden="1">'2024 (I Cuatrimestre)'!$A$6:$AG$107</definedName>
    <definedName name="_xlnm._FilterDatabase" localSheetId="13" hidden="1">'II Cuatrimestre'!$A$7:$AE$66</definedName>
    <definedName name="_xlnm._FilterDatabase" localSheetId="4" hidden="1">PBIEN!$A$7:$Z$66</definedName>
    <definedName name="_xlnm._FilterDatabase" localSheetId="6" hidden="1">'PETH (2)'!$A$7:$Z$39</definedName>
    <definedName name="_xlnm._FilterDatabase" localSheetId="3" hidden="1">PIC!$A$7:$Z$89</definedName>
    <definedName name="_xlnm._FilterDatabase" localSheetId="14" hidden="1">'Segui. PAAC III C'!$A$7:$Z$74</definedName>
    <definedName name="_xlnm._FilterDatabase" localSheetId="5" hidden="1">SST!$A$7:$Z$40</definedName>
    <definedName name="D_MIPG">LISTAS!$D$2:$D$12</definedName>
    <definedName name="DEPENDENCIAS">LISTAS!$J$2:$J$16</definedName>
    <definedName name="EES">LISTAS!$G$2:$G$7</definedName>
    <definedName name="FRECU">LISTAS!$L$2:$L$8</definedName>
    <definedName name="Lista" localSheetId="11">#REF!</definedName>
    <definedName name="Lista" localSheetId="2">#REF!</definedName>
    <definedName name="Lista" localSheetId="8">#REF!</definedName>
    <definedName name="Lista" localSheetId="0">#REF!</definedName>
    <definedName name="Lista" localSheetId="14">[1]Hoja1!$D$3:$D$6</definedName>
    <definedName name="Lista">#REF!</definedName>
    <definedName name="OBI">LISTAS!$F$2:$F$9</definedName>
    <definedName name="Objetivo_institucional" localSheetId="11">#REF!</definedName>
    <definedName name="Objetivo_institucional" localSheetId="2">#REF!</definedName>
    <definedName name="Objetivo_institucional" localSheetId="8">#REF!</definedName>
    <definedName name="Objetivo_institucional" localSheetId="0">#REF!</definedName>
    <definedName name="Objetivo_institucional" localSheetId="14">[2]Listas!$F$2:$F$11</definedName>
    <definedName name="Objetivo_institucional">#REF!</definedName>
    <definedName name="ODS">LISTAS!$A$2:$A$8</definedName>
    <definedName name="P_MIPG">LISTAS!$E$2:$E$23</definedName>
    <definedName name="PES">LISTAS!$B$2:$B$6</definedName>
    <definedName name="PI">LISTAS!$I$2:$I$16</definedName>
    <definedName name="PND">LISTAS!$C$2:$C$6</definedName>
    <definedName name="PRC">LISTAS!$H$2:$H$48</definedName>
    <definedName name="Pregunta1">#REF!</definedName>
    <definedName name="Pregunta10">#REF!</definedName>
    <definedName name="Pregunta11">#REF!</definedName>
    <definedName name="Pregunta12">#REF!</definedName>
    <definedName name="Pregunta13">#REF!</definedName>
    <definedName name="Pregunta14">#REF!</definedName>
    <definedName name="Pregunta15">#REF!</definedName>
    <definedName name="Pregunta16">#REF!</definedName>
    <definedName name="Pregunta17">#REF!</definedName>
    <definedName name="Pregunta18">#REF!</definedName>
    <definedName name="Pregunta19">#REF!</definedName>
    <definedName name="Pregunta2">#REF!</definedName>
    <definedName name="Pregunta20">#REF!</definedName>
    <definedName name="Pregunta21">#REF!</definedName>
    <definedName name="Pregunta22">#REF!</definedName>
    <definedName name="Pregunta23">#REF!</definedName>
    <definedName name="Pregunta24">#REF!</definedName>
    <definedName name="Pregunta25">#REF!</definedName>
    <definedName name="Pregunta26">#REF!</definedName>
    <definedName name="Pregunta27">#REF!</definedName>
    <definedName name="Pregunta28">#REF!</definedName>
    <definedName name="Pregunta29">#REF!</definedName>
    <definedName name="Pregunta3">#REF!</definedName>
    <definedName name="Pregunta30">#REF!</definedName>
    <definedName name="Pregunta31">#REF!</definedName>
    <definedName name="Pregunta4">#REF!</definedName>
    <definedName name="Pregunta41">#REF!</definedName>
    <definedName name="Pregunta42">#REF!</definedName>
    <definedName name="Pregunta5">#REF!</definedName>
    <definedName name="Pregunta6">#REF!</definedName>
    <definedName name="Pregunta7">#REF!</definedName>
    <definedName name="Pregunta8">#REF!</definedName>
    <definedName name="Pregunta9">#REF!</definedName>
    <definedName name="TIPO">LISTAS!$K$2:$K$7</definedName>
    <definedName name="UM">LISTAS!$M$2:$M$6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1" l="1"/>
  <c r="W73" i="19"/>
  <c r="V73" i="19"/>
  <c r="W72" i="19"/>
  <c r="V72" i="19"/>
  <c r="W71" i="19"/>
  <c r="V71" i="19"/>
  <c r="W70" i="19"/>
  <c r="V70" i="19"/>
  <c r="W69" i="19"/>
  <c r="V69" i="19"/>
  <c r="W68" i="19"/>
  <c r="V68" i="19"/>
  <c r="W67" i="19"/>
  <c r="V67" i="19"/>
  <c r="W66" i="19"/>
  <c r="V66" i="19"/>
  <c r="W65" i="19"/>
  <c r="V65" i="19"/>
  <c r="V64" i="19"/>
  <c r="V63" i="19"/>
  <c r="V62" i="19"/>
  <c r="W61" i="19"/>
  <c r="V61" i="19"/>
  <c r="W60" i="19"/>
  <c r="V60" i="19"/>
  <c r="W59" i="19"/>
  <c r="V59" i="19"/>
  <c r="V58" i="19"/>
  <c r="W57" i="19"/>
  <c r="V57" i="19"/>
  <c r="W56" i="19"/>
  <c r="V56" i="19"/>
  <c r="W55" i="19"/>
  <c r="V55" i="19"/>
  <c r="W54" i="19"/>
  <c r="V54" i="19"/>
  <c r="W53" i="19"/>
  <c r="V53" i="19"/>
  <c r="V52" i="19"/>
  <c r="W51" i="19"/>
  <c r="V51" i="19"/>
  <c r="V47" i="19"/>
  <c r="V46" i="19"/>
  <c r="W45" i="19"/>
  <c r="V45" i="19"/>
  <c r="W44" i="19"/>
  <c r="V44" i="19"/>
  <c r="W43" i="19"/>
  <c r="V43" i="19"/>
  <c r="W42" i="19"/>
  <c r="V42" i="19"/>
  <c r="W41" i="19"/>
  <c r="V41" i="19"/>
  <c r="W40" i="19"/>
  <c r="V40" i="19"/>
  <c r="V39" i="19"/>
  <c r="V38" i="19"/>
  <c r="V37" i="19"/>
  <c r="V36" i="19"/>
  <c r="V35" i="19"/>
  <c r="V34" i="19"/>
  <c r="V33" i="19"/>
  <c r="V32" i="19"/>
  <c r="V31" i="19"/>
  <c r="V30" i="19"/>
  <c r="V29" i="19"/>
  <c r="V28" i="19"/>
  <c r="Y27" i="19"/>
  <c r="V27" i="19"/>
  <c r="V26" i="19"/>
  <c r="V25" i="19"/>
  <c r="V24" i="19"/>
  <c r="V23" i="19"/>
  <c r="V22" i="19"/>
  <c r="V21" i="19"/>
  <c r="V20" i="19"/>
  <c r="V19" i="19"/>
  <c r="V18" i="19"/>
  <c r="V17" i="19"/>
  <c r="V16" i="19"/>
  <c r="V15" i="19"/>
  <c r="V14" i="19"/>
  <c r="V13" i="19"/>
  <c r="V12" i="19"/>
  <c r="V11" i="19"/>
  <c r="V10" i="19"/>
  <c r="V9" i="19"/>
  <c r="V8" i="19"/>
  <c r="V23" i="1" l="1"/>
  <c r="V24" i="1"/>
  <c r="V25" i="1"/>
  <c r="V26" i="1"/>
  <c r="V27" i="1"/>
  <c r="V28" i="1"/>
  <c r="V29" i="1"/>
  <c r="V31" i="1"/>
  <c r="V32" i="1"/>
  <c r="V33" i="1"/>
  <c r="V34" i="1"/>
  <c r="V35" i="1"/>
  <c r="V36" i="1"/>
  <c r="V37" i="1"/>
  <c r="V38" i="1"/>
  <c r="V39" i="1"/>
  <c r="V40" i="1"/>
  <c r="V41" i="1"/>
  <c r="V43" i="1"/>
  <c r="V44" i="1"/>
  <c r="V45" i="1"/>
  <c r="H31" i="13" l="1"/>
  <c r="V53" i="9" l="1"/>
  <c r="V28" i="9"/>
  <c r="E43" i="11" l="1"/>
  <c r="AD15" i="18" l="1"/>
  <c r="AD16" i="18" s="1"/>
  <c r="AE6" i="18"/>
  <c r="V16" i="1" l="1"/>
  <c r="V15" i="1"/>
  <c r="V10" i="16" l="1"/>
  <c r="V18" i="16"/>
  <c r="V19" i="16"/>
  <c r="V22" i="16"/>
  <c r="V23" i="16"/>
  <c r="V24" i="16"/>
  <c r="V25" i="16"/>
  <c r="V26" i="16"/>
  <c r="V27" i="16"/>
  <c r="V28" i="16"/>
  <c r="V30" i="16"/>
  <c r="V31" i="16"/>
  <c r="V32" i="16"/>
  <c r="V33" i="16"/>
  <c r="V34" i="16"/>
  <c r="V35" i="16"/>
  <c r="V36" i="16"/>
  <c r="V40" i="16"/>
  <c r="V42" i="16"/>
  <c r="V44" i="16"/>
  <c r="V46" i="16"/>
  <c r="V47" i="16"/>
  <c r="V49" i="16"/>
  <c r="V52" i="16"/>
  <c r="V64" i="16"/>
  <c r="V65" i="16"/>
  <c r="V67" i="16"/>
  <c r="V68" i="16"/>
  <c r="V69" i="16"/>
  <c r="V70" i="16"/>
  <c r="V73" i="16"/>
  <c r="V76" i="16"/>
  <c r="V79" i="16"/>
  <c r="V11" i="12" l="1"/>
  <c r="V12" i="12"/>
  <c r="V13" i="12"/>
  <c r="V14" i="12"/>
  <c r="V15" i="12"/>
  <c r="V16" i="12"/>
  <c r="V17" i="12"/>
  <c r="V18" i="12"/>
  <c r="V19" i="12"/>
  <c r="V20" i="12"/>
  <c r="V21" i="12"/>
  <c r="V22" i="12"/>
  <c r="V23" i="12"/>
  <c r="V24" i="12"/>
  <c r="V25" i="12"/>
  <c r="V26" i="12"/>
  <c r="V27" i="12"/>
  <c r="V28" i="12"/>
  <c r="V29" i="12"/>
  <c r="V30" i="12"/>
  <c r="V31" i="12"/>
  <c r="V32" i="12"/>
  <c r="V33" i="12"/>
  <c r="V34" i="12"/>
  <c r="V35" i="12"/>
  <c r="V36" i="12"/>
  <c r="V37" i="12"/>
  <c r="V38" i="12"/>
  <c r="V39" i="12"/>
  <c r="V10" i="12"/>
  <c r="V9" i="12"/>
  <c r="T92" i="16" l="1"/>
  <c r="S92" i="16"/>
  <c r="R92" i="16"/>
  <c r="Q92" i="16"/>
  <c r="P92" i="16"/>
  <c r="O92" i="16"/>
  <c r="N92" i="16"/>
  <c r="M92" i="16"/>
  <c r="L92" i="16"/>
  <c r="K92" i="16"/>
  <c r="J92" i="16"/>
  <c r="I92" i="16"/>
  <c r="E87" i="16"/>
  <c r="N93" i="16" l="1"/>
  <c r="K93" i="16"/>
  <c r="Q93" i="16"/>
  <c r="T93" i="16"/>
  <c r="O13" i="15"/>
  <c r="O15" i="15" s="1"/>
  <c r="I13" i="15"/>
  <c r="I15" i="15" s="1"/>
  <c r="H12" i="15"/>
  <c r="H11" i="15"/>
  <c r="H10" i="15"/>
  <c r="H9" i="15"/>
  <c r="H8" i="15"/>
  <c r="R16" i="14"/>
  <c r="R18" i="14" s="1"/>
  <c r="O16" i="14"/>
  <c r="O18" i="14" s="1"/>
  <c r="L16" i="14"/>
  <c r="L18" i="14" s="1"/>
  <c r="I16" i="14"/>
  <c r="I18" i="14" s="1"/>
  <c r="H14" i="14"/>
  <c r="H12" i="14"/>
  <c r="H11" i="14"/>
  <c r="H10" i="14"/>
  <c r="H9" i="14"/>
  <c r="H8" i="14"/>
  <c r="R48" i="13"/>
  <c r="R50" i="13" s="1"/>
  <c r="O48" i="13"/>
  <c r="O50" i="13" s="1"/>
  <c r="L48" i="13"/>
  <c r="L50" i="13" s="1"/>
  <c r="I48" i="13"/>
  <c r="I50" i="13" s="1"/>
  <c r="H47" i="13"/>
  <c r="H46" i="13"/>
  <c r="H45" i="13"/>
  <c r="H44" i="13"/>
  <c r="H43" i="13"/>
  <c r="H42" i="13"/>
  <c r="H41" i="13"/>
  <c r="H40" i="13"/>
  <c r="H39" i="13"/>
  <c r="H38" i="13"/>
  <c r="H37" i="13"/>
  <c r="H36" i="13"/>
  <c r="H34" i="13"/>
  <c r="H33" i="13"/>
  <c r="H30" i="13"/>
  <c r="H29" i="13"/>
  <c r="H27" i="13"/>
  <c r="H26" i="13"/>
  <c r="H25" i="13"/>
  <c r="H24" i="13"/>
  <c r="H22" i="13"/>
  <c r="H21" i="13"/>
  <c r="H19" i="13"/>
  <c r="H18" i="13"/>
  <c r="H16" i="13"/>
  <c r="H15" i="13"/>
  <c r="H14" i="13"/>
  <c r="H11" i="13"/>
  <c r="H10" i="13"/>
  <c r="H9" i="13"/>
  <c r="T94" i="16" l="1"/>
  <c r="O16" i="15"/>
  <c r="I16" i="15"/>
  <c r="R19" i="14"/>
  <c r="O19" i="14"/>
  <c r="L19" i="14"/>
  <c r="I19" i="14"/>
  <c r="R51" i="13"/>
  <c r="O51" i="13"/>
  <c r="L51" i="13"/>
  <c r="E39" i="12"/>
  <c r="E38" i="12"/>
  <c r="E37" i="12"/>
  <c r="E36" i="12"/>
  <c r="E34" i="12"/>
  <c r="E33" i="12"/>
  <c r="E32" i="12"/>
  <c r="E31" i="12"/>
  <c r="E30" i="12"/>
  <c r="E29" i="12"/>
  <c r="E28" i="12"/>
  <c r="E26" i="12"/>
  <c r="E25" i="12"/>
  <c r="E23" i="12"/>
  <c r="E22" i="12"/>
  <c r="E21" i="12"/>
  <c r="E19" i="12"/>
  <c r="E18" i="12"/>
  <c r="E17" i="12"/>
  <c r="E66" i="11"/>
  <c r="E65" i="11"/>
  <c r="E64" i="11"/>
  <c r="E63" i="11"/>
  <c r="E61" i="11"/>
  <c r="E60" i="11"/>
  <c r="E59" i="11"/>
  <c r="E58" i="11"/>
  <c r="E55" i="11"/>
  <c r="E12" i="11"/>
  <c r="E11" i="11"/>
  <c r="E10" i="11"/>
  <c r="E9" i="11"/>
  <c r="E8" i="11"/>
  <c r="E39" i="10"/>
  <c r="E35" i="10"/>
  <c r="E33" i="10"/>
  <c r="E27" i="10"/>
  <c r="E24" i="10"/>
  <c r="E18" i="10"/>
  <c r="E17" i="10"/>
  <c r="E13" i="10"/>
  <c r="E11" i="10"/>
  <c r="E9" i="10"/>
  <c r="V54" i="9"/>
  <c r="V52" i="9"/>
  <c r="V51" i="9"/>
  <c r="V50" i="9"/>
  <c r="V47" i="9"/>
  <c r="V46" i="9"/>
  <c r="V45" i="9"/>
  <c r="V44" i="9"/>
  <c r="V43" i="9"/>
  <c r="V41" i="9"/>
  <c r="V40" i="9"/>
  <c r="V39" i="9"/>
  <c r="V38" i="9"/>
  <c r="V37" i="9"/>
  <c r="V36" i="9"/>
  <c r="V35" i="9"/>
  <c r="V34" i="9"/>
  <c r="V33" i="9"/>
  <c r="V32" i="9"/>
  <c r="V31" i="9"/>
  <c r="V30" i="9"/>
  <c r="V29" i="9"/>
  <c r="V27" i="9"/>
  <c r="V25" i="9"/>
  <c r="V24" i="9"/>
  <c r="V23" i="9"/>
  <c r="V22" i="9"/>
  <c r="V21" i="9"/>
  <c r="V19" i="9"/>
  <c r="V18" i="9"/>
  <c r="V17" i="9"/>
  <c r="V16" i="9"/>
  <c r="V15" i="9"/>
  <c r="V14" i="9"/>
  <c r="V13" i="9"/>
  <c r="V12" i="9"/>
  <c r="V11" i="9"/>
  <c r="V10" i="9"/>
  <c r="V9" i="9"/>
  <c r="V9" i="1" l="1"/>
  <c r="V11" i="1"/>
  <c r="V12" i="1"/>
  <c r="V13" i="1"/>
  <c r="V18" i="1"/>
  <c r="V19" i="1"/>
  <c r="V20" i="1"/>
  <c r="V21" i="1"/>
  <c r="V22" i="1"/>
  <c r="V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Andrea del Pilar Lopez</author>
  </authors>
  <commentList>
    <comment ref="A4" authorId="0" shapeId="0" xr:uid="{00000000-0006-0000-0000-000001000000}">
      <text>
        <r>
          <rPr>
            <sz val="9"/>
            <color indexed="81"/>
            <rFont val="Tahoma"/>
            <family val="2"/>
          </rPr>
          <t>En este espacio, relacionar el nombre de la actividad asociada al plan, o plan o componente o cronograma.</t>
        </r>
      </text>
    </comment>
    <comment ref="A5" authorId="0" shapeId="0" xr:uid="{00000000-0006-0000-0000-000002000000}">
      <text>
        <r>
          <rPr>
            <sz val="9"/>
            <color indexed="81"/>
            <rFont val="Tahoma"/>
            <family val="2"/>
          </rPr>
          <t>Relacionar el nombre del proceso, objetivo, política o componente (en el caso del PAAC) sobre el que se va a formular o reportar avance de sus actividades.</t>
        </r>
      </text>
    </comment>
    <comment ref="B5" authorId="0" shapeId="0" xr:uid="{00000000-0006-0000-0000-000003000000}">
      <text>
        <r>
          <rPr>
            <sz val="9"/>
            <color indexed="81"/>
            <rFont val="Tahoma"/>
            <family val="2"/>
          </rPr>
          <t>Relacionar las actividades o tareas a ejecutar asociadas al Plan o Actividad General</t>
        </r>
      </text>
    </comment>
    <comment ref="C5" authorId="0" shapeId="0" xr:uid="{00000000-0006-0000-0000-000004000000}">
      <text>
        <r>
          <rPr>
            <sz val="9"/>
            <color indexed="81"/>
            <rFont val="Tahoma"/>
            <family val="2"/>
          </rPr>
          <t xml:space="preserve">
Informativo</t>
        </r>
      </text>
    </comment>
    <comment ref="G5" authorId="0" shapeId="0" xr:uid="{00000000-0006-0000-0000-000005000000}">
      <text>
        <r>
          <rPr>
            <sz val="9"/>
            <color indexed="81"/>
            <rFont val="Tahoma"/>
            <family val="2"/>
          </rPr>
          <t xml:space="preserve">
Informativo</t>
        </r>
      </text>
    </comment>
    <comment ref="Z5" authorId="0" shapeId="0" xr:uid="{00000000-0006-0000-0000-000006000000}">
      <text>
        <r>
          <rPr>
            <sz val="9"/>
            <color indexed="81"/>
            <rFont val="Tahoma"/>
            <family val="2"/>
          </rPr>
          <t xml:space="preserve">Relacione la dependencia y/o funcionario responsable de realizar la actividad o tarea
</t>
        </r>
      </text>
    </comment>
    <comment ref="C6" authorId="0" shapeId="0" xr:uid="{00000000-0006-0000-0000-000007000000}">
      <text>
        <r>
          <rPr>
            <sz val="9"/>
            <color indexed="81"/>
            <rFont val="Tahoma"/>
            <family val="2"/>
          </rPr>
          <t xml:space="preserve">
Relacionar el Nombre del indicador. Si el cronograma se encuentra asociado a una actividad del PAG, colocar el que se encuentra en el Plan </t>
        </r>
      </text>
    </comment>
    <comment ref="D6" authorId="0" shapeId="0" xr:uid="{00000000-0006-0000-0000-000008000000}">
      <text>
        <r>
          <rPr>
            <sz val="9"/>
            <color indexed="81"/>
            <rFont val="Tahoma"/>
            <family val="2"/>
          </rPr>
          <t xml:space="preserve">
Relacionar la variable 1 que hace parte de la formula del indicador.</t>
        </r>
      </text>
    </comment>
    <comment ref="E6" authorId="0" shapeId="0" xr:uid="{00000000-0006-0000-0000-000009000000}">
      <text>
        <r>
          <rPr>
            <sz val="9"/>
            <color indexed="81"/>
            <rFont val="Tahoma"/>
            <family val="2"/>
          </rPr>
          <t xml:space="preserve">
Relacionar la variable 2 que hace parte de la formula del indicador.</t>
        </r>
      </text>
    </comment>
    <comment ref="F6" authorId="0" shapeId="0" xr:uid="{00000000-0006-0000-0000-00000A000000}">
      <text>
        <r>
          <rPr>
            <sz val="9"/>
            <color indexed="81"/>
            <rFont val="Tahoma"/>
            <family val="2"/>
          </rPr>
          <t xml:space="preserve">
Seleccionar la frecuencia de reporte de la lista desplegable.</t>
        </r>
      </text>
    </comment>
    <comment ref="G6" authorId="0" shapeId="0" xr:uid="{00000000-0006-0000-0000-00000B000000}">
      <text>
        <r>
          <rPr>
            <sz val="9"/>
            <color indexed="81"/>
            <rFont val="Tahoma"/>
            <family val="2"/>
          </rPr>
          <t xml:space="preserve">
Informativo: asociado a las metas de las actividades.</t>
        </r>
      </text>
    </comment>
    <comment ref="I6" authorId="0" shapeId="0" xr:uid="{00000000-0006-0000-0000-00000C000000}">
      <text>
        <r>
          <rPr>
            <sz val="9"/>
            <color indexed="81"/>
            <rFont val="Tahoma"/>
            <family val="2"/>
          </rPr>
          <t xml:space="preserve">
Informativo: Donde se relacionan las metas por mes en que se proyecta reportar.</t>
        </r>
      </text>
    </comment>
    <comment ref="U6" authorId="0" shapeId="0" xr:uid="{00000000-0006-0000-0000-00000D000000}">
      <text>
        <r>
          <rPr>
            <sz val="9"/>
            <color indexed="81"/>
            <rFont val="Tahoma"/>
            <family val="2"/>
          </rPr>
          <t xml:space="preserve">
Este espacio aplica solo para el componente SST</t>
        </r>
      </text>
    </comment>
    <comment ref="V6" authorId="0" shapeId="0" xr:uid="{00000000-0006-0000-0000-00000E000000}">
      <text>
        <r>
          <rPr>
            <sz val="9"/>
            <color indexed="81"/>
            <rFont val="Tahoma"/>
            <family val="2"/>
          </rPr>
          <t xml:space="preserve">
Relacione el porcentaje de avance de las actividades de la columna D o F, de acuerdo a la formula del indicador,  correspondientes al período de reporte</t>
        </r>
      </text>
    </comment>
    <comment ref="W6" authorId="0" shapeId="0" xr:uid="{00000000-0006-0000-0000-00000F000000}">
      <text>
        <r>
          <rPr>
            <sz val="9"/>
            <color indexed="81"/>
            <rFont val="Tahoma"/>
            <family val="2"/>
          </rPr>
          <t xml:space="preserve">
Relacione el producto o evidencia que soporte la ejecución y/o avance de la actividad relacionada y en el seguimiento, Adjunte los documentos que respalden el resultado del indicador y de la gestión.</t>
        </r>
      </text>
    </comment>
    <comment ref="X6" authorId="0" shapeId="0" xr:uid="{00000000-0006-0000-0000-000010000000}">
      <text>
        <r>
          <rPr>
            <sz val="9"/>
            <color indexed="81"/>
            <rFont val="Tahoma"/>
            <family val="2"/>
          </rPr>
          <t xml:space="preserve">
Relacione o describa la gestión realizada frente a la ejecución o avance de la actividad o tarea</t>
        </r>
      </text>
    </comment>
    <comment ref="Y6" authorId="0" shapeId="0" xr:uid="{00000000-0006-0000-0000-000011000000}">
      <text>
        <r>
          <rPr>
            <sz val="9"/>
            <color indexed="81"/>
            <rFont val="Tahoma"/>
            <family val="2"/>
          </rPr>
          <t xml:space="preserve">Este espacio exclusivo para la OAP, en donde se relaciona el análisis correspondiente a lo reportado por las áreas 
</t>
        </r>
      </text>
    </comment>
    <comment ref="G7" authorId="0" shapeId="0" xr:uid="{00000000-0006-0000-0000-000012000000}">
      <text>
        <r>
          <rPr>
            <sz val="9"/>
            <color indexed="81"/>
            <rFont val="Tahoma"/>
            <family val="2"/>
          </rPr>
          <t xml:space="preserve">
Relacionar la cifra que corresponde a la Línea o punto de partida en que inicia la actividad</t>
        </r>
      </text>
    </comment>
    <comment ref="H7" authorId="0" shapeId="0" xr:uid="{00000000-0006-0000-0000-000013000000}">
      <text>
        <r>
          <rPr>
            <sz val="9"/>
            <color indexed="81"/>
            <rFont val="Tahoma"/>
            <family val="2"/>
          </rPr>
          <t xml:space="preserve">
Relacionar en número la meta que corresponde a la ejecución en el año de la actividad.</t>
        </r>
      </text>
    </comment>
    <comment ref="I7" authorId="0" shapeId="0" xr:uid="{00000000-0006-0000-0000-000014000000}">
      <text>
        <r>
          <rPr>
            <sz val="9"/>
            <color indexed="81"/>
            <rFont val="Tahoma"/>
            <family val="2"/>
          </rPr>
          <t xml:space="preserve">
Relacionar y proyectar por mes la meta del año</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Andrea del Pilar Lopez</author>
  </authors>
  <commentList>
    <comment ref="A3" authorId="0" shapeId="0" xr:uid="{6DC242FF-4124-4C2D-880D-441217406307}">
      <text>
        <r>
          <rPr>
            <sz val="9"/>
            <color indexed="81"/>
            <rFont val="Tahoma"/>
            <family val="2"/>
          </rPr>
          <t>En este espacio, relacionar el nombre de la actividad asociada al plan, o plan o componente o cronograma.</t>
        </r>
      </text>
    </comment>
    <comment ref="A4" authorId="0" shapeId="0" xr:uid="{C01AB523-5E11-42C5-820A-2A3ED84A1389}">
      <text>
        <r>
          <rPr>
            <sz val="9"/>
            <color indexed="81"/>
            <rFont val="Tahoma"/>
            <family val="2"/>
          </rPr>
          <t>Relacionar el nombre del proceso, objetivo, política o componente (en el caso del PAAC) sobre el que se va a formular o reportar avance de sus actividades.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Andrea del Pilar Lopez</author>
  </authors>
  <commentList>
    <comment ref="A4" authorId="0" shapeId="0" xr:uid="{53E0F47A-9DAD-4287-B41A-0C7E56422002}">
      <text>
        <r>
          <rPr>
            <sz val="9"/>
            <color indexed="81"/>
            <rFont val="Tahoma"/>
            <family val="2"/>
          </rPr>
          <t>En este espacio, relacionar el nombre de la actividad asociada al plan, o plan o componente o cronograma.</t>
        </r>
      </text>
    </comment>
    <comment ref="A5" authorId="0" shapeId="0" xr:uid="{E25CCADD-BEA7-4840-97CB-76C25753534C}">
      <text>
        <r>
          <rPr>
            <sz val="9"/>
            <color indexed="81"/>
            <rFont val="Tahoma"/>
            <family val="2"/>
          </rPr>
          <t>Relacionar el nombre del proceso, objetivo, política o componente (en el caso del PAAC) sobre el que se va a formular o reportar avance de sus actividades.</t>
        </r>
      </text>
    </comment>
    <comment ref="B5" authorId="0" shapeId="0" xr:uid="{4A34D8C8-C194-428B-A413-7F64E52926FA}">
      <text>
        <r>
          <rPr>
            <sz val="9"/>
            <color indexed="81"/>
            <rFont val="Tahoma"/>
            <family val="2"/>
          </rPr>
          <t>Relacionar las actividades o tareas a ejecutar asociadas al Plan o Actividad General</t>
        </r>
      </text>
    </comment>
    <comment ref="C5" authorId="0" shapeId="0" xr:uid="{FF65A4B1-BDB5-40DF-A6FF-98C1508CC2CE}">
      <text>
        <r>
          <rPr>
            <sz val="9"/>
            <color indexed="81"/>
            <rFont val="Tahoma"/>
            <family val="2"/>
          </rPr>
          <t xml:space="preserve">
Informativo</t>
        </r>
      </text>
    </comment>
    <comment ref="G5" authorId="0" shapeId="0" xr:uid="{2FE707A4-04EC-4F3A-AACA-9C04964B8CD0}">
      <text>
        <r>
          <rPr>
            <sz val="9"/>
            <color indexed="81"/>
            <rFont val="Tahoma"/>
            <family val="2"/>
          </rPr>
          <t xml:space="preserve">
Informativo</t>
        </r>
      </text>
    </comment>
    <comment ref="Z5" authorId="0" shapeId="0" xr:uid="{AAAB93FC-483F-462B-9B27-BA4926AD5DA5}">
      <text>
        <r>
          <rPr>
            <sz val="9"/>
            <color indexed="81"/>
            <rFont val="Tahoma"/>
            <family val="2"/>
          </rPr>
          <t xml:space="preserve">Relacione la dependencia y/o funcionario responsable de realizar la actividad o tarea
</t>
        </r>
      </text>
    </comment>
    <comment ref="C6" authorId="0" shapeId="0" xr:uid="{35D9BC15-0B3C-41B4-A0D3-34BD56EBA625}">
      <text>
        <r>
          <rPr>
            <sz val="9"/>
            <color indexed="81"/>
            <rFont val="Tahoma"/>
            <family val="2"/>
          </rPr>
          <t xml:space="preserve">
Relacionar el Nombre del indicador. Si el cronograma se encuentra asociado a una actividad del PAG, colocar el que se encuentra en el Plan </t>
        </r>
      </text>
    </comment>
    <comment ref="D6" authorId="0" shapeId="0" xr:uid="{F2DB4912-27F7-4785-9061-DEE6BD29A67F}">
      <text>
        <r>
          <rPr>
            <sz val="9"/>
            <color indexed="81"/>
            <rFont val="Tahoma"/>
            <family val="2"/>
          </rPr>
          <t xml:space="preserve">
Relacionar la variable 1 que hace parte de la formula del indicador.</t>
        </r>
      </text>
    </comment>
    <comment ref="E6" authorId="0" shapeId="0" xr:uid="{75BC9374-9C7E-44E6-A3ED-04AEB905B3CA}">
      <text>
        <r>
          <rPr>
            <sz val="9"/>
            <color indexed="81"/>
            <rFont val="Tahoma"/>
            <family val="2"/>
          </rPr>
          <t xml:space="preserve">
Relacionar la variable 2 que hace parte de la formula del indicador.</t>
        </r>
      </text>
    </comment>
    <comment ref="F6" authorId="0" shapeId="0" xr:uid="{4F5FC8D9-0FB0-4E44-BF10-51F447457A9E}">
      <text>
        <r>
          <rPr>
            <sz val="9"/>
            <color indexed="81"/>
            <rFont val="Tahoma"/>
            <family val="2"/>
          </rPr>
          <t xml:space="preserve">
Seleccionar la frecuencia de reporte de la lista desplegable.</t>
        </r>
      </text>
    </comment>
    <comment ref="G6" authorId="0" shapeId="0" xr:uid="{A3E62783-6A2F-4EED-9999-B629DD19A785}">
      <text>
        <r>
          <rPr>
            <sz val="9"/>
            <color indexed="81"/>
            <rFont val="Tahoma"/>
            <family val="2"/>
          </rPr>
          <t xml:space="preserve">
Informativo: asociado a las metas de las actividades.</t>
        </r>
      </text>
    </comment>
    <comment ref="I6" authorId="0" shapeId="0" xr:uid="{1C9C1FBC-4534-441A-93F4-96B54459A8A6}">
      <text>
        <r>
          <rPr>
            <sz val="9"/>
            <color indexed="81"/>
            <rFont val="Tahoma"/>
            <family val="2"/>
          </rPr>
          <t xml:space="preserve">
Informativo: Donde se relacionan las metas por mes en que se proyecta reportar.</t>
        </r>
      </text>
    </comment>
    <comment ref="U6" authorId="0" shapeId="0" xr:uid="{AA895F1F-5958-485F-8477-0D30D7E872BD}">
      <text>
        <r>
          <rPr>
            <sz val="9"/>
            <color indexed="81"/>
            <rFont val="Tahoma"/>
            <family val="2"/>
          </rPr>
          <t xml:space="preserve">
Este espacio aplica solo para el componente SST</t>
        </r>
      </text>
    </comment>
    <comment ref="V6" authorId="0" shapeId="0" xr:uid="{3DE11BB4-1252-468E-BEAE-35193A7E6106}">
      <text>
        <r>
          <rPr>
            <sz val="9"/>
            <color indexed="81"/>
            <rFont val="Tahoma"/>
            <family val="2"/>
          </rPr>
          <t xml:space="preserve">
Relacione el porcentaje de avance de las actividades de la columna D o F, de acuerdo a la formula del indicador,  correspondientes al período de reporte</t>
        </r>
      </text>
    </comment>
    <comment ref="W6" authorId="0" shapeId="0" xr:uid="{537F31FE-A1DA-487E-A5D7-739C1581725D}">
      <text>
        <r>
          <rPr>
            <sz val="9"/>
            <color indexed="81"/>
            <rFont val="Tahoma"/>
            <family val="2"/>
          </rPr>
          <t xml:space="preserve">
Relacione el producto o evidencia que soporte la ejecución y/o avance de la actividad relacionada y en el seguimiento, Adjunte los documentos que respalden el resultado del indicador y de la gestión.</t>
        </r>
      </text>
    </comment>
    <comment ref="X6" authorId="0" shapeId="0" xr:uid="{DC0A3C26-0EBF-4A7E-B8F1-B2D94940A8F5}">
      <text>
        <r>
          <rPr>
            <sz val="9"/>
            <color indexed="81"/>
            <rFont val="Tahoma"/>
            <family val="2"/>
          </rPr>
          <t xml:space="preserve">
Relacione o describa la gestión realizada frente a la ejecución o avance de la actividad o tarea</t>
        </r>
      </text>
    </comment>
    <comment ref="Y6" authorId="0" shapeId="0" xr:uid="{04D4E774-3AF1-40D5-9B6C-65EE1F14036F}">
      <text>
        <r>
          <rPr>
            <sz val="9"/>
            <color indexed="81"/>
            <rFont val="Tahoma"/>
            <family val="2"/>
          </rPr>
          <t xml:space="preserve">Este espacio exclusivo para la OAP, en donde se relaciona el análisis correspondiente a lo reportado por las áreas 
</t>
        </r>
      </text>
    </comment>
    <comment ref="G7" authorId="0" shapeId="0" xr:uid="{B457C4E5-4141-48EB-925F-7FD335620336}">
      <text>
        <r>
          <rPr>
            <sz val="9"/>
            <color indexed="81"/>
            <rFont val="Tahoma"/>
            <family val="2"/>
          </rPr>
          <t xml:space="preserve">
Relacionar la cifra que corresponde a la Línea o punto de partida en que inicia la actividad</t>
        </r>
      </text>
    </comment>
    <comment ref="H7" authorId="0" shapeId="0" xr:uid="{CFE21A5B-29D0-4100-8F9F-E051DF4FE36A}">
      <text>
        <r>
          <rPr>
            <sz val="9"/>
            <color indexed="81"/>
            <rFont val="Tahoma"/>
            <family val="2"/>
          </rPr>
          <t xml:space="preserve">
Relacionar en número la meta que corresponde a la ejecución en el año de la actividad.</t>
        </r>
      </text>
    </comment>
    <comment ref="I7" authorId="0" shapeId="0" xr:uid="{BFDD49A0-017F-45E3-B547-4204366D56D6}">
      <text>
        <r>
          <rPr>
            <sz val="9"/>
            <color indexed="81"/>
            <rFont val="Tahoma"/>
            <family val="2"/>
          </rPr>
          <t xml:space="preserve">
Relacionar y proyectar por mes la meta del año</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Andrea del Pilar Lopez</author>
  </authors>
  <commentList>
    <comment ref="A4" authorId="0" shapeId="0" xr:uid="{11220867-3D4E-4759-BB3B-59E007652BF0}">
      <text>
        <r>
          <rPr>
            <sz val="9"/>
            <color indexed="81"/>
            <rFont val="Tahoma"/>
            <family val="2"/>
          </rPr>
          <t>En este espacio, relacionar el nombre de la actividad asociada al plan, o plan o componente o cronograma.</t>
        </r>
      </text>
    </comment>
    <comment ref="A5" authorId="0" shapeId="0" xr:uid="{03FABD0E-F610-46B7-B0E2-56176DF3B726}">
      <text>
        <r>
          <rPr>
            <sz val="9"/>
            <color indexed="81"/>
            <rFont val="Tahoma"/>
            <family val="2"/>
          </rPr>
          <t>Relacionar el nombre del proceso, objetivo, política o componente (en el caso del PAAC) sobre el que se va a formular o reportar avance de sus actividades.</t>
        </r>
      </text>
    </comment>
    <comment ref="B5" authorId="0" shapeId="0" xr:uid="{4C894154-1F71-485F-B3ED-F6DBFD16B900}">
      <text>
        <r>
          <rPr>
            <sz val="9"/>
            <color indexed="81"/>
            <rFont val="Tahoma"/>
            <family val="2"/>
          </rPr>
          <t>Relacionar las actividades o tareas a ejecutar asociadas al Plan o Actividad General</t>
        </r>
      </text>
    </comment>
    <comment ref="C5" authorId="0" shapeId="0" xr:uid="{6B8C80E7-6981-4EC6-A4F8-D592201AAB6A}">
      <text>
        <r>
          <rPr>
            <sz val="9"/>
            <color indexed="81"/>
            <rFont val="Tahoma"/>
            <family val="2"/>
          </rPr>
          <t xml:space="preserve">
Informativo</t>
        </r>
      </text>
    </comment>
    <comment ref="G5" authorId="0" shapeId="0" xr:uid="{49FDA24B-A2E2-426B-B891-B8FE1D9D7ECD}">
      <text>
        <r>
          <rPr>
            <sz val="9"/>
            <color indexed="81"/>
            <rFont val="Tahoma"/>
            <family val="2"/>
          </rPr>
          <t xml:space="preserve">
Informativo</t>
        </r>
      </text>
    </comment>
    <comment ref="Z5" authorId="0" shapeId="0" xr:uid="{AD81BF69-3856-4E33-9C7E-06A24FF11BDA}">
      <text>
        <r>
          <rPr>
            <sz val="9"/>
            <color indexed="81"/>
            <rFont val="Tahoma"/>
            <family val="2"/>
          </rPr>
          <t xml:space="preserve">Relacione la dependencia y/o funcionario responsable de realizar la actividad o tarea
</t>
        </r>
      </text>
    </comment>
    <comment ref="C6" authorId="0" shapeId="0" xr:uid="{2027759E-03E4-44AA-AFC5-5E2F6902662E}">
      <text>
        <r>
          <rPr>
            <sz val="9"/>
            <color indexed="81"/>
            <rFont val="Tahoma"/>
            <family val="2"/>
          </rPr>
          <t xml:space="preserve">
Relacionar el Nombre del indicador. Si el cronograma se encuentra asociado a una actividad del PAG, colocar el que se encuentra en el Plan </t>
        </r>
      </text>
    </comment>
    <comment ref="D6" authorId="0" shapeId="0" xr:uid="{355C859F-3442-4734-9174-6D9CE04C9950}">
      <text>
        <r>
          <rPr>
            <sz val="9"/>
            <color indexed="81"/>
            <rFont val="Tahoma"/>
            <family val="2"/>
          </rPr>
          <t xml:space="preserve">
Relacionar la variable 1 que hace parte de la formula del indicador.</t>
        </r>
      </text>
    </comment>
    <comment ref="E6" authorId="0" shapeId="0" xr:uid="{D6034B18-38CC-4A58-8EDC-77C140258101}">
      <text>
        <r>
          <rPr>
            <sz val="9"/>
            <color indexed="81"/>
            <rFont val="Tahoma"/>
            <family val="2"/>
          </rPr>
          <t xml:space="preserve">
Relacionar la variable 2 que hace parte de la formula del indicador.</t>
        </r>
      </text>
    </comment>
    <comment ref="F6" authorId="0" shapeId="0" xr:uid="{5CCE5E7A-F061-41EC-9796-67A696F0E34C}">
      <text>
        <r>
          <rPr>
            <sz val="9"/>
            <color indexed="81"/>
            <rFont val="Tahoma"/>
            <family val="2"/>
          </rPr>
          <t xml:space="preserve">
Seleccionar la frecuencia de reporte de la lista desplegable.</t>
        </r>
      </text>
    </comment>
    <comment ref="G6" authorId="0" shapeId="0" xr:uid="{052245E9-B6C2-4548-9C53-14089DEFCFDE}">
      <text>
        <r>
          <rPr>
            <sz val="9"/>
            <color indexed="81"/>
            <rFont val="Tahoma"/>
            <family val="2"/>
          </rPr>
          <t xml:space="preserve">
Informativo: asociado a las metas de las actividades.</t>
        </r>
      </text>
    </comment>
    <comment ref="I6" authorId="0" shapeId="0" xr:uid="{30CCA40E-7D77-4366-BF5B-D89271A40160}">
      <text>
        <r>
          <rPr>
            <sz val="9"/>
            <color indexed="81"/>
            <rFont val="Tahoma"/>
            <family val="2"/>
          </rPr>
          <t xml:space="preserve">
Informativo: Donde se relacionan las metas por mes en que se proyecta reportar.</t>
        </r>
      </text>
    </comment>
    <comment ref="U6" authorId="0" shapeId="0" xr:uid="{B89A974D-5BBF-4561-81D8-40A4D02FC47E}">
      <text>
        <r>
          <rPr>
            <sz val="9"/>
            <color indexed="81"/>
            <rFont val="Tahoma"/>
            <family val="2"/>
          </rPr>
          <t xml:space="preserve">
Este espacio aplica solo para el componente SST</t>
        </r>
      </text>
    </comment>
    <comment ref="V6" authorId="0" shapeId="0" xr:uid="{D1E4E453-300F-401E-921A-38DAA03D8FFE}">
      <text>
        <r>
          <rPr>
            <sz val="9"/>
            <color indexed="81"/>
            <rFont val="Tahoma"/>
            <family val="2"/>
          </rPr>
          <t xml:space="preserve">
Relacione el porcentaje de avance de las actividades de la columna D o F, de acuerdo a la formula del indicador,  correspondientes al período de reporte</t>
        </r>
      </text>
    </comment>
    <comment ref="W6" authorId="0" shapeId="0" xr:uid="{1DD37613-FEF9-441A-92E9-406C37891FA6}">
      <text>
        <r>
          <rPr>
            <sz val="9"/>
            <color indexed="81"/>
            <rFont val="Tahoma"/>
            <family val="2"/>
          </rPr>
          <t xml:space="preserve">
Relacione el producto o evidencia que soporte la ejecución y/o avance de la actividad relacionada y en el seguimiento, Adjunte los documentos que respalden el resultado del indicador y de la gestión.</t>
        </r>
      </text>
    </comment>
    <comment ref="X6" authorId="0" shapeId="0" xr:uid="{52C30B49-3330-4441-AF87-8D8B1851E851}">
      <text>
        <r>
          <rPr>
            <sz val="9"/>
            <color indexed="81"/>
            <rFont val="Tahoma"/>
            <family val="2"/>
          </rPr>
          <t xml:space="preserve">
Relacione o describa la gestión realizada frente a la ejecución o avance de la actividad o tarea</t>
        </r>
      </text>
    </comment>
    <comment ref="Y6" authorId="0" shapeId="0" xr:uid="{ED57BCCC-DE35-465F-B3D8-4E5149CAA8F8}">
      <text>
        <r>
          <rPr>
            <sz val="9"/>
            <color indexed="81"/>
            <rFont val="Tahoma"/>
            <family val="2"/>
          </rPr>
          <t xml:space="preserve">Este espacio exclusivo para la OAP, en donde se relaciona el análisis correspondiente a lo reportado por las areas 
</t>
        </r>
      </text>
    </comment>
    <comment ref="G7" authorId="0" shapeId="0" xr:uid="{41F59A28-B411-4E12-B0B5-2A6DF9F08205}">
      <text>
        <r>
          <rPr>
            <sz val="9"/>
            <color indexed="81"/>
            <rFont val="Tahoma"/>
            <family val="2"/>
          </rPr>
          <t xml:space="preserve">
Realacionar la cifra que corresponde a la Línea o punto de partida en que inicia la actividad</t>
        </r>
      </text>
    </comment>
    <comment ref="H7" authorId="0" shapeId="0" xr:uid="{2FA7A601-9FCB-48FA-A401-483789ED0BF0}">
      <text>
        <r>
          <rPr>
            <sz val="9"/>
            <color indexed="81"/>
            <rFont val="Tahoma"/>
            <family val="2"/>
          </rPr>
          <t xml:space="preserve">
Relacionar en número la meta que corresponde a la ejecución en el año de la actividad.</t>
        </r>
      </text>
    </comment>
    <comment ref="I7" authorId="0" shapeId="0" xr:uid="{09F41CEF-804E-47DE-844B-5F7E70B6B4C4}">
      <text>
        <r>
          <rPr>
            <sz val="9"/>
            <color indexed="81"/>
            <rFont val="Tahoma"/>
            <family val="2"/>
          </rPr>
          <t xml:space="preserve">
Relacionar y proyectar por mes la meta del año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Andrea del Pilar Lopez</author>
  </authors>
  <commentList>
    <comment ref="A4" authorId="0" shapeId="0" xr:uid="{C63C2475-FA3C-493D-9B8C-8DEC74D323EC}">
      <text>
        <r>
          <rPr>
            <sz val="9"/>
            <color indexed="81"/>
            <rFont val="Tahoma"/>
            <family val="2"/>
          </rPr>
          <t>En este espacio, relacionar el nombre de la actividad asociada al plan, o plan o componente o cronograma.</t>
        </r>
      </text>
    </comment>
    <comment ref="A5" authorId="0" shapeId="0" xr:uid="{E7A18B99-930F-4AF7-9776-DB3E0EE8F7EE}">
      <text>
        <r>
          <rPr>
            <sz val="9"/>
            <color indexed="81"/>
            <rFont val="Tahoma"/>
            <family val="2"/>
          </rPr>
          <t>Relacionar el nombre del proceso, objetivo, política o componente (en el caso del PAAC) sobre el que se va a formular o reportar avance de sus actividades.</t>
        </r>
      </text>
    </comment>
    <comment ref="B5" authorId="0" shapeId="0" xr:uid="{39A6DCC3-741E-428D-8C8F-EB15D80E6611}">
      <text>
        <r>
          <rPr>
            <sz val="9"/>
            <color indexed="81"/>
            <rFont val="Tahoma"/>
            <family val="2"/>
          </rPr>
          <t>Relacionar las actividades o tareas a ejecutar asociadas al Plan o Actividad General</t>
        </r>
      </text>
    </comment>
    <comment ref="C5" authorId="0" shapeId="0" xr:uid="{DD3386E7-4180-4AA5-8F5A-1C538F38A950}">
      <text>
        <r>
          <rPr>
            <sz val="9"/>
            <color indexed="81"/>
            <rFont val="Tahoma"/>
            <family val="2"/>
          </rPr>
          <t xml:space="preserve">
Informativo</t>
        </r>
      </text>
    </comment>
    <comment ref="G5" authorId="0" shapeId="0" xr:uid="{D910AB2A-7FFD-4D34-848A-9AB1FACFA230}">
      <text>
        <r>
          <rPr>
            <sz val="9"/>
            <color indexed="81"/>
            <rFont val="Tahoma"/>
            <family val="2"/>
          </rPr>
          <t xml:space="preserve">
Informativo</t>
        </r>
      </text>
    </comment>
    <comment ref="Z5" authorId="0" shapeId="0" xr:uid="{B433B810-1784-4F5C-8D21-487034B3B70B}">
      <text>
        <r>
          <rPr>
            <sz val="9"/>
            <color indexed="81"/>
            <rFont val="Tahoma"/>
            <family val="2"/>
          </rPr>
          <t xml:space="preserve">Relacione la dependencia y/o funcionario responsable de realizar la actividad o tarea
</t>
        </r>
      </text>
    </comment>
    <comment ref="C6" authorId="0" shapeId="0" xr:uid="{3363CA01-1718-462E-B69F-473A33898461}">
      <text>
        <r>
          <rPr>
            <sz val="9"/>
            <color indexed="81"/>
            <rFont val="Tahoma"/>
            <family val="2"/>
          </rPr>
          <t xml:space="preserve">
Relacionar el Nombre del indicador. Si el cronograma se encuentra asociado a una actividad del PAG, colocar el que se encuentra en el Plan </t>
        </r>
      </text>
    </comment>
    <comment ref="D6" authorId="0" shapeId="0" xr:uid="{DD405D96-1726-4F68-BEFF-1095C8EE3F30}">
      <text>
        <r>
          <rPr>
            <sz val="9"/>
            <color indexed="81"/>
            <rFont val="Tahoma"/>
            <family val="2"/>
          </rPr>
          <t xml:space="preserve">
Relacionar la variable 1 que hace parte de la formula del indicador.</t>
        </r>
      </text>
    </comment>
    <comment ref="E6" authorId="0" shapeId="0" xr:uid="{B7313C92-49DE-4650-A1E0-1854C10D602D}">
      <text>
        <r>
          <rPr>
            <sz val="9"/>
            <color indexed="81"/>
            <rFont val="Tahoma"/>
            <family val="2"/>
          </rPr>
          <t xml:space="preserve">
Relacionar la variable 2 que hace parte de la formula del indicador.</t>
        </r>
      </text>
    </comment>
    <comment ref="F6" authorId="0" shapeId="0" xr:uid="{EA376BA9-24E8-41DA-8866-B92FD4A41723}">
      <text>
        <r>
          <rPr>
            <sz val="9"/>
            <color indexed="81"/>
            <rFont val="Tahoma"/>
            <family val="2"/>
          </rPr>
          <t xml:space="preserve">
Seleccionar la frecuencia de reporte de la lista desplegable.</t>
        </r>
      </text>
    </comment>
    <comment ref="G6" authorId="0" shapeId="0" xr:uid="{450C5A36-DB91-4018-B729-F75DD63B51D9}">
      <text>
        <r>
          <rPr>
            <sz val="9"/>
            <color indexed="81"/>
            <rFont val="Tahoma"/>
            <family val="2"/>
          </rPr>
          <t xml:space="preserve">
Informativo: asociado a las metas de las actividades.</t>
        </r>
      </text>
    </comment>
    <comment ref="I6" authorId="0" shapeId="0" xr:uid="{D5B1806A-C726-4C72-B868-C5168375E7CF}">
      <text>
        <r>
          <rPr>
            <sz val="9"/>
            <color indexed="81"/>
            <rFont val="Tahoma"/>
            <family val="2"/>
          </rPr>
          <t xml:space="preserve">
Informativo: Donde se relacionan las metas por mes en que se proyecta reportar.</t>
        </r>
      </text>
    </comment>
    <comment ref="U6" authorId="0" shapeId="0" xr:uid="{1E6B4241-A6B8-4CD3-9F16-406C52006230}">
      <text>
        <r>
          <rPr>
            <sz val="9"/>
            <color indexed="81"/>
            <rFont val="Tahoma"/>
            <family val="2"/>
          </rPr>
          <t xml:space="preserve">
Este espacio aplica solo para el componente SST</t>
        </r>
      </text>
    </comment>
    <comment ref="V6" authorId="0" shapeId="0" xr:uid="{575DCE0F-B5E0-45B9-8D9F-79FEB7FF84C1}">
      <text>
        <r>
          <rPr>
            <sz val="9"/>
            <color indexed="81"/>
            <rFont val="Tahoma"/>
            <family val="2"/>
          </rPr>
          <t xml:space="preserve">
Relacione el porcentaje de avance de las actividades de la columna D o F, de acuerdo a la formula del indicador,  correspondientes al período de reporte</t>
        </r>
      </text>
    </comment>
    <comment ref="W6" authorId="0" shapeId="0" xr:uid="{0CDAD6AB-9120-4563-AF49-98B6D5790D80}">
      <text>
        <r>
          <rPr>
            <sz val="9"/>
            <color indexed="81"/>
            <rFont val="Tahoma"/>
            <family val="2"/>
          </rPr>
          <t xml:space="preserve">
Relacione el producto o evidencia que soporte la ejecución y/o avance de la actividad relacionada y en el seguimiento, Adjunte los documentos que respalden el resultado del indicador y de la gestión.</t>
        </r>
      </text>
    </comment>
    <comment ref="X6" authorId="0" shapeId="0" xr:uid="{08C96994-524B-4F69-9FDE-DFF28D91AFEC}">
      <text>
        <r>
          <rPr>
            <sz val="9"/>
            <color indexed="81"/>
            <rFont val="Tahoma"/>
            <family val="2"/>
          </rPr>
          <t xml:space="preserve">
Relacione o describa la gestión realizada frente a la ejecución o avance de la actividad o tarea</t>
        </r>
      </text>
    </comment>
    <comment ref="Y6" authorId="0" shapeId="0" xr:uid="{EEE68864-A9DB-4C9A-9EF9-54AF6300BD37}">
      <text>
        <r>
          <rPr>
            <sz val="9"/>
            <color indexed="81"/>
            <rFont val="Tahoma"/>
            <family val="2"/>
          </rPr>
          <t xml:space="preserve">Este espacio exclusivo para la OAP, en donde se relaciona el análisis correspondiente a lo reportado por las áreas 
</t>
        </r>
      </text>
    </comment>
    <comment ref="G7" authorId="0" shapeId="0" xr:uid="{2A6CDD7B-89B5-437B-9E60-8248D61388AE}">
      <text>
        <r>
          <rPr>
            <sz val="9"/>
            <color indexed="81"/>
            <rFont val="Tahoma"/>
            <family val="2"/>
          </rPr>
          <t xml:space="preserve">
Relacionar la cifra que corresponde a la Línea o punto de partida en que inicia la actividad</t>
        </r>
      </text>
    </comment>
    <comment ref="H7" authorId="0" shapeId="0" xr:uid="{4940612D-60EE-4AF5-B685-0F2281F5459A}">
      <text>
        <r>
          <rPr>
            <sz val="9"/>
            <color indexed="81"/>
            <rFont val="Tahoma"/>
            <family val="2"/>
          </rPr>
          <t xml:space="preserve">
Relacionar en número la meta que corresponde a la ejecución en el año de la actividad.</t>
        </r>
      </text>
    </comment>
    <comment ref="I7" authorId="0" shapeId="0" xr:uid="{EECD56C3-76F4-4872-9A52-394C3604C96C}">
      <text>
        <r>
          <rPr>
            <sz val="9"/>
            <color indexed="81"/>
            <rFont val="Tahoma"/>
            <family val="2"/>
          </rPr>
          <t xml:space="preserve">
Relacionar y proyectar por mes la meta del año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Andrea del Pilar Lopez</author>
  </authors>
  <commentList>
    <comment ref="A4" authorId="0" shapeId="0" xr:uid="{74F442F6-BF3B-46E8-A9AE-08FF80C72BB6}">
      <text>
        <r>
          <rPr>
            <sz val="9"/>
            <color indexed="81"/>
            <rFont val="Tahoma"/>
            <family val="2"/>
          </rPr>
          <t>En este espacio, relacionar el nombre de la actividad asociada al plan, o plan o componente o cronograma.</t>
        </r>
      </text>
    </comment>
    <comment ref="A5" authorId="0" shapeId="0" xr:uid="{57C5DA8C-D9BA-48C5-9254-6494FA2DCD54}">
      <text>
        <r>
          <rPr>
            <sz val="9"/>
            <color indexed="81"/>
            <rFont val="Tahoma"/>
            <family val="2"/>
          </rPr>
          <t>Relacionar el nombre del proceso, objetivo, política o componente (en el caso del PAAC) sobre el que se va a formular o reportar avance de sus actividades.</t>
        </r>
      </text>
    </comment>
    <comment ref="B5" authorId="0" shapeId="0" xr:uid="{83479AC8-4BB4-4BCE-A505-8EA1C4BAFFCC}">
      <text>
        <r>
          <rPr>
            <sz val="9"/>
            <color indexed="81"/>
            <rFont val="Tahoma"/>
            <family val="2"/>
          </rPr>
          <t>Relacionar las actividades o tareas a ejecutar asociadas al Plan o Actividad General</t>
        </r>
      </text>
    </comment>
    <comment ref="C5" authorId="0" shapeId="0" xr:uid="{833B2FDF-F9C0-4BAF-B787-26D209DF0425}">
      <text>
        <r>
          <rPr>
            <sz val="9"/>
            <color indexed="81"/>
            <rFont val="Tahoma"/>
            <family val="2"/>
          </rPr>
          <t xml:space="preserve">
Informativo</t>
        </r>
      </text>
    </comment>
    <comment ref="G5" authorId="0" shapeId="0" xr:uid="{2D41BC41-3993-49EF-BA5F-DACBC90573A1}">
      <text>
        <r>
          <rPr>
            <sz val="9"/>
            <color indexed="81"/>
            <rFont val="Tahoma"/>
            <family val="2"/>
          </rPr>
          <t xml:space="preserve">
Informativo</t>
        </r>
      </text>
    </comment>
    <comment ref="Z5" authorId="0" shapeId="0" xr:uid="{3170465F-E2B7-41EE-852A-7C3A18C2A29E}">
      <text>
        <r>
          <rPr>
            <sz val="9"/>
            <color indexed="81"/>
            <rFont val="Tahoma"/>
            <family val="2"/>
          </rPr>
          <t xml:space="preserve">Relacione la dependencia y/o funcionario responsable de realizar la actividad o tarea
</t>
        </r>
      </text>
    </comment>
    <comment ref="C6" authorId="0" shapeId="0" xr:uid="{B494E570-8CD8-4B4B-A4DA-1080F996B865}">
      <text>
        <r>
          <rPr>
            <sz val="9"/>
            <color indexed="81"/>
            <rFont val="Tahoma"/>
            <family val="2"/>
          </rPr>
          <t xml:space="preserve">
Relacionar el Nombre del indicador. Si el cronograma se encuentra asociado a una actividad del PAG, colocar el que se encuentra en el Plan </t>
        </r>
      </text>
    </comment>
    <comment ref="D6" authorId="0" shapeId="0" xr:uid="{C8E90EAF-15F8-4A55-B340-57C2AAA422D9}">
      <text>
        <r>
          <rPr>
            <sz val="9"/>
            <color indexed="81"/>
            <rFont val="Tahoma"/>
            <family val="2"/>
          </rPr>
          <t xml:space="preserve">
Relacionar la variable 1 que hace parte de la formula del indicador.</t>
        </r>
      </text>
    </comment>
    <comment ref="E6" authorId="0" shapeId="0" xr:uid="{8E940A46-E4C0-4575-9E5A-5A775F3E41CB}">
      <text>
        <r>
          <rPr>
            <sz val="9"/>
            <color indexed="81"/>
            <rFont val="Tahoma"/>
            <family val="2"/>
          </rPr>
          <t xml:space="preserve">
Relacionar la variable 2 que hace parte de la formula del indicador.</t>
        </r>
      </text>
    </comment>
    <comment ref="F6" authorId="0" shapeId="0" xr:uid="{6080DC5B-A944-4AAA-9667-C7D0C3411187}">
      <text>
        <r>
          <rPr>
            <sz val="9"/>
            <color indexed="81"/>
            <rFont val="Tahoma"/>
            <family val="2"/>
          </rPr>
          <t xml:space="preserve">
Seleccionar la frecuencia de reporte de la lista desplegable.</t>
        </r>
      </text>
    </comment>
    <comment ref="G6" authorId="0" shapeId="0" xr:uid="{CB665EFA-21C4-41A6-9C1C-E53CEC91B77A}">
      <text>
        <r>
          <rPr>
            <sz val="9"/>
            <color indexed="81"/>
            <rFont val="Tahoma"/>
            <family val="2"/>
          </rPr>
          <t xml:space="preserve">
Informativo: asociado a las metas de las actividades.</t>
        </r>
      </text>
    </comment>
    <comment ref="I6" authorId="0" shapeId="0" xr:uid="{BEC56EE3-40E2-4CD5-8BD0-EF188C1A029B}">
      <text>
        <r>
          <rPr>
            <sz val="9"/>
            <color indexed="81"/>
            <rFont val="Tahoma"/>
            <family val="2"/>
          </rPr>
          <t xml:space="preserve">
Informativo: Donde se relacionan las metas por mes en que se proyecta reportar.</t>
        </r>
      </text>
    </comment>
    <comment ref="U6" authorId="0" shapeId="0" xr:uid="{C61997CD-551D-4D17-8987-B9E51C1C1181}">
      <text>
        <r>
          <rPr>
            <sz val="9"/>
            <color indexed="81"/>
            <rFont val="Tahoma"/>
            <family val="2"/>
          </rPr>
          <t xml:space="preserve">
Este espacio aplica solo para el componente SST</t>
        </r>
      </text>
    </comment>
    <comment ref="V6" authorId="0" shapeId="0" xr:uid="{26EAC14A-0289-4128-BD72-EE51B59311E4}">
      <text>
        <r>
          <rPr>
            <sz val="9"/>
            <color indexed="81"/>
            <rFont val="Tahoma"/>
            <family val="2"/>
          </rPr>
          <t xml:space="preserve">
Relacione el porcentaje de avance de las actividades de la columna D o F, de acuerdo a la formula del indicador,  correspondientes al período de reporte</t>
        </r>
      </text>
    </comment>
    <comment ref="W6" authorId="0" shapeId="0" xr:uid="{8FC9BC33-4629-4367-97DC-A2A70C56F7B5}">
      <text>
        <r>
          <rPr>
            <sz val="9"/>
            <color indexed="81"/>
            <rFont val="Tahoma"/>
            <family val="2"/>
          </rPr>
          <t xml:space="preserve">
Relacione el producto o evidencia que soporte la ejecución y/o avance de la actividad relacionada y en el seguimiento, Adjunte los documentos que respalden el resultado del indicador y de la gestión.</t>
        </r>
      </text>
    </comment>
    <comment ref="X6" authorId="0" shapeId="0" xr:uid="{57523227-97B6-45E3-BF46-029695AB6E5E}">
      <text>
        <r>
          <rPr>
            <sz val="9"/>
            <color indexed="81"/>
            <rFont val="Tahoma"/>
            <family val="2"/>
          </rPr>
          <t xml:space="preserve">
Relacione o describa la gestión realizada frente a la ejecución o avance de la actividad o tarea</t>
        </r>
      </text>
    </comment>
    <comment ref="Y6" authorId="0" shapeId="0" xr:uid="{AF29EB53-CDD8-41F8-B96B-F884A14BA529}">
      <text>
        <r>
          <rPr>
            <sz val="9"/>
            <color indexed="81"/>
            <rFont val="Tahoma"/>
            <family val="2"/>
          </rPr>
          <t xml:space="preserve">Este espacio exclusivo para la OAP, en donde se relaciona el análisis correspondiente a lo reportado por las áreas 
</t>
        </r>
      </text>
    </comment>
    <comment ref="G7" authorId="0" shapeId="0" xr:uid="{CB9F5F25-587E-4A8C-96E4-EE93A5387582}">
      <text>
        <r>
          <rPr>
            <sz val="9"/>
            <color indexed="81"/>
            <rFont val="Tahoma"/>
            <family val="2"/>
          </rPr>
          <t xml:space="preserve">
Relacionar la cifra que corresponde a la Línea o punto de partida en que inicia la actividad</t>
        </r>
      </text>
    </comment>
    <comment ref="H7" authorId="0" shapeId="0" xr:uid="{27C84B1B-B4EC-4DDA-BA01-F9C7E1E7F017}">
      <text>
        <r>
          <rPr>
            <sz val="9"/>
            <color indexed="81"/>
            <rFont val="Tahoma"/>
            <family val="2"/>
          </rPr>
          <t xml:space="preserve">
Relacionar en número la meta que corresponde a la ejecución en el año de la actividad.</t>
        </r>
      </text>
    </comment>
    <comment ref="I7" authorId="0" shapeId="0" xr:uid="{83D688A6-98B3-4B15-9675-C88B7EE0F42B}">
      <text>
        <r>
          <rPr>
            <sz val="9"/>
            <color indexed="81"/>
            <rFont val="Tahoma"/>
            <family val="2"/>
          </rPr>
          <t xml:space="preserve">
Relacionar y proyectar por mes la meta del año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Andrea del Pilar Lopez</author>
  </authors>
  <commentList>
    <comment ref="A4" authorId="0" shapeId="0" xr:uid="{39D120C6-F6C0-4C2E-92DD-682B06CBC5A5}">
      <text>
        <r>
          <rPr>
            <sz val="9"/>
            <color indexed="81"/>
            <rFont val="Tahoma"/>
            <family val="2"/>
          </rPr>
          <t>En este espacio, relacionar el nombre de la actividad asociada al plan, o plan o componente o cronograma.</t>
        </r>
      </text>
    </comment>
    <comment ref="A5" authorId="0" shapeId="0" xr:uid="{15F0FF0C-5AC2-44DE-8F84-819B0A5065FB}">
      <text>
        <r>
          <rPr>
            <sz val="9"/>
            <color indexed="81"/>
            <rFont val="Tahoma"/>
            <family val="2"/>
          </rPr>
          <t>Relacionar el nombre del proceso, objetivo, política o componente (en el caso del PAAC) sobre el que se va a formular o reportar avance de sus actividades.</t>
        </r>
      </text>
    </comment>
    <comment ref="B5" authorId="0" shapeId="0" xr:uid="{23EA8124-537D-4821-9886-C43DBE2DE0B4}">
      <text>
        <r>
          <rPr>
            <sz val="9"/>
            <color indexed="81"/>
            <rFont val="Tahoma"/>
            <family val="2"/>
          </rPr>
          <t>Relacionar las actividades o tareas a ejecutar asociadas al Plan o Actividad General</t>
        </r>
      </text>
    </comment>
    <comment ref="C5" authorId="0" shapeId="0" xr:uid="{3D40B8B0-D071-4D2E-9316-86FFC895D169}">
      <text>
        <r>
          <rPr>
            <sz val="9"/>
            <color indexed="81"/>
            <rFont val="Tahoma"/>
            <family val="2"/>
          </rPr>
          <t xml:space="preserve">
Informativo</t>
        </r>
      </text>
    </comment>
    <comment ref="G5" authorId="0" shapeId="0" xr:uid="{F676F4D0-F46E-45A2-B22E-DE292625CD9C}">
      <text>
        <r>
          <rPr>
            <sz val="9"/>
            <color indexed="81"/>
            <rFont val="Tahoma"/>
            <family val="2"/>
          </rPr>
          <t xml:space="preserve">
Informativo</t>
        </r>
      </text>
    </comment>
    <comment ref="Z5" authorId="0" shapeId="0" xr:uid="{058CDB52-0800-458C-A4F8-84408092D33A}">
      <text>
        <r>
          <rPr>
            <sz val="9"/>
            <color indexed="81"/>
            <rFont val="Tahoma"/>
            <family val="2"/>
          </rPr>
          <t xml:space="preserve">Relacione la dependencia y/o funcionario responsable de realizar la actividad o tarea
</t>
        </r>
      </text>
    </comment>
    <comment ref="C6" authorId="0" shapeId="0" xr:uid="{4F21DBC6-BF89-4CC3-9C03-F6AFB8C5E29D}">
      <text>
        <r>
          <rPr>
            <sz val="9"/>
            <color indexed="81"/>
            <rFont val="Tahoma"/>
            <family val="2"/>
          </rPr>
          <t xml:space="preserve">
Relacionar el Nombre del indicador. Si el cronograma se encuentra asociado a una actividad del PAG, colocar el que se encuentra en el Plan </t>
        </r>
      </text>
    </comment>
    <comment ref="D6" authorId="0" shapeId="0" xr:uid="{A9E1F8BF-8B71-46CA-A115-31A37035619B}">
      <text>
        <r>
          <rPr>
            <sz val="9"/>
            <color indexed="81"/>
            <rFont val="Tahoma"/>
            <family val="2"/>
          </rPr>
          <t xml:space="preserve">
Relacionar la variable 1 que hace parte de la formula del indicador.</t>
        </r>
      </text>
    </comment>
    <comment ref="E6" authorId="0" shapeId="0" xr:uid="{6002DE49-7C80-46E2-93F7-87D7BF99FCC0}">
      <text>
        <r>
          <rPr>
            <sz val="9"/>
            <color indexed="81"/>
            <rFont val="Tahoma"/>
            <family val="2"/>
          </rPr>
          <t xml:space="preserve">
Relacionar la variable 2 que hace parte de la formula del indicador.</t>
        </r>
      </text>
    </comment>
    <comment ref="F6" authorId="0" shapeId="0" xr:uid="{9CC06AF1-B99A-4934-92AF-325650FCCDEC}">
      <text>
        <r>
          <rPr>
            <sz val="9"/>
            <color indexed="81"/>
            <rFont val="Tahoma"/>
            <family val="2"/>
          </rPr>
          <t xml:space="preserve">
Seleccionar la frecuencia de reporte de la lista desplegable.</t>
        </r>
      </text>
    </comment>
    <comment ref="G6" authorId="0" shapeId="0" xr:uid="{729B569B-C449-474E-9067-4B48582602AE}">
      <text>
        <r>
          <rPr>
            <sz val="9"/>
            <color indexed="81"/>
            <rFont val="Tahoma"/>
            <family val="2"/>
          </rPr>
          <t xml:space="preserve">
Informativo: asociado a las metas de las actividades.</t>
        </r>
      </text>
    </comment>
    <comment ref="I6" authorId="0" shapeId="0" xr:uid="{34B2F35B-27B5-4F6C-812C-1F3550658B42}">
      <text>
        <r>
          <rPr>
            <sz val="9"/>
            <color indexed="81"/>
            <rFont val="Tahoma"/>
            <family val="2"/>
          </rPr>
          <t xml:space="preserve">
Informativo: Donde se relacionan las metas por mes en que se proyecta reportar.</t>
        </r>
      </text>
    </comment>
    <comment ref="U6" authorId="0" shapeId="0" xr:uid="{FE1D573D-31ED-4722-B69F-3C9D525B9E3A}">
      <text>
        <r>
          <rPr>
            <sz val="9"/>
            <color indexed="81"/>
            <rFont val="Tahoma"/>
            <family val="2"/>
          </rPr>
          <t xml:space="preserve">
Este espacio aplica solo para el componente SST</t>
        </r>
      </text>
    </comment>
    <comment ref="V6" authorId="0" shapeId="0" xr:uid="{8D4CA48D-FDC4-4509-8EB6-DB608D70C53D}">
      <text>
        <r>
          <rPr>
            <sz val="9"/>
            <color indexed="81"/>
            <rFont val="Tahoma"/>
            <family val="2"/>
          </rPr>
          <t xml:space="preserve">
Relacione el porcentaje de avance de las actividades de la columna D o F, de acuerdo a la formula del indicador,  correspondientes al período de reporte</t>
        </r>
      </text>
    </comment>
    <comment ref="W6" authorId="0" shapeId="0" xr:uid="{AE3F6510-3D51-4A35-AD60-0B4A7898D576}">
      <text>
        <r>
          <rPr>
            <sz val="9"/>
            <color indexed="81"/>
            <rFont val="Tahoma"/>
            <family val="2"/>
          </rPr>
          <t xml:space="preserve">
Relacione el producto o evidencia que soporte la ejecución y/o avance de la actividad relacionada y en el seguimiento, Adjunte los documentos que respalden el resultado del indicador y de la gestión.</t>
        </r>
      </text>
    </comment>
    <comment ref="X6" authorId="0" shapeId="0" xr:uid="{E54525FB-657E-4D38-AACE-3456AACFF414}">
      <text>
        <r>
          <rPr>
            <sz val="9"/>
            <color indexed="81"/>
            <rFont val="Tahoma"/>
            <family val="2"/>
          </rPr>
          <t xml:space="preserve">
Relacione o describa la gestión realizada frente a la ejecución o avance de la actividad o tarea</t>
        </r>
      </text>
    </comment>
    <comment ref="Y6" authorId="0" shapeId="0" xr:uid="{DFAB56AA-0C2B-4195-A4E6-7D7608B1BF11}">
      <text>
        <r>
          <rPr>
            <sz val="9"/>
            <color indexed="81"/>
            <rFont val="Tahoma"/>
            <family val="2"/>
          </rPr>
          <t xml:space="preserve">Este espacio exclusivo para la OAP, en donde se relaciona el análisis correspondiente a lo reportado por las áreas 
</t>
        </r>
      </text>
    </comment>
    <comment ref="G7" authorId="0" shapeId="0" xr:uid="{5C34E222-D27E-4677-96C7-258AD40AFA27}">
      <text>
        <r>
          <rPr>
            <sz val="9"/>
            <color indexed="81"/>
            <rFont val="Tahoma"/>
            <family val="2"/>
          </rPr>
          <t xml:space="preserve">
Relacionar la cifra que corresponde a la Línea o punto de partida en que inicia la actividad</t>
        </r>
      </text>
    </comment>
    <comment ref="H7" authorId="0" shapeId="0" xr:uid="{2185E047-FF98-4D6E-9DDA-8939B32F37B1}">
      <text>
        <r>
          <rPr>
            <sz val="9"/>
            <color indexed="81"/>
            <rFont val="Tahoma"/>
            <family val="2"/>
          </rPr>
          <t xml:space="preserve">
Relacionar en número la meta que corresponde a la ejecución en el año de la actividad.</t>
        </r>
      </text>
    </comment>
    <comment ref="I7" authorId="0" shapeId="0" xr:uid="{DEEBB6B8-729D-482F-9D9D-49BA0C68A2E4}">
      <text>
        <r>
          <rPr>
            <sz val="9"/>
            <color indexed="81"/>
            <rFont val="Tahoma"/>
            <family val="2"/>
          </rPr>
          <t xml:space="preserve">
Relacionar y proyectar por mes la meta del año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Andrea del Pilar Lopez</author>
  </authors>
  <commentList>
    <comment ref="A4" authorId="0" shapeId="0" xr:uid="{E10AD8B0-657D-4F30-8CB7-B0AEA0222FA8}">
      <text>
        <r>
          <rPr>
            <sz val="9"/>
            <color indexed="81"/>
            <rFont val="Tahoma"/>
            <family val="2"/>
          </rPr>
          <t>En este espacio, relacionar el nombre de la actividad asociada al plan, o plan o componente o cronograma.</t>
        </r>
      </text>
    </comment>
    <comment ref="A5" authorId="0" shapeId="0" xr:uid="{6D7E563D-E6D6-4F85-A3B2-7569B0918B07}">
      <text>
        <r>
          <rPr>
            <sz val="9"/>
            <color indexed="81"/>
            <rFont val="Tahoma"/>
            <family val="2"/>
          </rPr>
          <t>Relacionar el nombre del proceso, objetivo, política o componente (en el caso del PAAC) sobre el que se va a formular o reportar avance de sus actividades.</t>
        </r>
      </text>
    </comment>
    <comment ref="B5" authorId="0" shapeId="0" xr:uid="{D9B3F0B5-F0D7-478A-AEBE-59C978DD5465}">
      <text>
        <r>
          <rPr>
            <sz val="9"/>
            <color indexed="81"/>
            <rFont val="Tahoma"/>
            <family val="2"/>
          </rPr>
          <t>Relacionar las actividades o tareas a ejecutar asociadas al Plan o Actividad General</t>
        </r>
      </text>
    </comment>
    <comment ref="C5" authorId="0" shapeId="0" xr:uid="{2A032E61-B565-4193-9499-9AAE6D223D45}">
      <text>
        <r>
          <rPr>
            <sz val="9"/>
            <color indexed="81"/>
            <rFont val="Tahoma"/>
            <family val="2"/>
          </rPr>
          <t xml:space="preserve">
Informativo</t>
        </r>
      </text>
    </comment>
    <comment ref="G5" authorId="0" shapeId="0" xr:uid="{2CA05242-2E4D-4E70-9D3B-0779FA223681}">
      <text>
        <r>
          <rPr>
            <sz val="9"/>
            <color indexed="81"/>
            <rFont val="Tahoma"/>
            <family val="2"/>
          </rPr>
          <t xml:space="preserve">
Informativo</t>
        </r>
      </text>
    </comment>
    <comment ref="Z5" authorId="0" shapeId="0" xr:uid="{40D2381D-59A7-4575-818C-17F0A5FFA418}">
      <text>
        <r>
          <rPr>
            <sz val="9"/>
            <color indexed="81"/>
            <rFont val="Tahoma"/>
            <family val="2"/>
          </rPr>
          <t xml:space="preserve">Relacione la dependencia y/o funcionario responsable de realizar la actividad o tarea
</t>
        </r>
      </text>
    </comment>
    <comment ref="C6" authorId="0" shapeId="0" xr:uid="{FE7C8A57-920C-4914-BEF5-BECB69CE8DD1}">
      <text>
        <r>
          <rPr>
            <sz val="9"/>
            <color indexed="81"/>
            <rFont val="Tahoma"/>
            <family val="2"/>
          </rPr>
          <t xml:space="preserve">
Relacionar el Nombre del indicador. Si el cronograma se encuentra asociado a una actividad del PAG, colocar el que se encuentra en el Plan </t>
        </r>
      </text>
    </comment>
    <comment ref="D6" authorId="0" shapeId="0" xr:uid="{85F96B66-710F-4F0A-BA78-1E576105B4FA}">
      <text>
        <r>
          <rPr>
            <sz val="9"/>
            <color indexed="81"/>
            <rFont val="Tahoma"/>
            <family val="2"/>
          </rPr>
          <t xml:space="preserve">
Relacionar la variable 1 que hace parte de la formula del indicador.</t>
        </r>
      </text>
    </comment>
    <comment ref="E6" authorId="0" shapeId="0" xr:uid="{DF93F5C4-6A22-455A-8321-1968B6413E61}">
      <text>
        <r>
          <rPr>
            <sz val="9"/>
            <color indexed="81"/>
            <rFont val="Tahoma"/>
            <family val="2"/>
          </rPr>
          <t xml:space="preserve">
Relacionar la variable 2 que hace parte de la formula del indicador.</t>
        </r>
      </text>
    </comment>
    <comment ref="F6" authorId="0" shapeId="0" xr:uid="{0FEA02C0-EF66-4EE2-AE55-A3461521956E}">
      <text>
        <r>
          <rPr>
            <sz val="9"/>
            <color indexed="81"/>
            <rFont val="Tahoma"/>
            <family val="2"/>
          </rPr>
          <t xml:space="preserve">
Seleccionar la frecuencia de reporte de la lista desplegable.</t>
        </r>
      </text>
    </comment>
    <comment ref="G6" authorId="0" shapeId="0" xr:uid="{3A9AE360-0CB1-4A51-B7FC-A2B6E1CA9334}">
      <text>
        <r>
          <rPr>
            <sz val="9"/>
            <color indexed="81"/>
            <rFont val="Tahoma"/>
            <family val="2"/>
          </rPr>
          <t xml:space="preserve">
Informativo: asociado a las metas de las actividades.</t>
        </r>
      </text>
    </comment>
    <comment ref="I6" authorId="0" shapeId="0" xr:uid="{4BFB57D9-80B5-4E68-A269-D95C23B63C09}">
      <text>
        <r>
          <rPr>
            <sz val="9"/>
            <color indexed="81"/>
            <rFont val="Tahoma"/>
            <family val="2"/>
          </rPr>
          <t xml:space="preserve">
Informativo: Donde se relacionan las metas por mes en que se proyecta reportar.</t>
        </r>
      </text>
    </comment>
    <comment ref="U6" authorId="0" shapeId="0" xr:uid="{2F67B64B-917A-46F8-8161-936C8DD6DBA8}">
      <text>
        <r>
          <rPr>
            <sz val="9"/>
            <color indexed="81"/>
            <rFont val="Tahoma"/>
            <family val="2"/>
          </rPr>
          <t xml:space="preserve">
Este espacio aplica solo para el componente SST</t>
        </r>
      </text>
    </comment>
    <comment ref="V6" authorId="0" shapeId="0" xr:uid="{694A215D-88EB-4489-AF71-3FC5BBC48F6E}">
      <text>
        <r>
          <rPr>
            <sz val="9"/>
            <color indexed="81"/>
            <rFont val="Tahoma"/>
            <family val="2"/>
          </rPr>
          <t xml:space="preserve">
Relacione el porcentaje de avance de las actividades de la columna D o F, de acuerdo a la formula del indicador,  correspondientes al período de reporte</t>
        </r>
      </text>
    </comment>
    <comment ref="W6" authorId="0" shapeId="0" xr:uid="{4C9CC548-0864-417C-889B-5583C253DA24}">
      <text>
        <r>
          <rPr>
            <sz val="9"/>
            <color indexed="81"/>
            <rFont val="Tahoma"/>
            <family val="2"/>
          </rPr>
          <t xml:space="preserve">
Relacione el producto o evidencia que soporte la ejecución y/o avance de la actividad relacionada y en el seguimiento, Adjunte los documentos que respalden el resultado del indicador y de la gestión.</t>
        </r>
      </text>
    </comment>
    <comment ref="X6" authorId="0" shapeId="0" xr:uid="{C63DCBA4-B0F2-440B-B7FE-519A30E67ADC}">
      <text>
        <r>
          <rPr>
            <sz val="9"/>
            <color indexed="81"/>
            <rFont val="Tahoma"/>
            <family val="2"/>
          </rPr>
          <t xml:space="preserve">
Relacione o describa la gestión realizada frente a la ejecución o avance de la actividad o tarea</t>
        </r>
      </text>
    </comment>
    <comment ref="Y6" authorId="0" shapeId="0" xr:uid="{2D1E9E08-807E-4531-A2AE-FB9781ED1C93}">
      <text>
        <r>
          <rPr>
            <sz val="9"/>
            <color indexed="81"/>
            <rFont val="Tahoma"/>
            <family val="2"/>
          </rPr>
          <t xml:space="preserve">Este espacio exclusivo para la OAP, en donde se relaciona el análisis correspondiente a lo reportado por las áreas 
</t>
        </r>
      </text>
    </comment>
    <comment ref="G7" authorId="0" shapeId="0" xr:uid="{0064894A-4008-4BE5-8C43-F127493FD792}">
      <text>
        <r>
          <rPr>
            <sz val="9"/>
            <color indexed="81"/>
            <rFont val="Tahoma"/>
            <family val="2"/>
          </rPr>
          <t xml:space="preserve">
Relacionar la cifra que corresponde a la Línea o punto de partida en que inicia la actividad</t>
        </r>
      </text>
    </comment>
    <comment ref="H7" authorId="0" shapeId="0" xr:uid="{7CA36619-887C-4DEC-9526-535C9CB468CF}">
      <text>
        <r>
          <rPr>
            <sz val="9"/>
            <color indexed="81"/>
            <rFont val="Tahoma"/>
            <family val="2"/>
          </rPr>
          <t xml:space="preserve">
Relacionar en número la meta que corresponde a la ejecución en el año de la actividad.</t>
        </r>
      </text>
    </comment>
    <comment ref="I7" authorId="0" shapeId="0" xr:uid="{023E2C44-F805-400F-AF30-78176DFB6F5E}">
      <text>
        <r>
          <rPr>
            <sz val="9"/>
            <color indexed="81"/>
            <rFont val="Tahoma"/>
            <family val="2"/>
          </rPr>
          <t xml:space="preserve">
Relacionar y proyectar por mes la meta del año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Andrea del Pilar Lopez</author>
  </authors>
  <commentList>
    <comment ref="A4" authorId="0" shapeId="0" xr:uid="{6E60C693-3D42-4FF0-AC1E-DC920DF0F875}">
      <text>
        <r>
          <rPr>
            <sz val="9"/>
            <color indexed="81"/>
            <rFont val="Tahoma"/>
            <family val="2"/>
          </rPr>
          <t>En este espacio, relacionar el nombre de la actividad asociada al plan, o plan o componente o cronograma.</t>
        </r>
      </text>
    </comment>
    <comment ref="A5" authorId="0" shapeId="0" xr:uid="{39C9F636-134A-426F-9440-2E3F58203008}">
      <text>
        <r>
          <rPr>
            <sz val="9"/>
            <color indexed="81"/>
            <rFont val="Tahoma"/>
            <family val="2"/>
          </rPr>
          <t>Relacionar el nombre del proceso, objetivo, política o componente (en el caso del PAAC) sobre el que se va a formular o reportar avance de sus actividades.</t>
        </r>
      </text>
    </comment>
    <comment ref="B5" authorId="0" shapeId="0" xr:uid="{A2D82D8A-2D02-47FD-8343-245E5C737418}">
      <text>
        <r>
          <rPr>
            <sz val="9"/>
            <color indexed="81"/>
            <rFont val="Tahoma"/>
            <family val="2"/>
          </rPr>
          <t>Relacionar las actividades o tareas a ejecutar asociadas al Plan o Actividad General</t>
        </r>
      </text>
    </comment>
    <comment ref="C5" authorId="0" shapeId="0" xr:uid="{9976FE01-4F8F-462A-8B3C-D3AA83C33ECF}">
      <text>
        <r>
          <rPr>
            <sz val="9"/>
            <color indexed="81"/>
            <rFont val="Tahoma"/>
            <family val="2"/>
          </rPr>
          <t xml:space="preserve">
Informativo</t>
        </r>
      </text>
    </comment>
    <comment ref="G5" authorId="0" shapeId="0" xr:uid="{DB80E72B-3818-4C3F-BB85-5B3BE41B6422}">
      <text>
        <r>
          <rPr>
            <sz val="9"/>
            <color indexed="81"/>
            <rFont val="Tahoma"/>
            <family val="2"/>
          </rPr>
          <t xml:space="preserve">
Informativo</t>
        </r>
      </text>
    </comment>
    <comment ref="Z5" authorId="0" shapeId="0" xr:uid="{7177E18B-83BF-403F-8C39-74EAFDFFB25A}">
      <text>
        <r>
          <rPr>
            <sz val="9"/>
            <color indexed="81"/>
            <rFont val="Tahoma"/>
            <family val="2"/>
          </rPr>
          <t xml:space="preserve">Relacione la dependencia y/o funcionario responsable de realizar la actividad o tarea
</t>
        </r>
      </text>
    </comment>
    <comment ref="C6" authorId="0" shapeId="0" xr:uid="{33CEAE74-B432-4159-ADCF-ACFAA61A8B33}">
      <text>
        <r>
          <rPr>
            <sz val="9"/>
            <color indexed="81"/>
            <rFont val="Tahoma"/>
            <family val="2"/>
          </rPr>
          <t xml:space="preserve">
Relacionar el Nombre del indicador. Si el cronograma se encuentra asociado a una actividad del PAG, colocar el que se encuentra en el Plan </t>
        </r>
      </text>
    </comment>
    <comment ref="D6" authorId="0" shapeId="0" xr:uid="{2D750B95-AB1C-4D5B-A45F-2841ADAE3455}">
      <text>
        <r>
          <rPr>
            <sz val="9"/>
            <color indexed="81"/>
            <rFont val="Tahoma"/>
            <family val="2"/>
          </rPr>
          <t xml:space="preserve">
Relacionar la variable 1 que hace parte de la formula del indicador.</t>
        </r>
      </text>
    </comment>
    <comment ref="E6" authorId="0" shapeId="0" xr:uid="{FBF98C2B-A005-4422-9978-5F06B875C0D0}">
      <text>
        <r>
          <rPr>
            <sz val="9"/>
            <color indexed="81"/>
            <rFont val="Tahoma"/>
            <family val="2"/>
          </rPr>
          <t xml:space="preserve">
Relacionar la variable 2 que hace parte de la formula del indicador.</t>
        </r>
      </text>
    </comment>
    <comment ref="F6" authorId="0" shapeId="0" xr:uid="{9DB763EB-E50B-40F3-8C87-457BE66A97A1}">
      <text>
        <r>
          <rPr>
            <sz val="9"/>
            <color indexed="81"/>
            <rFont val="Tahoma"/>
            <family val="2"/>
          </rPr>
          <t xml:space="preserve">
Seleccionar la frecuencia de reporte de la lista desplegable.</t>
        </r>
      </text>
    </comment>
    <comment ref="G6" authorId="0" shapeId="0" xr:uid="{114C2AFA-CCB9-45AF-A608-417928DA2624}">
      <text>
        <r>
          <rPr>
            <sz val="9"/>
            <color indexed="81"/>
            <rFont val="Tahoma"/>
            <family val="2"/>
          </rPr>
          <t xml:space="preserve">
Informativo: asociado a las metas de las actividades.</t>
        </r>
      </text>
    </comment>
    <comment ref="I6" authorId="0" shapeId="0" xr:uid="{A0466B1A-3903-4BF9-9BCE-1AD0D666C561}">
      <text>
        <r>
          <rPr>
            <sz val="9"/>
            <color indexed="81"/>
            <rFont val="Tahoma"/>
            <family val="2"/>
          </rPr>
          <t xml:space="preserve">
Informativo: Donde se relacionan las metas por mes en que se proyecta reportar.</t>
        </r>
      </text>
    </comment>
    <comment ref="U6" authorId="0" shapeId="0" xr:uid="{EE24C8E5-40BC-48A0-A65F-FBBD623A6068}">
      <text>
        <r>
          <rPr>
            <sz val="9"/>
            <color indexed="81"/>
            <rFont val="Tahoma"/>
            <family val="2"/>
          </rPr>
          <t xml:space="preserve">
Este espacio aplica solo para el componente SST</t>
        </r>
      </text>
    </comment>
    <comment ref="V6" authorId="0" shapeId="0" xr:uid="{69589D65-A864-4A1C-9091-4960A8BF2462}">
      <text>
        <r>
          <rPr>
            <sz val="9"/>
            <color indexed="81"/>
            <rFont val="Tahoma"/>
            <family val="2"/>
          </rPr>
          <t xml:space="preserve">
Relacione el porcentaje de avance de las actividades de la columna D o F, de acuerdo a la formula del indicador,  correspondientes al período de reporte</t>
        </r>
      </text>
    </comment>
    <comment ref="W6" authorId="0" shapeId="0" xr:uid="{831626D0-B21A-4AAF-84AA-0420F12AF102}">
      <text>
        <r>
          <rPr>
            <sz val="9"/>
            <color indexed="81"/>
            <rFont val="Tahoma"/>
            <family val="2"/>
          </rPr>
          <t xml:space="preserve">
Relacione el producto o evidencia que soporte la ejecución y/o avance de la actividad relacionada y en el seguimiento, Adjunte los documentos que respalden el resultado del indicador y de la gestión.</t>
        </r>
      </text>
    </comment>
    <comment ref="X6" authorId="0" shapeId="0" xr:uid="{F2B43D65-F907-4224-AA05-0613A20AC1DF}">
      <text>
        <r>
          <rPr>
            <sz val="9"/>
            <color indexed="81"/>
            <rFont val="Tahoma"/>
            <family val="2"/>
          </rPr>
          <t xml:space="preserve">
Relacione o describa la gestión realizada frente a la ejecución o avance de la actividad o tarea</t>
        </r>
      </text>
    </comment>
    <comment ref="Y6" authorId="0" shapeId="0" xr:uid="{4DE4A289-29D2-40F2-A473-EB928F621AD4}">
      <text>
        <r>
          <rPr>
            <sz val="9"/>
            <color indexed="81"/>
            <rFont val="Tahoma"/>
            <family val="2"/>
          </rPr>
          <t xml:space="preserve">Este espacio exclusivo para la OAP, en donde se relaciona el análisis correspondiente a lo reportado por las áreas 
</t>
        </r>
      </text>
    </comment>
    <comment ref="G7" authorId="0" shapeId="0" xr:uid="{F6D571A6-989B-44A6-BFFA-EC80E636DDA3}">
      <text>
        <r>
          <rPr>
            <sz val="9"/>
            <color indexed="81"/>
            <rFont val="Tahoma"/>
            <family val="2"/>
          </rPr>
          <t xml:space="preserve">
Relacionar la cifra que corresponde a la Línea o punto de partida en que inicia la actividad</t>
        </r>
      </text>
    </comment>
    <comment ref="H7" authorId="0" shapeId="0" xr:uid="{634466A9-6EE0-483D-B767-C2394CD5E448}">
      <text>
        <r>
          <rPr>
            <sz val="9"/>
            <color indexed="81"/>
            <rFont val="Tahoma"/>
            <family val="2"/>
          </rPr>
          <t xml:space="preserve">
Relacionar en número la meta que corresponde a la ejecución en el año de la actividad.</t>
        </r>
      </text>
    </comment>
    <comment ref="I7" authorId="0" shapeId="0" xr:uid="{2751A194-F9D3-4AAE-859C-A2F382A08C96}">
      <text>
        <r>
          <rPr>
            <sz val="9"/>
            <color indexed="81"/>
            <rFont val="Tahoma"/>
            <family val="2"/>
          </rPr>
          <t xml:space="preserve">
Relacionar y proyectar por mes la meta del año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Andrea del Pilar Lopez</author>
  </authors>
  <commentList>
    <comment ref="A4" authorId="0" shapeId="0" xr:uid="{80FECEC3-C8E6-482F-90AD-9D62F46AE515}">
      <text>
        <r>
          <rPr>
            <sz val="9"/>
            <color indexed="81"/>
            <rFont val="Tahoma"/>
            <family val="2"/>
          </rPr>
          <t>En este espacio, relacionar el nombre de la actividad asociada al plan, o plan o componente o cronograma.</t>
        </r>
      </text>
    </comment>
    <comment ref="A5" authorId="0" shapeId="0" xr:uid="{09AC9E28-E221-4CD8-A416-B3769B3266D2}">
      <text>
        <r>
          <rPr>
            <sz val="9"/>
            <color indexed="81"/>
            <rFont val="Tahoma"/>
            <family val="2"/>
          </rPr>
          <t>Relacionar el nombre del proceso, objetivo, política o componente (en el caso del PAAC) sobre el que se va a formular o reportar avance de sus actividades.</t>
        </r>
      </text>
    </comment>
    <comment ref="B5" authorId="0" shapeId="0" xr:uid="{0F2B5A2D-CB14-4F5B-97BF-57F0454E2665}">
      <text>
        <r>
          <rPr>
            <sz val="9"/>
            <color indexed="81"/>
            <rFont val="Tahoma"/>
            <family val="2"/>
          </rPr>
          <t>Relacionar las actividades o tareas a ejecutar asociadas al Plan o Actividad General</t>
        </r>
      </text>
    </comment>
    <comment ref="C5" authorId="0" shapeId="0" xr:uid="{34CDB842-191F-4989-BBD5-20C0300588A9}">
      <text>
        <r>
          <rPr>
            <sz val="9"/>
            <color indexed="81"/>
            <rFont val="Tahoma"/>
            <family val="2"/>
          </rPr>
          <t xml:space="preserve">
Informativo</t>
        </r>
      </text>
    </comment>
    <comment ref="G5" authorId="0" shapeId="0" xr:uid="{AF603B85-0DF2-4B38-BB70-F36A9261D47B}">
      <text>
        <r>
          <rPr>
            <sz val="9"/>
            <color indexed="81"/>
            <rFont val="Tahoma"/>
            <family val="2"/>
          </rPr>
          <t xml:space="preserve">
Informativo</t>
        </r>
      </text>
    </comment>
    <comment ref="Z5" authorId="0" shapeId="0" xr:uid="{AF7D289E-F03B-4826-A691-C3AB50FD9F26}">
      <text>
        <r>
          <rPr>
            <sz val="9"/>
            <color indexed="81"/>
            <rFont val="Tahoma"/>
            <family val="2"/>
          </rPr>
          <t xml:space="preserve">Relacione la dependencia y/o funcionario responsable de realizar la actividad o tarea
</t>
        </r>
      </text>
    </comment>
    <comment ref="C6" authorId="0" shapeId="0" xr:uid="{B16E21F6-54F1-410F-81A2-EBDD6CA89BB4}">
      <text>
        <r>
          <rPr>
            <sz val="9"/>
            <color indexed="81"/>
            <rFont val="Tahoma"/>
            <family val="2"/>
          </rPr>
          <t xml:space="preserve">
Relacionar el Nombre del indicador. Si el cronograma se encuentra asociado a una actividad del PAG, colocar el que se encuentra en el Plan </t>
        </r>
      </text>
    </comment>
    <comment ref="D6" authorId="0" shapeId="0" xr:uid="{92E01B4C-841F-4DCB-9D81-F5E14AB9F3D9}">
      <text>
        <r>
          <rPr>
            <sz val="9"/>
            <color indexed="81"/>
            <rFont val="Tahoma"/>
            <family val="2"/>
          </rPr>
          <t xml:space="preserve">
Relacionar la variable 1 que hace parte de la formula del indicador.</t>
        </r>
      </text>
    </comment>
    <comment ref="E6" authorId="0" shapeId="0" xr:uid="{30EF9305-F708-4CE9-A458-85D9A1729FE6}">
      <text>
        <r>
          <rPr>
            <sz val="9"/>
            <color indexed="81"/>
            <rFont val="Tahoma"/>
            <family val="2"/>
          </rPr>
          <t xml:space="preserve">
Relacionar la variable 2 que hace parte de la formula del indicador.</t>
        </r>
      </text>
    </comment>
    <comment ref="F6" authorId="0" shapeId="0" xr:uid="{40196FE2-B7FE-4022-9394-DCC5A4EBA3A2}">
      <text>
        <r>
          <rPr>
            <sz val="9"/>
            <color indexed="81"/>
            <rFont val="Tahoma"/>
            <family val="2"/>
          </rPr>
          <t xml:space="preserve">
Seleccionar la frecuencia de reporte de la lista desplegable.</t>
        </r>
      </text>
    </comment>
    <comment ref="G6" authorId="0" shapeId="0" xr:uid="{08BC8390-FCDB-4183-A11D-975D52273788}">
      <text>
        <r>
          <rPr>
            <sz val="9"/>
            <color indexed="81"/>
            <rFont val="Tahoma"/>
            <family val="2"/>
          </rPr>
          <t xml:space="preserve">
Informativo: asociado a las metas de las actividades.</t>
        </r>
      </text>
    </comment>
    <comment ref="I6" authorId="0" shapeId="0" xr:uid="{AEF61745-8504-42E6-A8D4-BE9CE5671490}">
      <text>
        <r>
          <rPr>
            <sz val="9"/>
            <color indexed="81"/>
            <rFont val="Tahoma"/>
            <family val="2"/>
          </rPr>
          <t xml:space="preserve">
Informativo: Donde se relacionan las metas por mes en que se proyecta reportar.</t>
        </r>
      </text>
    </comment>
    <comment ref="U6" authorId="0" shapeId="0" xr:uid="{7B8602E1-3744-419A-B7B9-B295C3B23CED}">
      <text>
        <r>
          <rPr>
            <sz val="9"/>
            <color indexed="81"/>
            <rFont val="Tahoma"/>
            <family val="2"/>
          </rPr>
          <t xml:space="preserve">
Este espacio aplica solo para el componente SST</t>
        </r>
      </text>
    </comment>
    <comment ref="V6" authorId="0" shapeId="0" xr:uid="{F91B4CF9-6928-44A6-84C1-2FDC630A5F59}">
      <text>
        <r>
          <rPr>
            <sz val="9"/>
            <color indexed="81"/>
            <rFont val="Tahoma"/>
            <family val="2"/>
          </rPr>
          <t xml:space="preserve">
Relacione el porcentaje de avance de las actividades de la columna D o F, de acuerdo a la formula del indicador,  correspondientes al período de reporte</t>
        </r>
      </text>
    </comment>
    <comment ref="W6" authorId="0" shapeId="0" xr:uid="{20D4514C-FBCC-4590-8084-14A71CA1BC4A}">
      <text>
        <r>
          <rPr>
            <sz val="9"/>
            <color indexed="81"/>
            <rFont val="Tahoma"/>
            <family val="2"/>
          </rPr>
          <t xml:space="preserve">
Relacione el producto o evidencia que soporte la ejecución y/o avance de la actividad relacionada y en el seguimiento, Adjunte los documentos que respalden el resultado del indicador y de la gestión.</t>
        </r>
      </text>
    </comment>
    <comment ref="X6" authorId="0" shapeId="0" xr:uid="{58E8B51E-E9EF-49FF-A3E8-7E3CE1AA5375}">
      <text>
        <r>
          <rPr>
            <sz val="9"/>
            <color indexed="81"/>
            <rFont val="Tahoma"/>
            <family val="2"/>
          </rPr>
          <t xml:space="preserve">
Relacione o describa la gestión realizada frente a la ejecución o avance de la actividad o tarea</t>
        </r>
      </text>
    </comment>
    <comment ref="Y6" authorId="0" shapeId="0" xr:uid="{D5CC8120-E8A7-4100-9525-AB9BBABBBF19}">
      <text>
        <r>
          <rPr>
            <sz val="9"/>
            <color indexed="81"/>
            <rFont val="Tahoma"/>
            <family val="2"/>
          </rPr>
          <t xml:space="preserve">Este espacio exclusivo para la OAP, en donde se relaciona el análisis correspondiente a lo reportado por las áreas 
</t>
        </r>
      </text>
    </comment>
    <comment ref="G7" authorId="0" shapeId="0" xr:uid="{5C727FDC-DF18-40B4-8070-E3CE39CA7A63}">
      <text>
        <r>
          <rPr>
            <sz val="9"/>
            <color indexed="81"/>
            <rFont val="Tahoma"/>
            <family val="2"/>
          </rPr>
          <t xml:space="preserve">
Relacionar la cifra que corresponde a la Línea o punto de partida en que inicia la actividad</t>
        </r>
      </text>
    </comment>
    <comment ref="H7" authorId="0" shapeId="0" xr:uid="{493B7EAF-0138-4846-BE17-A171D8CC65FB}">
      <text>
        <r>
          <rPr>
            <sz val="9"/>
            <color indexed="81"/>
            <rFont val="Tahoma"/>
            <family val="2"/>
          </rPr>
          <t xml:space="preserve">
Relacionar en número la meta que corresponde a la ejecución en el año de la actividad.</t>
        </r>
      </text>
    </comment>
    <comment ref="I7" authorId="0" shapeId="0" xr:uid="{7B690C95-B606-48ED-A7F6-E7FB7032A56A}">
      <text>
        <r>
          <rPr>
            <sz val="9"/>
            <color indexed="81"/>
            <rFont val="Tahoma"/>
            <family val="2"/>
          </rPr>
          <t xml:space="preserve">
Relacionar y proyectar por mes la meta del año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Andrea del Pilar Lopez</author>
  </authors>
  <commentList>
    <comment ref="A4" authorId="0" shapeId="0" xr:uid="{6ADFCA24-DBA2-4791-BDE3-FAC2122A21EA}">
      <text>
        <r>
          <rPr>
            <sz val="9"/>
            <color indexed="81"/>
            <rFont val="Tahoma"/>
            <family val="2"/>
          </rPr>
          <t>En este espacio, relacionar el nombre de la actividad asociada al plan, o plan o componente o cronograma.</t>
        </r>
      </text>
    </comment>
    <comment ref="A5" authorId="0" shapeId="0" xr:uid="{3DCA47B9-6C1C-4E7F-8E84-1F2DB474498D}">
      <text>
        <r>
          <rPr>
            <sz val="9"/>
            <color indexed="81"/>
            <rFont val="Tahoma"/>
            <family val="2"/>
          </rPr>
          <t>Relacionar el nombre del proceso, objetivo, política o componente (en el caso del PAAC) sobre el que se va a formular o reportar avance de sus actividades.</t>
        </r>
      </text>
    </comment>
    <comment ref="B5" authorId="0" shapeId="0" xr:uid="{6E3BCE30-9E7E-40D6-A01F-1374DF691762}">
      <text>
        <r>
          <rPr>
            <sz val="9"/>
            <color indexed="81"/>
            <rFont val="Tahoma"/>
            <family val="2"/>
          </rPr>
          <t>Relacionar las actividades o tareas a ejecutar asociadas al Plan o Actividad General</t>
        </r>
      </text>
    </comment>
    <comment ref="C5" authorId="0" shapeId="0" xr:uid="{E320BCB3-0095-420E-BE15-E26599F9DB1A}">
      <text>
        <r>
          <rPr>
            <sz val="9"/>
            <color indexed="81"/>
            <rFont val="Tahoma"/>
            <family val="2"/>
          </rPr>
          <t xml:space="preserve">
Informativo</t>
        </r>
      </text>
    </comment>
    <comment ref="G5" authorId="0" shapeId="0" xr:uid="{15920E48-614A-4495-B679-FA7EDFEE6C29}">
      <text>
        <r>
          <rPr>
            <sz val="9"/>
            <color indexed="81"/>
            <rFont val="Tahoma"/>
            <family val="2"/>
          </rPr>
          <t xml:space="preserve">
Informativo</t>
        </r>
      </text>
    </comment>
    <comment ref="Z5" authorId="0" shapeId="0" xr:uid="{54AE6E27-C41D-4122-8DC3-392C3240EDCF}">
      <text>
        <r>
          <rPr>
            <sz val="9"/>
            <color indexed="81"/>
            <rFont val="Tahoma"/>
            <family val="2"/>
          </rPr>
          <t xml:space="preserve">Relacione la dependencia y/o funcionario responsable de realizar la actividad o tarea
</t>
        </r>
      </text>
    </comment>
    <comment ref="C6" authorId="0" shapeId="0" xr:uid="{7E447A45-0DE9-4791-9007-AAC1BDAD47D7}">
      <text>
        <r>
          <rPr>
            <sz val="9"/>
            <color indexed="81"/>
            <rFont val="Tahoma"/>
            <family val="2"/>
          </rPr>
          <t xml:space="preserve">
Relacionar el Nombre del indicador. Si el cronograma se encuentra asociado a una actividad del PAG, colocar el que se encuentra en el Plan </t>
        </r>
      </text>
    </comment>
    <comment ref="D6" authorId="0" shapeId="0" xr:uid="{267C6E47-5911-44C4-B2A2-28C95F7F50E8}">
      <text>
        <r>
          <rPr>
            <sz val="9"/>
            <color indexed="81"/>
            <rFont val="Tahoma"/>
            <family val="2"/>
          </rPr>
          <t xml:space="preserve">
Relacionar la variable 1 que hace parte de la formula del indicador.</t>
        </r>
      </text>
    </comment>
    <comment ref="E6" authorId="0" shapeId="0" xr:uid="{17485575-2D0F-4238-86D8-442241BE0514}">
      <text>
        <r>
          <rPr>
            <sz val="9"/>
            <color indexed="81"/>
            <rFont val="Tahoma"/>
            <family val="2"/>
          </rPr>
          <t xml:space="preserve">
Relacionar la variable 2 que hace parte de la formula del indicador.</t>
        </r>
      </text>
    </comment>
    <comment ref="F6" authorId="0" shapeId="0" xr:uid="{9CD99686-877A-4BE4-8495-5181C23A64EB}">
      <text>
        <r>
          <rPr>
            <sz val="9"/>
            <color indexed="81"/>
            <rFont val="Tahoma"/>
            <family val="2"/>
          </rPr>
          <t xml:space="preserve">
Seleccionar la frecuencia de reporte de la lista desplegable.</t>
        </r>
      </text>
    </comment>
    <comment ref="G6" authorId="0" shapeId="0" xr:uid="{FDCB4B70-62C8-453B-B7BD-7408D5171FAE}">
      <text>
        <r>
          <rPr>
            <sz val="9"/>
            <color indexed="81"/>
            <rFont val="Tahoma"/>
            <family val="2"/>
          </rPr>
          <t xml:space="preserve">
Informativo: asociado a las metas de las actividades.</t>
        </r>
      </text>
    </comment>
    <comment ref="I6" authorId="0" shapeId="0" xr:uid="{582E590F-AC41-447D-96D3-52D620014EB7}">
      <text>
        <r>
          <rPr>
            <sz val="9"/>
            <color indexed="81"/>
            <rFont val="Tahoma"/>
            <family val="2"/>
          </rPr>
          <t xml:space="preserve">
Informativo: Donde se relacionan las metas por mes en que se proyecta reportar.</t>
        </r>
      </text>
    </comment>
    <comment ref="U6" authorId="0" shapeId="0" xr:uid="{B5C6551A-5D04-498A-AB12-8870A0BEF423}">
      <text>
        <r>
          <rPr>
            <sz val="9"/>
            <color indexed="81"/>
            <rFont val="Tahoma"/>
            <family val="2"/>
          </rPr>
          <t xml:space="preserve">
Este espacio aplica solo para el componente SST</t>
        </r>
      </text>
    </comment>
    <comment ref="V6" authorId="0" shapeId="0" xr:uid="{BCEABD7F-5070-48B2-B055-132FF50647E4}">
      <text>
        <r>
          <rPr>
            <sz val="9"/>
            <color indexed="81"/>
            <rFont val="Tahoma"/>
            <family val="2"/>
          </rPr>
          <t xml:space="preserve">
Relacione el porcentaje de avance de las actividades de la columna D o F, de acuerdo a la formula del indicador,  correspondientes al período de reporte</t>
        </r>
      </text>
    </comment>
    <comment ref="W6" authorId="0" shapeId="0" xr:uid="{12FBB9AE-9269-4D3D-BB60-E4EFAFE10472}">
      <text>
        <r>
          <rPr>
            <sz val="9"/>
            <color indexed="81"/>
            <rFont val="Tahoma"/>
            <family val="2"/>
          </rPr>
          <t xml:space="preserve">
Relacione el producto o evidencia que soporte la ejecución y/o avance de la actividad relacionada y en el seguimiento, Adjunte los documentos que respalden el resultado del indicador y de la gestión.</t>
        </r>
      </text>
    </comment>
    <comment ref="X6" authorId="0" shapeId="0" xr:uid="{BD51B858-4AAB-4084-835D-F9A5F33E106A}">
      <text>
        <r>
          <rPr>
            <sz val="9"/>
            <color indexed="81"/>
            <rFont val="Tahoma"/>
            <family val="2"/>
          </rPr>
          <t xml:space="preserve">
Relacione o describa la gestión realizada frente a la ejecución o avance de la actividad o tarea</t>
        </r>
      </text>
    </comment>
    <comment ref="Y6" authorId="0" shapeId="0" xr:uid="{A291426F-5C86-446D-A0D4-032C96147CFB}">
      <text>
        <r>
          <rPr>
            <sz val="9"/>
            <color indexed="81"/>
            <rFont val="Tahoma"/>
            <family val="2"/>
          </rPr>
          <t xml:space="preserve">Este espacio exclusivo para la OAP, en donde se relaciona el análisis correspondiente a lo reportado por las áreas 
</t>
        </r>
      </text>
    </comment>
    <comment ref="G7" authorId="0" shapeId="0" xr:uid="{36CF8CE5-9DB1-4D3F-BFE8-2C63115A9AB2}">
      <text>
        <r>
          <rPr>
            <sz val="9"/>
            <color indexed="81"/>
            <rFont val="Tahoma"/>
            <family val="2"/>
          </rPr>
          <t xml:space="preserve">
Relacionar la cifra que corresponde a la Línea o punto de partida en que inicia la actividad</t>
        </r>
      </text>
    </comment>
    <comment ref="H7" authorId="0" shapeId="0" xr:uid="{C2A1C36A-2F1C-4252-8868-FA22711561EB}">
      <text>
        <r>
          <rPr>
            <sz val="9"/>
            <color indexed="81"/>
            <rFont val="Tahoma"/>
            <family val="2"/>
          </rPr>
          <t xml:space="preserve">
Relacionar en número la meta que corresponde a la ejecución en el año de la actividad.</t>
        </r>
      </text>
    </comment>
    <comment ref="I7" authorId="0" shapeId="0" xr:uid="{54D13AA3-8387-4AF4-A81A-FF957B38F6A9}">
      <text>
        <r>
          <rPr>
            <sz val="9"/>
            <color indexed="81"/>
            <rFont val="Tahoma"/>
            <family val="2"/>
          </rPr>
          <t xml:space="preserve">
Relacionar y proyectar por mes la meta del año</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Andrea del Pilar Lopez</author>
  </authors>
  <commentList>
    <comment ref="A4" authorId="0" shapeId="0" xr:uid="{574ABD62-12DD-47E6-82B6-7CD354A95C39}">
      <text>
        <r>
          <rPr>
            <sz val="9"/>
            <color indexed="81"/>
            <rFont val="Tahoma"/>
            <family val="2"/>
          </rPr>
          <t>En este espacio, relacionar el nombre de la actividad asociada al plan, o plan o componente o cronograma.</t>
        </r>
      </text>
    </comment>
    <comment ref="A5" authorId="0" shapeId="0" xr:uid="{21F67861-3E66-4315-AE16-482AED620B13}">
      <text>
        <r>
          <rPr>
            <sz val="9"/>
            <color indexed="81"/>
            <rFont val="Tahoma"/>
            <family val="2"/>
          </rPr>
          <t>Relacionar el nombre del proceso, objetivo, política o componente (en el caso del PAAC) sobre el que se va a formular o reportar avance de sus actividades.</t>
        </r>
      </text>
    </comment>
    <comment ref="B5" authorId="0" shapeId="0" xr:uid="{FD00C8A1-9B29-4B99-909B-1E912FCB17E0}">
      <text>
        <r>
          <rPr>
            <sz val="9"/>
            <color indexed="81"/>
            <rFont val="Tahoma"/>
            <family val="2"/>
          </rPr>
          <t>Relacionar las actividades o tareas a ejecutar asociadas al Plan o Actividad General</t>
        </r>
      </text>
    </comment>
    <comment ref="C5" authorId="0" shapeId="0" xr:uid="{2D53722D-16AB-4D6F-8389-72963752A3F1}">
      <text>
        <r>
          <rPr>
            <sz val="9"/>
            <color indexed="81"/>
            <rFont val="Tahoma"/>
            <family val="2"/>
          </rPr>
          <t xml:space="preserve">
Informativo</t>
        </r>
      </text>
    </comment>
    <comment ref="G5" authorId="0" shapeId="0" xr:uid="{7D15C709-97C7-4F7E-A25B-0EE3699E8FD7}">
      <text>
        <r>
          <rPr>
            <sz val="9"/>
            <color indexed="81"/>
            <rFont val="Tahoma"/>
            <family val="2"/>
          </rPr>
          <t xml:space="preserve">
Informativo</t>
        </r>
      </text>
    </comment>
    <comment ref="Z5" authorId="0" shapeId="0" xr:uid="{0A150BCE-BCEB-490D-9BA7-253C04269712}">
      <text>
        <r>
          <rPr>
            <sz val="9"/>
            <color indexed="81"/>
            <rFont val="Tahoma"/>
            <family val="2"/>
          </rPr>
          <t xml:space="preserve">Relacione la dependencia y/o funcionario responsable de realizar la actividad o tarea
</t>
        </r>
      </text>
    </comment>
    <comment ref="C6" authorId="0" shapeId="0" xr:uid="{E0BDC192-CC37-4B54-A6AB-3C2D921A50EA}">
      <text>
        <r>
          <rPr>
            <sz val="9"/>
            <color indexed="81"/>
            <rFont val="Tahoma"/>
            <family val="2"/>
          </rPr>
          <t xml:space="preserve">
Relacionar el Nombre del indicador. Si el cronograma se encuentra asociado a una actividad del PAG, colocar el que se encuentra en el Plan </t>
        </r>
      </text>
    </comment>
    <comment ref="D6" authorId="0" shapeId="0" xr:uid="{BDAC68A4-94BA-4177-B267-57D53D977899}">
      <text>
        <r>
          <rPr>
            <sz val="9"/>
            <color indexed="81"/>
            <rFont val="Tahoma"/>
            <family val="2"/>
          </rPr>
          <t xml:space="preserve">
Relacionar la variable 1 que hace parte de la formula del indicador.</t>
        </r>
      </text>
    </comment>
    <comment ref="E6" authorId="0" shapeId="0" xr:uid="{3AAFADC1-2B31-4BC2-975F-4429015C89F9}">
      <text>
        <r>
          <rPr>
            <sz val="9"/>
            <color indexed="81"/>
            <rFont val="Tahoma"/>
            <family val="2"/>
          </rPr>
          <t xml:space="preserve">
Relacionar la variable 2 que hace parte de la formula del indicador.</t>
        </r>
      </text>
    </comment>
    <comment ref="F6" authorId="0" shapeId="0" xr:uid="{FBEF1D75-B1D4-4A7D-B672-A01CB8F3D319}">
      <text>
        <r>
          <rPr>
            <sz val="9"/>
            <color indexed="81"/>
            <rFont val="Tahoma"/>
            <family val="2"/>
          </rPr>
          <t xml:space="preserve">
Seleccionar la frecuencia de reporte de la lista desplegable.</t>
        </r>
      </text>
    </comment>
    <comment ref="G6" authorId="0" shapeId="0" xr:uid="{1B6F08DE-4D42-4A85-8FD9-FEC1DAFE33A1}">
      <text>
        <r>
          <rPr>
            <sz val="9"/>
            <color indexed="81"/>
            <rFont val="Tahoma"/>
            <family val="2"/>
          </rPr>
          <t xml:space="preserve">
Informativo: asociado a las metas de las actividades.</t>
        </r>
      </text>
    </comment>
    <comment ref="I6" authorId="0" shapeId="0" xr:uid="{84764E11-E128-445B-B3F7-F55E535923A4}">
      <text>
        <r>
          <rPr>
            <sz val="9"/>
            <color indexed="81"/>
            <rFont val="Tahoma"/>
            <family val="2"/>
          </rPr>
          <t xml:space="preserve">
Informativo: Donde se relacionan las metas por mes en que se proyecta reportar.</t>
        </r>
      </text>
    </comment>
    <comment ref="U6" authorId="0" shapeId="0" xr:uid="{AF657498-FC41-4D62-9B59-39C423DCC5C6}">
      <text>
        <r>
          <rPr>
            <sz val="9"/>
            <color indexed="81"/>
            <rFont val="Tahoma"/>
            <family val="2"/>
          </rPr>
          <t xml:space="preserve">
Este espacio aplica solo para el componente SST</t>
        </r>
      </text>
    </comment>
    <comment ref="V6" authorId="0" shapeId="0" xr:uid="{8ECD2A35-657A-4536-8526-1F04FDFC4630}">
      <text>
        <r>
          <rPr>
            <sz val="9"/>
            <color indexed="81"/>
            <rFont val="Tahoma"/>
            <family val="2"/>
          </rPr>
          <t xml:space="preserve">
Relacione el porcentaje de avance de las actividades de la columna D o F, de acuerdo a la formula del indicador,  correspondientes al período de reporte</t>
        </r>
      </text>
    </comment>
    <comment ref="W6" authorId="0" shapeId="0" xr:uid="{5D76A94B-74E3-42A7-9F8B-CE29893F9E75}">
      <text>
        <r>
          <rPr>
            <sz val="9"/>
            <color indexed="81"/>
            <rFont val="Tahoma"/>
            <family val="2"/>
          </rPr>
          <t xml:space="preserve">
Relacione el producto o evidencia que soporte la ejecución y/o avance de la actividad relacionada y en el seguimiento, Adjunte los documentos que respalden el resultado del indicador y de la gestión.</t>
        </r>
      </text>
    </comment>
    <comment ref="X6" authorId="0" shapeId="0" xr:uid="{75907F0B-A0BF-4D04-89EE-BE423294D24B}">
      <text>
        <r>
          <rPr>
            <sz val="9"/>
            <color indexed="81"/>
            <rFont val="Tahoma"/>
            <family val="2"/>
          </rPr>
          <t xml:space="preserve">
Relacione o describa la gestión realizada frente a la ejecución o avance de la actividad o tarea</t>
        </r>
      </text>
    </comment>
    <comment ref="Y6" authorId="0" shapeId="0" xr:uid="{63B5D667-A30C-4A95-A04E-41864CB6E428}">
      <text>
        <r>
          <rPr>
            <sz val="9"/>
            <color indexed="81"/>
            <rFont val="Tahoma"/>
            <family val="2"/>
          </rPr>
          <t xml:space="preserve">Este espacio exclusivo para la OAP, en donde se relaciona el análisis correspondiente a lo reportado por las áreas 
</t>
        </r>
      </text>
    </comment>
    <comment ref="G7" authorId="0" shapeId="0" xr:uid="{8E22E4B2-60C0-4E74-A17F-0969A45FF2A6}">
      <text>
        <r>
          <rPr>
            <sz val="9"/>
            <color indexed="81"/>
            <rFont val="Tahoma"/>
            <family val="2"/>
          </rPr>
          <t xml:space="preserve">
Relacionar la cifra que corresponde a la Línea o punto de partida en que inicia la actividad</t>
        </r>
      </text>
    </comment>
    <comment ref="H7" authorId="0" shapeId="0" xr:uid="{0253D4E9-320E-47FF-9C1C-A812F5FBB788}">
      <text>
        <r>
          <rPr>
            <sz val="9"/>
            <color indexed="81"/>
            <rFont val="Tahoma"/>
            <family val="2"/>
          </rPr>
          <t xml:space="preserve">
Relacionar en número la meta que corresponde a la ejecución en el año de la actividad.</t>
        </r>
      </text>
    </comment>
    <comment ref="I7" authorId="0" shapeId="0" xr:uid="{A552A693-F2C7-4951-A779-7C93072B3CA7}">
      <text>
        <r>
          <rPr>
            <sz val="9"/>
            <color indexed="81"/>
            <rFont val="Tahoma"/>
            <family val="2"/>
          </rPr>
          <t xml:space="preserve">
Relacionar y proyectar por mes la meta del año</t>
        </r>
      </text>
    </comment>
  </commentList>
</comments>
</file>

<file path=xl/sharedStrings.xml><?xml version="1.0" encoding="utf-8"?>
<sst xmlns="http://schemas.openxmlformats.org/spreadsheetml/2006/main" count="4916" uniqueCount="1456">
  <si>
    <t>CÓDIGO</t>
  </si>
  <si>
    <t>VERSIÓN</t>
  </si>
  <si>
    <t>Calidad del dato</t>
  </si>
  <si>
    <t>Ejemplo de registro</t>
  </si>
  <si>
    <t>Tipo de atributo</t>
  </si>
  <si>
    <t>Descripción del atributo</t>
  </si>
  <si>
    <t>Atributo</t>
  </si>
  <si>
    <t>FECHA</t>
  </si>
  <si>
    <t>Línea de Base</t>
  </si>
  <si>
    <t>Valor absoluto</t>
  </si>
  <si>
    <t>Ene</t>
  </si>
  <si>
    <t>Feb</t>
  </si>
  <si>
    <t>Mar</t>
  </si>
  <si>
    <t>Abr</t>
  </si>
  <si>
    <t>May</t>
  </si>
  <si>
    <t>Jun</t>
  </si>
  <si>
    <t>Jul</t>
  </si>
  <si>
    <t>Ago</t>
  </si>
  <si>
    <t>Sep</t>
  </si>
  <si>
    <t>Oct</t>
  </si>
  <si>
    <t>Nov</t>
  </si>
  <si>
    <t>Dic</t>
  </si>
  <si>
    <t>DIRECCIONAMIENTO ESTRATÉGICO</t>
  </si>
  <si>
    <t>Mensual</t>
  </si>
  <si>
    <t>Bimestral</t>
  </si>
  <si>
    <t>Trimestral</t>
  </si>
  <si>
    <t>Cuatrimestral</t>
  </si>
  <si>
    <t>Semestral</t>
  </si>
  <si>
    <t xml:space="preserve">Anual </t>
  </si>
  <si>
    <t>Texto</t>
  </si>
  <si>
    <t>Selección</t>
  </si>
  <si>
    <t>Informativo</t>
  </si>
  <si>
    <t>Espacio Informativo no se relaciona en la fila</t>
  </si>
  <si>
    <t>Seleccione la variable de acuerdo a la frecuencia en reportará la actividad</t>
  </si>
  <si>
    <t>En este espacio se encuentran los meses del año y se debe colocar cuando reportará la actividad o tarea</t>
  </si>
  <si>
    <t>Línea o punto de partida en que inicia la actividad</t>
  </si>
  <si>
    <t>Relacionar el indicador con que se mide en el Plan (PAG- PEIDA)</t>
  </si>
  <si>
    <t>Relacione el porcentaje de avance de las actividades de la columna D o F, de acuerdo a la formula del indicador,  correspondientes al período de reporte</t>
  </si>
  <si>
    <t>Relacione o describa la gestión realizada frente a la ejecución de la actividad o tarea</t>
  </si>
  <si>
    <t>Actividad o tarea, ejemplo: Realizar seguimiento y consolidación al plan Estratégico Sectorial</t>
  </si>
  <si>
    <t xml:space="preserve">Se relaciona el Indicador general con que se mide en el Plan, en este caso del PAG, ejemplo: Ejecutar cronograma de actividades para la implementación de las políticas de Planeación Institucional y  Seguimiento y Evaluación del Desempeño Institucional del Modelo Integrado de Planeación- MIPG </t>
  </si>
  <si>
    <t>Espacio Informativo</t>
  </si>
  <si>
    <t>Relacionar la variable 1 del indicador  con que se mide en el Plan (PAG- PEIDA)</t>
  </si>
  <si>
    <t>Se relaciona la variable uno (1) o numerador del indicador  general con que se mide en el Plan, en este caso del PAG, ejemplo: Número de actividades ejecutadas en el plan de acción de MIPG de las políticas "Planeación Institucional, Seguimiento y evaluación del desempeño institucional"</t>
  </si>
  <si>
    <t xml:space="preserve">Selecciona la periodicidad de reporte entre la lista relacionada, ejemplo: Trimestral </t>
  </si>
  <si>
    <t>En este se selecciona y se coloca la meta por periodo de reporte, ejemplo: Marzo 1; Junio: 1; Septiembre: 1; Diciembre; 1</t>
  </si>
  <si>
    <t>Se relaciona el porcentaje de avance de las actividades de la columna D o F, de acuerdo a la formula del indicador, ejemplo: 80%</t>
  </si>
  <si>
    <t>Escribir la actividad o tarea iniciando en verbo infinitivo y sin siglas</t>
  </si>
  <si>
    <t xml:space="preserve">Se relaciona el nombre del indicador, este no debe contener siglas </t>
  </si>
  <si>
    <t>Escoger solo de la Selección la cual ya viene predeterminada</t>
  </si>
  <si>
    <t>Se debe relacionar en el mes correspondiente en numero a reportar, o x señalando que inicia la actividad</t>
  </si>
  <si>
    <t>Se anexa la evidencia que soporta la ejecución de la actividad</t>
  </si>
  <si>
    <t xml:space="preserve">Se debe colocar con las Iniciales en Mayúsculas </t>
  </si>
  <si>
    <t>Relacionar el nombre del proceso, objetivo, política o componente (en el caso del PAAC) sobre el que se va a formular o reportar avance de sus actividades</t>
  </si>
  <si>
    <t>Si está asociado a un proceso, ejemplo: Direccionamiento Estratégico; si está asociado a una política, ejemplo: Planeación Institucional</t>
  </si>
  <si>
    <t>Se debe relacionar la política, proceso o componente formal, con el nombre como se encuentre en el Sistema Integrado de Gestión</t>
  </si>
  <si>
    <t>Relacionar las actividades o tareas a ejecutar asociadas al Plan o Actividad General</t>
  </si>
  <si>
    <t xml:space="preserve">Se debe relacionar en número o porcentaje de acuerdo con la formula del indicador </t>
  </si>
  <si>
    <t>Relacionar la variable 2 del indicador (Si aplica - Porcentual, Índice, Moda, Mediana) con que se mide en el Plan (PAG- PEIDA)</t>
  </si>
  <si>
    <t xml:space="preserve">Como el indicador es Numérico no aplica relacionar variable dos (2), en caso que fuera porcentual o Índice, se debe relacionar la variable 2 o denominador </t>
  </si>
  <si>
    <t xml:space="preserve">Se debe relacionar en número de acuerdo con la formula del indicador </t>
  </si>
  <si>
    <t>Se trae la información del punto de partida de la actividad, Ejemplo: 2</t>
  </si>
  <si>
    <t>Se debe relacionar en numero o porcentaje, de acuerdo con el punto de partida de la actividad o tarea</t>
  </si>
  <si>
    <t>Colocar la meta de la actividad (Numérica)</t>
  </si>
  <si>
    <t>La meta de la actividad o tarea a desarrollar, ejemplo: 4</t>
  </si>
  <si>
    <t>En este puto solo se debe relacionar en numero, la meta proyectada</t>
  </si>
  <si>
    <t>Se debe relacionar en porcentaje, de acuerdo con la formula</t>
  </si>
  <si>
    <t>Se relaciona el producto o entregable que evidencia el cumplimiento o avance de la actividad, ejemplo: Plan estratégico Sectorial consolidado y enviado al Ministerio de Salud</t>
  </si>
  <si>
    <t xml:space="preserve">Se relaciona lo realizado para el cumplimiento a avance de la actividad, ejemplo: Se consolida la información correspondiente al tercer trimestre de la vigencia, se analiza, valida y se envía al Ministerio de Salud  </t>
  </si>
  <si>
    <t>Se debe relacionar el seguimiento de la actividad y/o tarea de manera clara y concisa</t>
  </si>
  <si>
    <t>Relacione la dependencia y/o funcionario responsable de realizar la actividad o tarea</t>
  </si>
  <si>
    <t>Dependencia y funcionario responsable, ejemplo: Oficina Asesora de Planeación, Andrea del Pilar López</t>
  </si>
  <si>
    <t>DEFT04</t>
  </si>
  <si>
    <t>Fecha Actualización</t>
  </si>
  <si>
    <t>Se realaciona la fecha de actualización del cronograma</t>
  </si>
  <si>
    <t>Se publica el primer día hábil del mes sujeto de modificación, ejemplo: 01/04/2023</t>
  </si>
  <si>
    <t>Relacionar la fecha así DD/MM/AAAA</t>
  </si>
  <si>
    <t>Relacione el producto o evidencia que soporte la ejecución y/o avance de la actividad relacionada y en el seguimiento, Adjunte los documentos que respalden el resultado del indicador y de la gestión.</t>
  </si>
  <si>
    <t xml:space="preserve">Este espacio exclusivo para la OAP, en donde se relaciona el análisis correspondiente a lo reportado por las areas </t>
  </si>
  <si>
    <t xml:space="preserve">Se relacionael analisis correspondiente frente al avance o cumplimiento de la actividad, ejemplo: La depedencia consolidó la información correspondiente al tercer trimestre de la vigencia, se analiza, valida y se envía al Ministerio de Salud  </t>
  </si>
  <si>
    <t xml:space="preserve">Se debe relacionar el seguimiento de la actividad y/o tarea de manera clara y concisa, cumpliendo con las reglas gramaticales </t>
  </si>
  <si>
    <t>Espacio Informativo no se relaciona en la fila (Solo se relaciona información, si el cronograma se reporta a la OAP)</t>
  </si>
  <si>
    <t>N/A</t>
  </si>
  <si>
    <t>FORMULACIÓN Y SEGUIMIENTO DE PLANES O CRONOGRAMAS</t>
  </si>
  <si>
    <t xml:space="preserve">ACTIVIDAD O TAREA </t>
  </si>
  <si>
    <t xml:space="preserve"> INDICADOR</t>
  </si>
  <si>
    <t xml:space="preserve">
Nombre </t>
  </si>
  <si>
    <t xml:space="preserve">
Dato Variable 1</t>
  </si>
  <si>
    <t xml:space="preserve">
Dato Variable 2</t>
  </si>
  <si>
    <t>Frecuencia de Reporte</t>
  </si>
  <si>
    <t xml:space="preserve"> Metas Programadas</t>
  </si>
  <si>
    <t xml:space="preserve">
Fecha de Reporte o Ejecución de la actividad</t>
  </si>
  <si>
    <t xml:space="preserve"> CRONOGRAMA</t>
  </si>
  <si>
    <t xml:space="preserve"> SEGUIMIENTO A LA EJECUCIÓN </t>
  </si>
  <si>
    <t xml:space="preserve">
Porcentaje (%) de avance o cumplimiento</t>
  </si>
  <si>
    <t xml:space="preserve">
 Relacionar Producto / Evidencia</t>
  </si>
  <si>
    <t xml:space="preserve">
Resultado de la Gestión</t>
  </si>
  <si>
    <t xml:space="preserve"> Análisis resultados de Gestión (OAP)</t>
  </si>
  <si>
    <t xml:space="preserve"> DEPENDENCIA Y/O FUNCIONARIO RESPONSABLE </t>
  </si>
  <si>
    <t>Última fecha de actualización del registro :</t>
  </si>
  <si>
    <t xml:space="preserve">Nombre </t>
  </si>
  <si>
    <t>Recursos Técnicos y/o financieros</t>
  </si>
  <si>
    <t xml:space="preserve"> PROCESO, OBJETIVO, POLÍTICA, COMPONENTE </t>
  </si>
  <si>
    <t>PROCESO, OBJETIVO, POLÍTICA, COMPONENTE O PLANES</t>
  </si>
  <si>
    <t>ACTIVIDADES O TAREAS</t>
  </si>
  <si>
    <t>INDICADOR</t>
  </si>
  <si>
    <t>Dato Variable 1</t>
  </si>
  <si>
    <t>Dato Variable 2</t>
  </si>
  <si>
    <t>CRONOGRAMA</t>
  </si>
  <si>
    <t>Metas Programadas</t>
  </si>
  <si>
    <t>Fecha de Reporte o Ejecución de la actividad</t>
  </si>
  <si>
    <t xml:space="preserve">SEGUIMIENTO A LA EJECUCIÓN </t>
  </si>
  <si>
    <t>PORCENTAJE (%) DE AVANCE</t>
  </si>
  <si>
    <t>RELACIONAR PRODUCTO / EVIDENCIA</t>
  </si>
  <si>
    <t xml:space="preserve"> RESULTADO DE  LA GESTION</t>
  </si>
  <si>
    <t>Análisis resultados de Gestión (OAP)</t>
  </si>
  <si>
    <t xml:space="preserve">DEPENDENCIA Y/O FUNCIONARIO RESPONSABLE </t>
  </si>
  <si>
    <t>Relacionar la acividad general del PAG, ejemplo: Cronograma de actividades para la apropiación, fortalecimiento  y seguimiento de la planeación estratégica Institucional.</t>
  </si>
  <si>
    <t>Iniciar en mayuscula y no colocar siglas sin su significado</t>
  </si>
  <si>
    <t>Relacionar el recurso que necesita, ejemplo: Se necesitan $250.000.000 para la ejecución de….</t>
  </si>
  <si>
    <t>NOMBRE DEL PLAN O CRONOGRAMA</t>
  </si>
  <si>
    <t>Relacionar el nombre de la actividad asociada al plan, o plan o componente o cronograma.</t>
  </si>
  <si>
    <t>Relacionar los recursos a la actividad asociada. Espacio solo para el componente de Seguridad y Salud en el Trabajo - SST</t>
  </si>
  <si>
    <t>ODS</t>
  </si>
  <si>
    <t>PES</t>
  </si>
  <si>
    <t>PND</t>
  </si>
  <si>
    <t>DIMENSIONES OPERATIVAS DEL MIPG</t>
  </si>
  <si>
    <t>POLÍTICAS DE GESTIÓN Y DESEMPEÑO INSTITUCIONAL</t>
  </si>
  <si>
    <t>OBJETIVOS INSTITUCIONALES</t>
  </si>
  <si>
    <t xml:space="preserve">EJES ESTRATEGICOS </t>
  </si>
  <si>
    <t>PROCESO</t>
  </si>
  <si>
    <t>NOMBRE PROYECTO DE INVERSIÓN</t>
  </si>
  <si>
    <t xml:space="preserve">DEPENDENCIAS </t>
  </si>
  <si>
    <t>TIPO</t>
  </si>
  <si>
    <t xml:space="preserve">FRECUENCIA </t>
  </si>
  <si>
    <t>UNIDAD DE MEDIDA</t>
  </si>
  <si>
    <t>DIMENSIONES VRS POLÍTICAS DE GESTIÓN Y DESEMPEÑO INSTITUCIONAL</t>
  </si>
  <si>
    <t>Salud y bienestar</t>
  </si>
  <si>
    <t xml:space="preserve">1. Modular, regular e implementar la prestación de servicios de salud mediante la conformación de redes integrales e integradas de servicios y el sistema integral de calidad en salud para garantizar el derecho fundamental a la salud, el acceso equitativo a los servicios de salud a la población del territorio nacional. </t>
  </si>
  <si>
    <t xml:space="preserve">Habilitadores que potencian la seguridad humana y las oportunidades de bienestar           </t>
  </si>
  <si>
    <t>Talento Humano</t>
  </si>
  <si>
    <t>Consolidar la Superintendencia Nacional de Salud como un organismo técnico, rector del sistema de vigilancia, inspección y control.</t>
  </si>
  <si>
    <t>Fortalecer la confianza y credibilidad de los habitantes del territorio nacional  frente al máximo órgano de inspección, vigilancia y control del sector salud</t>
  </si>
  <si>
    <t>Direccionamiento Estratégico</t>
  </si>
  <si>
    <t>Optimización del uso de los mecanismos de conciliación y facultad jurisdiccional en el Sistema General de Seguridad Social en Salud dispuestos por la Superintendencia Nacional de Salud nacional</t>
  </si>
  <si>
    <t xml:space="preserve">Delegatura para la Protección al Usuario </t>
  </si>
  <si>
    <t>Eficiencia</t>
  </si>
  <si>
    <t xml:space="preserve">Porcentual </t>
  </si>
  <si>
    <t>Paz, justicia e instituciones solidas</t>
  </si>
  <si>
    <t>2. Contar con un talento humano en salud dignificado y competente por medio de la laboralización con estabilidad, formalización, remuneración justa, formación permanente y protección de la salud en el trabajo con el fin de garantizar suficiencia del mismo, la equidad en su distribución y su mejora en el desempeño dentro de un modelo de atención basado en Atención Primaria y seguridad sanitaria nacional.</t>
  </si>
  <si>
    <t xml:space="preserve">Superación de Privaciones como fundamento de la dignidad humana y condiciones básicas para el bienestar </t>
  </si>
  <si>
    <t>Direccionamiento Estratégico y Planeación</t>
  </si>
  <si>
    <t xml:space="preserve">Integridad </t>
  </si>
  <si>
    <t>Promover el mejoramiento de la calidad en la atención en salud.</t>
  </si>
  <si>
    <t>Aumentar la capacidad resolutiva y la proactividad de la Superintendencia Nacional  de Salud.</t>
  </si>
  <si>
    <t>Relacionamiento con la Ciudadanía y Grupos de Valor</t>
  </si>
  <si>
    <t>Fortalecimiento de la inspección, vigilancia y control realizada por la Superintendencia Nacional de Salud al Sistema General de Seguridad Social en Salud a nivel nacional</t>
  </si>
  <si>
    <t>Delegatura Entidades Aseguramiento en Salud</t>
  </si>
  <si>
    <t>Eficacia</t>
  </si>
  <si>
    <t>Numérica</t>
  </si>
  <si>
    <t>Alianza para lograr los objetivos</t>
  </si>
  <si>
    <t>3. Garantizar acceso oportuno a los medicamentos y tecnología a todos los habitantes del territorio nacional mediante la promoción de la investigación, la expedición de regulación, la generación de alianzas estratégicas e incentivos con el fin de lograr capacidad instalada, un adecuado control de precios, mecanismos de transparencia y suficiencia en la prestación de servicios.</t>
  </si>
  <si>
    <t xml:space="preserve">Expansión de Capacidades: más y mejores oportunidades de la población para lograr sus proyectos de vida </t>
  </si>
  <si>
    <t>Gestión con Valores para Resultados</t>
  </si>
  <si>
    <t xml:space="preserve">Planeación Institucional </t>
  </si>
  <si>
    <t xml:space="preserve">Fortalecer la inspección, vigilancia y control del aseguramiento en salud.
</t>
  </si>
  <si>
    <t xml:space="preserve">Fortalecer la capacidad institucional de la Superintendencia Nacional de Salud aumentando la presencia y visibilidad institucional territorial. </t>
  </si>
  <si>
    <t>Gobierno y Gestión de Datos e Información</t>
  </si>
  <si>
    <t>Mejoramiento del conocimiento de los grupos de interés de las acciones de IVC de la Supersalud y la normatividad y disposicones del SGSSS nacional</t>
  </si>
  <si>
    <t>Delegatura Prestadores de Servicios en Salud</t>
  </si>
  <si>
    <t>Efectividad</t>
  </si>
  <si>
    <t>Indice</t>
  </si>
  <si>
    <t>Industria, innovación e infraestructura</t>
  </si>
  <si>
    <t>4. Construir un Sistema Único Nacional de Información en Salud mediante la integración de las distintas fuentes de información, la armonización y el diseño transversal de herramientas tecnológicas para lograr una información única en el país, de consulta universal, que permita la accesibilidad e identificación de los procesos de salud de los habitantes del territorio nacional.</t>
  </si>
  <si>
    <t>El cambio es con las mujeres</t>
  </si>
  <si>
    <t>Evaluación de Resultados</t>
  </si>
  <si>
    <t xml:space="preserve">Gestión presupuestal y eficiencia del gasto público </t>
  </si>
  <si>
    <t>Fortalecer a través de mecanismos de IVC la oportunidad en la generación y flujo de los recursos del Sistema General de Seguridad Social en Salud y los regímenes especiales y exceptuados.</t>
  </si>
  <si>
    <t xml:space="preserve">Promover e incentivar el desarrollo de mecanismos de participación ciudadana.   </t>
  </si>
  <si>
    <t>Gestión Estratégica de Personas</t>
  </si>
  <si>
    <t>Fortalecimiento de la ateción, protección y promoción de la participación de los ciudadanos en el Sistema General de Seguridad Social en Salud nacional</t>
  </si>
  <si>
    <t xml:space="preserve">Delegatura para Entidades Territoriales y Generadores y Recaudadores y Administradores de Recursos del SGSSS </t>
  </si>
  <si>
    <t xml:space="preserve">Moda </t>
  </si>
  <si>
    <t>5. Fortalecer capacidades institucionales de sector salud mediante la optimización de procesos, el empoderamiento del talento humano, la articulación interna, la gestión del conocimiento, las tecnologías de la información y la comunicación y la infraestructura física y administración eficiente de los recursos financieros con el fin de armonizar una intervención institucional articulada, integrada y universal.</t>
  </si>
  <si>
    <t>Pueblos y comunidades étnicas</t>
  </si>
  <si>
    <t>Información y Comunicación</t>
  </si>
  <si>
    <t>Compras y Contratación Pública</t>
  </si>
  <si>
    <t xml:space="preserve">Promover y fortalecer la participación ciudadana para la defensa de los derechos de los usuarios del sector salud.
</t>
  </si>
  <si>
    <t>Seguimiento y Evaluación al Vigilado</t>
  </si>
  <si>
    <t>Fortalecimiento del Sistema de Gestión Documental de la Superintendencia Nacional de Salud</t>
  </si>
  <si>
    <t>Delegatura de Investigaciones Administrativas</t>
  </si>
  <si>
    <t>Mediana</t>
  </si>
  <si>
    <t>6. Recuperar y fortalecer la red pública hospitalaria mediante el saneamiento financiero y la asistencia técnica para contar con unas instituciones que permita la prestación de servicios integrales, sostenibles y con calidad</t>
  </si>
  <si>
    <t>Jóvenes con derechos que lideran las transformaciones para la vida</t>
  </si>
  <si>
    <t>Gestión del Conocimiento y la Innovación</t>
  </si>
  <si>
    <t xml:space="preserve">Fortalecimiento organizacional y simplificación de procesos </t>
  </si>
  <si>
    <t>Adelantar los procesos de intervención forzosa administrativa aplicando mecanismos de seguimiento a los agentes interventores, liquidadores y contralores y realizar inspección, vigilancia y control a las liquidaciones voluntarias con el fin de proteger los derechos de los afiliados y recursos del sector salud</t>
  </si>
  <si>
    <t>Gestión de Trámites</t>
  </si>
  <si>
    <t>Optimización de la prestación de servicios y provisión de soluciones de tecnologías de la información y la comunicaciones TIC de la Superintendencia Nacional de  Salud</t>
  </si>
  <si>
    <t>Delegatura Función Jurisdiccional y de Conciliación</t>
  </si>
  <si>
    <t>Control Interno</t>
  </si>
  <si>
    <t xml:space="preserve">Servicio al ciudadano </t>
  </si>
  <si>
    <t>Proteger los derechos y reconocer las obligaciones y deberes de los distintos actores participantes en el sector salud, a través de las funciones jurisdiccionales y de conciliación.</t>
  </si>
  <si>
    <t>Auditorías</t>
  </si>
  <si>
    <t>Fortalecimiento de la implementación de políticas, criterios y directrices jurídicas de la Superintendencia Nacional de Salud</t>
  </si>
  <si>
    <t>Delegatura para Operadores Logísticos de Tecnologías en Salud y Gestores Farmacéuticos</t>
  </si>
  <si>
    <t xml:space="preserve">Participación ciudadana en la gestión pública </t>
  </si>
  <si>
    <t>Fortalecer la capacidad institucional de la Superintendencia Nacional de Salud</t>
  </si>
  <si>
    <t>Control</t>
  </si>
  <si>
    <t>Consolidación del sistema integrado de planeación y gestión de la Supersalud a nivel nacional</t>
  </si>
  <si>
    <t>Dirección Juridica</t>
  </si>
  <si>
    <t>Racionalización de trámites</t>
  </si>
  <si>
    <t>Gestión Jurisdiccional y de Conciliación</t>
  </si>
  <si>
    <t>Desarrollo de la gestión estratégica del talento humano en la Supersalud a nivel nacional</t>
  </si>
  <si>
    <t>Dirección de Innovación y Desarrollo</t>
  </si>
  <si>
    <t>Gobierno Digital</t>
  </si>
  <si>
    <t>Gestión Financiera</t>
  </si>
  <si>
    <t>Oficina de Liquidaciones</t>
  </si>
  <si>
    <t xml:space="preserve">Seguridad Digital </t>
  </si>
  <si>
    <t>Gestión de Bienes y Servicios</t>
  </si>
  <si>
    <t>Oficina Asesora de Planeación</t>
  </si>
  <si>
    <r>
      <t xml:space="preserve">Participación ciudadana en la gestión </t>
    </r>
    <r>
      <rPr>
        <sz val="10"/>
        <color indexed="8"/>
        <rFont val="Verdana"/>
        <family val="2"/>
      </rPr>
      <t xml:space="preserve">pública </t>
    </r>
  </si>
  <si>
    <t xml:space="preserve">Defensa jurídica </t>
  </si>
  <si>
    <t>Gestión Jurídica</t>
  </si>
  <si>
    <t>Oficina Asesora de Comunicaciones</t>
  </si>
  <si>
    <t>Mejora Normativa</t>
  </si>
  <si>
    <t>Actuaciones Disciplinarias</t>
  </si>
  <si>
    <t>Oficina de Control Interno</t>
  </si>
  <si>
    <t>Gestión de la Información Estadística</t>
  </si>
  <si>
    <t>Gestión de Mejora</t>
  </si>
  <si>
    <t xml:space="preserve">Secretaria General </t>
  </si>
  <si>
    <t xml:space="preserve">Gestión documental </t>
  </si>
  <si>
    <t>Evaluación Independiente</t>
  </si>
  <si>
    <t xml:space="preserve">Transparencia, acceso a la información pública y lucha contra la   corrupción </t>
  </si>
  <si>
    <t xml:space="preserve">Seguimiento y evaluación del desempeño institucional </t>
  </si>
  <si>
    <t>Gestión del conocimiento y la innovación</t>
  </si>
  <si>
    <t xml:space="preserve">Control interno </t>
  </si>
  <si>
    <t>Ejercer Inspección y Vigilancia a la dispensación completa de fórmulas de medicamentos por parte del Gestor Farmacéutico</t>
  </si>
  <si>
    <t>Diseñar e implementar proyectos asociados al Modelo de Gobierno y Gestión de Datos e Información para la Superintendencia Nacional de Salud</t>
  </si>
  <si>
    <t>Porcentaje de fórmulas de medicamentos PBS dispensadas de manera completa por el Gestor Farmacéutico (GF)</t>
  </si>
  <si>
    <t>Nuevas sedes y oficinas de la Superintendencia Nacional de Salud en territorio</t>
  </si>
  <si>
    <t>No aplica para el periodo de reporte</t>
  </si>
  <si>
    <t>https://www.supersalud.gov.co/es-co/nuestra-entidad/planeaci%C3%B3n/planes-institucionales#Default=%7B%22k%22%3A%22%22%2C%22l%22%3A9226%7D#22f91f31-0d5f-4985-82b7-1606b1d88fac=%7B%22k%22%3A%22filename%3A%5C%22TH*%5C%22%22%2C%22l%22%3A9226%7D#4737455c-09c0-4434-a7a8-df857f5f4e7c=%7B%22k%22%3A%22%22%2C%22l%22%3A9226%7D#6902007d-749e-428c-8e76-1c4641db379d=%7B%22k%22%3A%22%22%2C%22l%22%3A9226%7D#f9df4dba-8fa8-43bd-85bd-5041037c9f88=%7B%22k%22%3A%22%22%2C%22l%22%3A9226%7D</t>
  </si>
  <si>
    <t>Modelo de Gestión Documental y Administración de Archivos -MGDA- en 2024 - Nivel de madurez "Básico" en la implementación de dos (2) Componentes</t>
  </si>
  <si>
    <t>ESTRATÉGICO</t>
  </si>
  <si>
    <t>Política de Gestión Documental</t>
  </si>
  <si>
    <t xml:space="preserve">Avanzar en la ejecución del plan de Acción para cerrar brechas, de conformidad con los hallazgos encontrados en el diagnóstico integral de archivos. </t>
  </si>
  <si>
    <t xml:space="preserve">Porcentaje de avance en la ejecución del Plan de Implementación de la Política de Gestión Documental </t>
  </si>
  <si>
    <t>Informe de avance cierre de brechas Diagnóstico de archivos</t>
  </si>
  <si>
    <t>Secretaria General</t>
  </si>
  <si>
    <t>Actualizar la política de gestión documental de acuerdo con los lineamientos establecidos por el Archivo General de la Nación y la Supersalud.</t>
  </si>
  <si>
    <t>Actualizar el Programa de Gestión Documental de acuerdo con los lineamientos y metodología definidos por el Archivo General de la Nación.</t>
  </si>
  <si>
    <t>Programa de Gestión Documental - PGD.</t>
  </si>
  <si>
    <t>Elaborar, aprobar e implementar el instrumento archivístico PINAR de acuerdo con los lineamientos y metodología establecida por el Archivo General de la Nación.</t>
  </si>
  <si>
    <t>Plan Institucional de Archivos - PINAR</t>
  </si>
  <si>
    <t xml:space="preserve">Realizar la implementación permanente del sistema integrado de conservación -SIC, teniendo en cuenta los lineamientos dados por el Archivo General de la Nación. </t>
  </si>
  <si>
    <t xml:space="preserve">Porcentaje de informes elaborados sobre la ejecución de capacitaciones en el plan de emergencia y Protocolo de rescate documental </t>
  </si>
  <si>
    <t>Sistema Integrado de Conservación - SIC</t>
  </si>
  <si>
    <t>Realizar el análisis a las actividades críticas de éxito, para identificar la ausencia o duplicidad de funciones y barreras que impidan la oportuna, eficiente y eficaz prestación del servicio de la gestión documental en la entidad.</t>
  </si>
  <si>
    <t>Plan de análisis de actividades críticas de éxito del servicio de la gestión documental en la entidad</t>
  </si>
  <si>
    <t>Articular la matriz de riegos en gestión documental, con los procesos responsables de su gestión.</t>
  </si>
  <si>
    <t>Matriz de Riesgos en Gestión Documental</t>
  </si>
  <si>
    <t>Identificar estrategias y planes para lograr la articulación de la gestión documental con el plan estratégico institucional.</t>
  </si>
  <si>
    <t>Articulación de la Gestión Documental con el Plan Estratégico Institucional</t>
  </si>
  <si>
    <t>Desarrollar la articulación de la política de gestión documental, con las Políticas del Modelo Integrado de Planeación y Gestión - MIPG, correspondientes.</t>
  </si>
  <si>
    <t>Articulación de la Gestión Documental con Políticas del Modelo Integrado de Planeación y Gestión - MIPG</t>
  </si>
  <si>
    <t>Elaborar los indicadores de gestión para observar el grado de avance de los planes y proyectos, que se establecieron en el PINAR.</t>
  </si>
  <si>
    <t>Indicadores de Gestión - PINAR</t>
  </si>
  <si>
    <t>Diseñar lista de chequeo para el seguimiento y control de la función archivística y los procesos de la gestión documental, contribuyendo a las actividades de auditoría interna.</t>
  </si>
  <si>
    <t>Lista de chequeo</t>
  </si>
  <si>
    <t>ADMINISTRACIÓN DE ARCHIVOS</t>
  </si>
  <si>
    <t>Desarrollar estrategias que garanticen la administración, la regulación normativa, la adecuación de instalaciones, la conformación y estructura del equipo de trabajo y los modelos de capacitaciones al interior de la entidad.</t>
  </si>
  <si>
    <t>Informe de estrategias</t>
  </si>
  <si>
    <t>Desarrollar acciones para la adecuación de las instalaciones o espacios destinados para custodia de documentos en sus diferentes formatos, en concordancia con la normatividad existente.</t>
  </si>
  <si>
    <t>Informe de Infraestructura Locativa</t>
  </si>
  <si>
    <t>Secretaria General - Direcciones de Talento humano</t>
  </si>
  <si>
    <t>Articular con el Plan Institucional de Capacitación, los temas priorizados por el área de gestión documental o quien haga sus veces.</t>
  </si>
  <si>
    <t>Plan Institucional Capacitación en Gestión Documental</t>
  </si>
  <si>
    <t>Desarrollar la identificación de los riesgos laborales acordes con las diferentes actividades ejecutadas en el área de archivo teniendo en cuenta aspectos como bioseguridad y trabajo de fuerza.</t>
  </si>
  <si>
    <t>identificación de los riesgos laborales archivísticos</t>
  </si>
  <si>
    <t>Secretaria General - Dirección de Talento humano</t>
  </si>
  <si>
    <t>PROCESOS DE LA GESTIÓN DOCUMENTAL</t>
  </si>
  <si>
    <t>Desarrollar los criterios o aspectos previstos en el proceso de planeación del Programa de Gestión Documental, para la posterior producción de los documentos (Diseño y Creación)en sus diferentes medios.</t>
  </si>
  <si>
    <t>Diseño y Creación de Documentos</t>
  </si>
  <si>
    <t>Elaborar el Cuadro de Clasificación Documental - CCD, de acuerdo con los lineamientos establecidos por el Archivo General de la Nación.</t>
  </si>
  <si>
    <t xml:space="preserve">Cuadro de Clasificación Documental </t>
  </si>
  <si>
    <t>Realizar el proceso de elaboración, aprobación, evaluación y convalidación de las TRD v05 de acuerdo con las etapas establecidas en la normatividad aplicable.</t>
  </si>
  <si>
    <t>Tablas de Retención Documental v05</t>
  </si>
  <si>
    <t>Realizar procesos de transferencia documental secundaria</t>
  </si>
  <si>
    <t>Desarrollar un manual de estilo que tiene en cuenta las características internas y externas de los documentos y se rigen por las normas que regulan la producción de documentos que garanticen la conservación y preservación de la información contenida en ellos a lo largo del tiempo.</t>
  </si>
  <si>
    <t>Elaborar un programa de reprografía que prioriza y garantiza que la documentación cuenta con un respaldo que permite su recuperación a lo largo del tiempo mediante procesos adecuados de preservación.</t>
  </si>
  <si>
    <t>Programa de reprografía</t>
  </si>
  <si>
    <t>Desarrollar un manual de procedimientos que establezca el control, seguimiento y consulta de las comunicaciones oficiales enviadas y recibidas y, establece los diferentes canales para ello.</t>
  </si>
  <si>
    <t>Porcentaje de avance en la ejecución del Plan de Implementación de la Política de Gestión Documental.</t>
  </si>
  <si>
    <t>Manual que establezca el control, seguimiento y consulta de las comunicaciones oficiales enviadas y recibida</t>
  </si>
  <si>
    <t>Secretaria General - Grupo de Correspondencia</t>
  </si>
  <si>
    <t xml:space="preserve">Desarrollar el procedimiento de descripción documental </t>
  </si>
  <si>
    <t>Descripción Documental</t>
  </si>
  <si>
    <t>Elaborar e implementar un Plan y cronograma de transferencias documentales, primarias y secundarias.</t>
  </si>
  <si>
    <t>Plan y Cronograma de Transferencias Documentales</t>
  </si>
  <si>
    <t>Desarrollar el proceso de eliminación documental o destrucción física, el cual debe contar con metodologías y criterios para tener en cuenta durante este proceso.</t>
  </si>
  <si>
    <t>Eliminación de Documentos</t>
  </si>
  <si>
    <t>Gestionar permanentemente el plan de conservación documental, en la Entidad.</t>
  </si>
  <si>
    <t>Informe Plan de Conservación Documental</t>
  </si>
  <si>
    <t>Estructurar y documentar actividades para la construcción del Plan de preservación digital a largo plazo siguiendo la normativa de AGN.</t>
  </si>
  <si>
    <t>Plan de Preservación Digital</t>
  </si>
  <si>
    <t>Dirección de Innovación y Desarrollo - Subdirección de Tecnologías de la información</t>
  </si>
  <si>
    <t xml:space="preserve">Relacionar la documentación relacionada con los archivos de Derechos Humanos, Derecho Internacional Humanitario, Memoria Histórica y Conflicto Armado para su protección y que estén a cargo de la entidad. </t>
  </si>
  <si>
    <t>Relación documental relacionado con los archivos de Derechos Humanos</t>
  </si>
  <si>
    <t>Gestionar el proceso de valoración documental teniendo en cuenta los valores primarios y secundarios para todas las series y subseries documentales en cualquier soporte identificadas en los instrumentos archivísticos.</t>
  </si>
  <si>
    <t>Valores Primarios y Secundarios</t>
  </si>
  <si>
    <t>TECNOLÓGICO</t>
  </si>
  <si>
    <t>Gestionar gradualmente el proceso de implementación de un Sistema de Gestión de documentos electrónicos de archivo de acuerdo con el análisis organizacional, normativo, tecnológico y documental y el modelo de requisitos.</t>
  </si>
  <si>
    <t>Informe del avance en la implementación del Sistema de Gestión de Documentos Electrónicos de Archivo -SGDEA.</t>
  </si>
  <si>
    <t>Informe del uso de medios de almacenamiento</t>
  </si>
  <si>
    <t>Informe de  integración de aspectos relacionados con la seguridad de información contenida en documentos electrónicos de archivo</t>
  </si>
  <si>
    <t xml:space="preserve">Generar y controlar a través de un consecutivo único los actos administrativos de la entidad - SGDEA. </t>
  </si>
  <si>
    <t>Informe sobre el mecanismo implementado para el control del consecutivo único de actos administrativos.</t>
  </si>
  <si>
    <t>Realizar seguimiento a la funcionalidad de crear los expedientes electrónicos con los respectivos componentes tecnológicos que requiera la entidad.</t>
  </si>
  <si>
    <t>Informe sobre la funcionalidad de la creación de Expedientes electrónicos</t>
  </si>
  <si>
    <t>CULTURAL</t>
  </si>
  <si>
    <t>Identificar, implementar y hacer seguimiento a las acciones que promuevan la apropiación de una cultura organizacional orientada hacia la gestión del conocimiento - Gestión Documental</t>
  </si>
  <si>
    <t>Porcentaje de avance en la ejecución del Plan de Implementación de la Política de Gestión Documental</t>
  </si>
  <si>
    <t>Informe de seguimiento a las acciones de apropiación de la cultura organizacional dirigida al componente de Gestión Documental</t>
  </si>
  <si>
    <t>Recopilar información para construir la memoria institucional con los documentos que posee el archivo, las experiencias del personal y conocimientos acumulados en el tiempo.</t>
  </si>
  <si>
    <t>Memoria institucional</t>
  </si>
  <si>
    <t>Desarrollar acciones para identificar documentos de carácter histórico a partir de los instrumentos archivísticos.</t>
  </si>
  <si>
    <t>Archivos Históricos</t>
  </si>
  <si>
    <t>Desarrollar mecanismos de difusión de información a través de la promoción de productos y servicios que dispone el archivo.</t>
  </si>
  <si>
    <t>Mecanismos de Difusión</t>
  </si>
  <si>
    <t>Plan Institucional de Gestión Ambiental</t>
  </si>
  <si>
    <t>Secretaria General - Grupo de Recursos físicos</t>
  </si>
  <si>
    <t>Total mes</t>
  </si>
  <si>
    <t xml:space="preserve">Total Trimestral </t>
  </si>
  <si>
    <t>PLAN ANUAL DE TRABAJO DE SEGURIDAD Y SALUD Y TRABAJO</t>
  </si>
  <si>
    <t>Componente de seguridad y salud en el trabajo</t>
  </si>
  <si>
    <t>Diseñar el Plan de Trabajo año 2025</t>
  </si>
  <si>
    <t>Porcentaje de avance en la ejecución del Plan anual de Seguridad y Salud en el Trabajo</t>
  </si>
  <si>
    <t>X</t>
  </si>
  <si>
    <t>$250.000.000 para el desarrollo integral del CSST, reflejado en personal, aportes ARL, equipos de oficina, EMOS, Brigadas y demás</t>
  </si>
  <si>
    <t>Dirección de Talento Humano</t>
  </si>
  <si>
    <t>Realizar el proceso de elección Comité Paritario de SST-COPASST</t>
  </si>
  <si>
    <t>Anexo 15 Resolución Número 20249100200016526-6 de 2024</t>
  </si>
  <si>
    <t>Se realizó la convocatoria a través de la resolución  Número 20249100200016526-6 de 2024 expedida el 4 de Marzo de 2024</t>
  </si>
  <si>
    <t>Documento firmado por el Sr. Superintendente. 
Acta copasst donde se evidencia la revisión.</t>
  </si>
  <si>
    <t>Socialización y Sensibilización  de la Política del CSST</t>
  </si>
  <si>
    <t>Anexo 1 Socialización política SST</t>
  </si>
  <si>
    <t>Reunión con la Alta Dirección para socialización Revisión del Avance de ejecución del PTA</t>
  </si>
  <si>
    <t>Registros de asistencia, copia resumen del avance del PTA</t>
  </si>
  <si>
    <t>Analizar, determinar, documentar e implementar las acciones necesarias para abordar oportunidades de mejora derivadas de las auditorías internas, revisión por la dirección, seguimiento, medición y evaluación realizadas durante 2023</t>
  </si>
  <si>
    <t>Realizar Informe para la Revisión por a Alta Dirección - Rendición de cuentas en SST</t>
  </si>
  <si>
    <t>Copia del Informe</t>
  </si>
  <si>
    <t>Realizar reunión con ARL para seguimiento a la Gestión</t>
  </si>
  <si>
    <t>Acta de reunión - asistencia</t>
  </si>
  <si>
    <t>Analizar los Indicadores de Gestión del CSST</t>
  </si>
  <si>
    <t>Anexo 16 Informe Plan Anual de Trabajo de Seguridad y Salud en el Trabajo</t>
  </si>
  <si>
    <t>Acompañamiento en la gestión del COPASST y el CCL</t>
  </si>
  <si>
    <t>Anexo 17 Acta Mes de Enero
Anexo 18 Acta Mes de Febrero
Anexo 19 Acta Mes de Marzo</t>
  </si>
  <si>
    <t xml:space="preserve">Realizar Evaluación de seguimiento al CSST según criterios de la Resolución 312 DE 2019 </t>
  </si>
  <si>
    <t xml:space="preserve">Realización y/o actualización del curso de 50 horas para funcionarios que aplique </t>
  </si>
  <si>
    <t>Certificados de realización curso</t>
  </si>
  <si>
    <t>Seguimiento al cumplimiento de SST por parte de los contratistas</t>
  </si>
  <si>
    <t>Soportes de entrega y correos de retroalimentación - actas en la medida de lo posible</t>
  </si>
  <si>
    <t>Lista de asistencia</t>
  </si>
  <si>
    <t>Actualizar cuando aplique, la documentación del CSST según necesidades</t>
  </si>
  <si>
    <t>Documentos o formatos actualizados</t>
  </si>
  <si>
    <t>Desarrollar  los programas de vigilancia epidemiológica</t>
  </si>
  <si>
    <t>Anexo 16 Informe Plan Anual de Trabajo de Seguridad y Salud en el Trabajo
Anexo 3 Riesgo Psicosocial - Clima Laboral</t>
  </si>
  <si>
    <t>Revisión del Reglamento de Higiene y Seguridad Industrial y matriz de Peligros y Riesgos (Si aplica)</t>
  </si>
  <si>
    <t>Lista de asistencia - acta</t>
  </si>
  <si>
    <t>Acompañamiento integral al trabajo de funcionarios en condición de discapacidad y Teletrabajo</t>
  </si>
  <si>
    <t>Realizar exámenes médicos ocupacionales (según aplique)</t>
  </si>
  <si>
    <t xml:space="preserve">Reportar  y Realizar las investigaciones de los AT y EL y su respectivo seguimiento a las recomendaciones que se emitan en las mismas, según la accidentalidad y ausentismo presentado. </t>
  </si>
  <si>
    <t>Reportes de AT e investigaciones de los mismos</t>
  </si>
  <si>
    <t>Realizar y hacer seguimiento al resultado de las condiciones de salud en el trabajo con base en los informes que entrega la IPS contratada.</t>
  </si>
  <si>
    <t>Informes de Condiciones de Salud</t>
  </si>
  <si>
    <t>Realización de la Semana de la SST y celebración del día de la SST</t>
  </si>
  <si>
    <t>NA</t>
  </si>
  <si>
    <t>Realizar Inspecciones Planeadas y no planeadas  (locativas, equipos de seguridad, de EPP, señalización)</t>
  </si>
  <si>
    <t>Formato diligenciado</t>
  </si>
  <si>
    <t>Estrategia: "Bienestar 360 integrando mente cuerpo y seguridad"</t>
  </si>
  <si>
    <t>Realizar mediciones higiénicas sede central y/o regional de acuerdo con las necesidades presentadas.</t>
  </si>
  <si>
    <t>Informes de medición</t>
  </si>
  <si>
    <t>Registros de capacitación</t>
  </si>
  <si>
    <t xml:space="preserve">Acompañamiento a la Gestión de SST en las sedes regionales </t>
  </si>
  <si>
    <t>Informes de visitas</t>
  </si>
  <si>
    <t>Realización de simulacro general de evacuación por simulación de Sismo</t>
  </si>
  <si>
    <t>Informe de simulacro - listas de asistencia</t>
  </si>
  <si>
    <t>Realización de simulacro de Primeros Auxilios a nivel de regionales y sede central</t>
  </si>
  <si>
    <t>Realización de simulacro de evacuación por simulación de conato de incendio en sedes de regionales y parcial en sede Central</t>
  </si>
  <si>
    <t>Realización de simulacro de evacuación por asonadas en sedes de regionales y parcial en sede Central</t>
  </si>
  <si>
    <t>PLAN DE BIENESTAR SOCIAL E INCENTIVOS</t>
  </si>
  <si>
    <t>Feria de Servicios Caja de Compensación Familiar</t>
  </si>
  <si>
    <t xml:space="preserve">Porcentaje de ejecución del Plan de bienestar social y estímulos </t>
  </si>
  <si>
    <t>Informe trimestral ejecución de la actividad</t>
  </si>
  <si>
    <t>Descanso Compensado Semana Santa 2024</t>
  </si>
  <si>
    <t>Circular</t>
  </si>
  <si>
    <t>Feria de vivienda, productos, servicios y financiera 2024 - 1</t>
  </si>
  <si>
    <t xml:space="preserve">Día de la Mujer </t>
  </si>
  <si>
    <t xml:space="preserve">Día del Hombre </t>
  </si>
  <si>
    <t>Apoyo económico para educación formal 2024 - 1</t>
  </si>
  <si>
    <t xml:space="preserve">Resolución </t>
  </si>
  <si>
    <t>Juegos de integración SNS 2024 - Torneo Boli-rana</t>
  </si>
  <si>
    <t xml:space="preserve">Apoyo y seguimiento al proceso de Pensión “Prepensionados Años Dorados de Regreso a Casa 2024 - 1” </t>
  </si>
  <si>
    <t>Conmemoración día de la secretaria</t>
  </si>
  <si>
    <t>Lista de asistencia o informe trimestral ejecución de la actividad</t>
  </si>
  <si>
    <t>Actividad animales de compañía - Pets day</t>
  </si>
  <si>
    <t>Feria de emprendimiento 1 SNS 2024</t>
  </si>
  <si>
    <t>Conmemoración día de la Madre</t>
  </si>
  <si>
    <t>Día de la Familia 2024 - 1</t>
  </si>
  <si>
    <t>Juegos de integración SNS 2024 - Torneo de Mini Tejo</t>
  </si>
  <si>
    <t>Selección de los mejores empleados Supersalud 2023-2</t>
  </si>
  <si>
    <t xml:space="preserve">Actividad Equidad de género, diversidad e inclusión </t>
  </si>
  <si>
    <t>Conmemoración día del Padre</t>
  </si>
  <si>
    <t xml:space="preserve">Apoyo y seguimiento al proceso de Pensión “Prepensionados Años Dorados de Regreso a Casa 2024 - 2” </t>
  </si>
  <si>
    <t>Juegos de integración SNS 2024 - Torneo Bolos</t>
  </si>
  <si>
    <t>Conmemoración día del Servidor Público</t>
  </si>
  <si>
    <t>Vacaciones recreativas 2024 - 1</t>
  </si>
  <si>
    <t>Vacaciones recreativas adolescentes 2024 - 1</t>
  </si>
  <si>
    <t>Día de la Familia 2024 - 2</t>
  </si>
  <si>
    <t>Conmemoración día del conductor</t>
  </si>
  <si>
    <t>Feria de vivienda, productos, servicios y financiera 2024 - 2</t>
  </si>
  <si>
    <t>Juegos de integración SNS 2024 - Torneo Natación</t>
  </si>
  <si>
    <t>Actividad artística y de manualidades</t>
  </si>
  <si>
    <t>Feria de emprendimiento 2 SNS 2024</t>
  </si>
  <si>
    <t xml:space="preserve">Actividad para solteros 2024 </t>
  </si>
  <si>
    <t>Apoyo económico para educación formal 2024 - 2</t>
  </si>
  <si>
    <t>Ingreso a actividades / eventos culturales</t>
  </si>
  <si>
    <t>Actividad de parejas sentimentales 2024</t>
  </si>
  <si>
    <t>La Super tiene Talento (actividades que permitan la expresión artística y el talento de los funcionarios)</t>
  </si>
  <si>
    <t>Semana de la Salud y Seguridad en el Trabajo</t>
  </si>
  <si>
    <t xml:space="preserve">Apoyo y seguimiento al proceso de Pensión “Prepensionados Años Dorados de Regreso a Casa 2024 - 3” </t>
  </si>
  <si>
    <t>Halloween</t>
  </si>
  <si>
    <t>Selección de los mejores empleados Supersalud 2024-1</t>
  </si>
  <si>
    <t>Feria de emprendimiento 3 SNS 2024</t>
  </si>
  <si>
    <t>Actividad Cierre de Gestión y Aniversario SNS 2024</t>
  </si>
  <si>
    <t xml:space="preserve">Actividad de fin de año hijos de los funcionarios </t>
  </si>
  <si>
    <t xml:space="preserve">Jornada de donación - Visita a fundación </t>
  </si>
  <si>
    <t>Novenas Navideñas 2024</t>
  </si>
  <si>
    <t>Adelantar actividades orientadas al mejoramiento del clima organizacional, de acuerdo con los resultados obtenidos en la medición del año 2023.</t>
  </si>
  <si>
    <t>Acondicionamiento físico aeróbicos / rumba terapia</t>
  </si>
  <si>
    <t>Beneficio por Cumpleaños</t>
  </si>
  <si>
    <t>Promoción y prestación de Servicios por terceros aliados.</t>
  </si>
  <si>
    <t xml:space="preserve">Difundir al interior de la Entidad los beneficios y convenios del Programa "Servimos" del Departamento Administrativo de la Función Pública. </t>
  </si>
  <si>
    <t xml:space="preserve">Difusión e invitación dirigida a los directivos sobre la importancia de la participación en las actividades de Bienestar. </t>
  </si>
  <si>
    <t>Quinquenios</t>
  </si>
  <si>
    <t xml:space="preserve">Incentivo por uso de la bicicleta </t>
  </si>
  <si>
    <t xml:space="preserve">Mensaje de agradecimiento por retiro de la entidad </t>
  </si>
  <si>
    <t>PLAN ESTRATÉGICO DE TALENTO HUMANO</t>
  </si>
  <si>
    <t>GESTIÓN DE LA CULTURA ORGANIZACIONAL</t>
  </si>
  <si>
    <t>Talleres de carácter lúdico-pedagógicos dirigido a grupos focales de todas las áreas de la entidad para fortalecer la apropiación y toma de conciencia de los valores contenidos en el código de Integridad</t>
  </si>
  <si>
    <t>Porcentaje de avance en la ejecución del Plan Estratégico de Desarrollo del Talento Humano</t>
  </si>
  <si>
    <t>En conjunto con la Oficina de Comunicaciones, gestionar la ejecución de la programación de campañas de Secretaría General y sus direcciones</t>
  </si>
  <si>
    <t>Base de seguimiento a los productos de comunicaciones</t>
  </si>
  <si>
    <t>GESTIÓN DE LA PLANIFICACIÓN Y ANALÍTICA</t>
  </si>
  <si>
    <t>Elaborar  Plan Estratégico de Talento Humano vigencia 2025, que incluya los temas el monitoreo del SIGEP y Clima organizacional,  se ejecuta de acuerdo con lo planificado y se evalúa la eficacia de su implementación</t>
  </si>
  <si>
    <t>PETH 2024</t>
  </si>
  <si>
    <t xml:space="preserve">Diligenciar en la base de la planta de empleos en coordinación con las diferentes dependencias, la información correspondiente al perfil del manual de funciones de los empleos en vacancia temporal y empleos actualmente ocupados por su titular. </t>
  </si>
  <si>
    <t>Planta de personal  con los datos incluidos</t>
  </si>
  <si>
    <t>Actualizar el documento de Caracterización de los Grupos de Interés internos.</t>
  </si>
  <si>
    <t>Documento de Caracterización</t>
  </si>
  <si>
    <t>Realizar análisis de la información estadística de las causas de retiro de servidores públicos y elaborar informe.</t>
  </si>
  <si>
    <t>Informe de causas de retiro</t>
  </si>
  <si>
    <t>GESTIÓN DEL EMPLEO</t>
  </si>
  <si>
    <t>Realizar campañas periódicas de actualización la información obligatoria registrada en el SIGEP dirigidas a los servidores de la Entidad.</t>
  </si>
  <si>
    <t>Anexo 1 EVIDENCIA 2024 SIGEP</t>
  </si>
  <si>
    <t>Realizar informe de los procesos meritocráticos realizados con el acompañamiento de la Función Pública a los aspirantes a cargos  de libre nombramiento y remoción.</t>
  </si>
  <si>
    <t>Anexo 2 Informe ejecución plan de vacantes y plan de provisión PRIMER  trimestre de 2024 marzo</t>
  </si>
  <si>
    <t>Continuar el proceso que se viene realizando para la vinculación de los servidores en los cargos provisionales.</t>
  </si>
  <si>
    <t>Verificar el registro de la Información de los funcionarios en el SIGEP.</t>
  </si>
  <si>
    <t>Información actualizada en el SIGEP</t>
  </si>
  <si>
    <t>Realizar seguimiento al  concurso de méritos con la CNSC.</t>
  </si>
  <si>
    <t>Ejecutar el plan de vacantes y el plan de previsión de empleos de la entidad y presentar informes trimestrales de su ejecución</t>
  </si>
  <si>
    <t xml:space="preserve">Actualizar y organizar las historias laborales físicas, que permitan una consulta real y acertada de la información de los funcionarios. </t>
  </si>
  <si>
    <t>Anexo 3 INFORME AVANCE DE LA ORGANIZACIÓN Y ALISTAMIENTO DE LAS HISTORIAS LABORALES I Trim</t>
  </si>
  <si>
    <t>GESTIÓN DEL RENDIMIENTO</t>
  </si>
  <si>
    <t>Ejecutar las actividades definidas para el componente de la Gestión del Rendimiento de la entidad.</t>
  </si>
  <si>
    <t>Anexo 4 Informe ejecución Plan de Gestión del Rendimiento</t>
  </si>
  <si>
    <t>Realizar evaluación y análisis de los acuerdos de gestión que hayan sido entregados en Talento Humano.</t>
  </si>
  <si>
    <t>Informe de la evaluación de los acuerdos de gestión</t>
  </si>
  <si>
    <t>GESTIÓN DEL DESARROLLO</t>
  </si>
  <si>
    <t>Elaborar, ejecutar y evaluar el Plan Institucional de Capacitación y presentar informes trimestrales de su ejecución</t>
  </si>
  <si>
    <t>Anexo 5 Informe Plan Institucional de Capacitación</t>
  </si>
  <si>
    <t>Diseñar campaña comunicativa orientada a estimular la participación de los todos los funcionarios en los eventos de Capacitación</t>
  </si>
  <si>
    <t>Diseñar campaña comunicativa orientada a que los líderes de los procesos asignen a los servidores que participan en los eventos de capacitación de acuerdo con las debilidades de competencias identificadas en ellos.</t>
  </si>
  <si>
    <t>Mantener actualizado el registro de información en el aplicativo de seguimiento y control de competencias en las que se han capacitado los servidores.</t>
  </si>
  <si>
    <t>Reporte de información generado por el aplicativo.</t>
  </si>
  <si>
    <t>Estructurar la evaluación de impacto para los eventos de Inducción y Reinducción</t>
  </si>
  <si>
    <t>Informe de la evaluación del impacto de las capacitaciones.</t>
  </si>
  <si>
    <t xml:space="preserve">Implementar el programa de Bilingüismo dentro de la Entidad </t>
  </si>
  <si>
    <t>Informe de ejecución del programa de Bilingüismo.</t>
  </si>
  <si>
    <t xml:space="preserve">Definir los proyectos de aprendizaje en el diagnóstico de necesidades de capacitación que se realizará en el mes de Diciembre. </t>
  </si>
  <si>
    <t>PIC  2024</t>
  </si>
  <si>
    <t>GESTIÓN DE LA RELACIONES HUMANAS</t>
  </si>
  <si>
    <t>Ejecutar el programa de Enfoque de Género, Diversidad e Inclusión</t>
  </si>
  <si>
    <t xml:space="preserve">Realizar el análisis y trámite de las solicitudes de Teletrabajo allegadas a la Dirección de Talento Humano para acceder a la modalidad. </t>
  </si>
  <si>
    <t>Anexo 8 Informe de Teletrabajo.</t>
  </si>
  <si>
    <t>Elaborar, ejecutar y evaluar el Plan Institucional de Bienestar e Incentivos y presentar informes trimestrales de su ejecución</t>
  </si>
  <si>
    <t>Anexo 6 Informe Plan de Bienestar Social e Incentivos</t>
  </si>
  <si>
    <t>Elaborar, ejecutar y evaluar el Plan  de Seguridad y Salud en el Trabajo y presentar informes trimestrales de su ejecución</t>
  </si>
  <si>
    <t>Anexo 7 Informe Plan Anual de Trabajo de Seguridad y Salud en el Trabajo</t>
  </si>
  <si>
    <t>Subdirección de Tecnologías de la Información- Dirección de Innovación y Desarrollo</t>
  </si>
  <si>
    <t>Adquirir la Plataforma de seguimiento, control de eventos de seguridad y Centro de Operaciones (SOC – Security Operations Center) y de Control de Red (NOC - Network Operations Center), para la infraestructura tecnológica de la Superintendencia Nacional de Salud.</t>
  </si>
  <si>
    <t>Avance en el cumplimiento del Plan Estratégico de Tecnologías de la Información y las Comunicaciones PETI</t>
  </si>
  <si>
    <t>Entrega documento insumo técnico</t>
  </si>
  <si>
    <t xml:space="preserve">Contratar el diseño del programa de inteligencia de negocios de la Superintendencia Nacional de Salud, en articulación con la implementación en fases del modelo de gobierno y gestión de datos y el desarrollo de iniciativas de analítica de datos, con el fin de fortalecer la gestión  al interior de la Superintendencia Nacional de salud. </t>
  </si>
  <si>
    <t>Componente Gestionar la Operación</t>
  </si>
  <si>
    <t>Mesa de servicio</t>
  </si>
  <si>
    <t>Realizar la contratación de la mesa de servicio de la Superintendencia Nacional de Salud.</t>
  </si>
  <si>
    <t>Realizar el seguimiento al cumplimiento de ANS en la mesa de servicio</t>
  </si>
  <si>
    <t>Informes de seguimiento</t>
  </si>
  <si>
    <t xml:space="preserve">Renovar el servicio de soporte y mantenimiento de la Herramienta de Gestión Service Desk Management - CA </t>
  </si>
  <si>
    <t>Sistema de Gestión de Talento Humano y Nomina (Soporte lógico)</t>
  </si>
  <si>
    <t>Realizar la actualización, mantenimiento, soporte técnico funcional y no funcional y sistema de Gestión de Talento Humano y Nomina</t>
  </si>
  <si>
    <t>Realizar Seguimiento de soporte</t>
  </si>
  <si>
    <t>Sistema Integrado de Planeación y Gestión - ITS-GESTIÓN</t>
  </si>
  <si>
    <t>Realizar la contratación para el  aplicativo Sistema Integrado de Planeación y Gestión - ITS-GESTIÓN</t>
  </si>
  <si>
    <t xml:space="preserve">Plataforma de SharePoint </t>
  </si>
  <si>
    <t>Prestar servicios profesionales a la Subdirección de TI para la administración y gestión de requerimientos del sitio web de la Superintendencia Nacional de Salud</t>
  </si>
  <si>
    <t>Realizar informes de soporte técnico plataforma de SharePoint</t>
  </si>
  <si>
    <t>Servicios de Conectividad</t>
  </si>
  <si>
    <t xml:space="preserve">Realizar la contratación para los servicios de Conectividad para la SNS </t>
  </si>
  <si>
    <t>Adquirir los equipos de conectividad para de la red LAN y WAN para las nuevas sedes regionales de la Superintendencia Nacional de Salud</t>
  </si>
  <si>
    <t>Realizar Informes de seguimiento de operación (Conectividad)</t>
  </si>
  <si>
    <t>Servicios de Nube</t>
  </si>
  <si>
    <t>Realizar Informe de seguimiento</t>
  </si>
  <si>
    <t>Operación de la infraestructura de TI.</t>
  </si>
  <si>
    <t>Adquirir la activación del servicio de Microsoft Unified Enterprise Support para la plataforma Microsoft de la Superintendencia Nacional de Salud.</t>
  </si>
  <si>
    <t>Adquirir los equipos de computo para la Superintendencia Nacional de Salud.</t>
  </si>
  <si>
    <t>Adquirir los servidores y almacenamiento para el centro de computo ubicado en la sede administrativa de la Superintendencia Nacional de Salud.</t>
  </si>
  <si>
    <t xml:space="preserve">Prestar los servicios profesionales a la subdirección de tecnologías de información en la ejecución de actividades necesarias para el desarrollo, implementación e integración o ajustes de soluciones tecnológicas de la Superintendencia Nacional de Salud. </t>
  </si>
  <si>
    <t>Prestar los servicios profesionales con plena autonomía técnica y administrativa para realizar apoyo a la Dirección de Innovación y Desarrollo, en las actividades relacionadas con el desarrollo estratégico del Modelo de Gestión y Gobierno de TI en los proyectos que lidere la Dirección.</t>
  </si>
  <si>
    <t>Prestar los servicios profesionales para brindar apoyo y acompañamiento en la estructuración de proyectos con componente de tecnologías de la información y las comunicaciones TIC que adelante la Dirección de Innovación y Desarrollo.</t>
  </si>
  <si>
    <t>Prestar los servicios profesionales, para brindar apoyo y acompañamiento jurídico en la estructuración de proyectos con componente de tecnologías de la información y las comunicaciones TIC que adelante la Dirección de Innovación y Desarrollo.</t>
  </si>
  <si>
    <t>Prestar servicios profesionales a la Superintendencia Nacional de Salud correspondientes a la implementación de aplicaciones, desarrollo de software, soporte técnico y mejora evolutiva del Sistema de Gestión, Control y Seguimiento Administrativo, otorgado bajo el convenio interadministrativo suscrito con el Ministerio de Turismo Industria y Comercio.</t>
  </si>
  <si>
    <t>Prestar servicios profesionales para el desarrollo, modelamiento y automatización de procesos para la implementación e integración de soluciones tecnológicas BPM para la Superintendencia Nacional de Salud.</t>
  </si>
  <si>
    <t>Renovar el servicio para el soporte y mantenimiento  del Producto AuraQuantic, con el fin de seguir fortaleciendo los sistemas de información de apoyo en la entidad.</t>
  </si>
  <si>
    <t xml:space="preserve">Renovar las licencias de Adobe en su última versión liberada en el mercado para la Superintendencia Nacional de Salud. </t>
  </si>
  <si>
    <t>Total entregables por trimestre</t>
  </si>
  <si>
    <t>Semestre</t>
  </si>
  <si>
    <t>Primer Trimestre</t>
  </si>
  <si>
    <t>Segundo Trimestre</t>
  </si>
  <si>
    <t>Tercer Trimestre</t>
  </si>
  <si>
    <t>Cuarto Trimestre</t>
  </si>
  <si>
    <t>% trimestral</t>
  </si>
  <si>
    <t>% acomulado</t>
  </si>
  <si>
    <t>CRONOGRAMA SEGURIDAD DIGITAL</t>
  </si>
  <si>
    <t xml:space="preserve">Seguridad de la Información
Privacidad y Datos Personales
Seguridad Digital
</t>
  </si>
  <si>
    <t xml:space="preserve">Gestionar los Activos de Información de la SNS </t>
  </si>
  <si>
    <t xml:space="preserve">Porcentaje de implementación del modelo de seguridad y privacidad de la información (MSPI)
</t>
  </si>
  <si>
    <t xml:space="preserve">Informe de avance en el levantamiento de activos de información </t>
  </si>
  <si>
    <t>Gestión de Incidentes de Seguridad y Privacidad de la Información</t>
  </si>
  <si>
    <t xml:space="preserve">Informe de incidentes gestionados </t>
  </si>
  <si>
    <t>Plan de Cambio y Cultura de Seguridad y Privacidad de la Información, Seguridad Digital y Continuidad de la Operación</t>
  </si>
  <si>
    <t>Informe de ejecución.
Plan de Cambio y Cultura de Seguridad y Privacidad de la Información, Seguridad Digital y Continuidad de la Operación.</t>
  </si>
  <si>
    <t>Actualizar documentos referentes a las Políticas de Seguridad de la Información y Resolución de Seguridad de la Información</t>
  </si>
  <si>
    <t>Documentos referentes de las Políticas de Seguridad de la Información</t>
  </si>
  <si>
    <t xml:space="preserve">Actualizar el documento de autodiagnóstico de la entidad en la implementación de Seguridad y Privacidad de la Información. </t>
  </si>
  <si>
    <t xml:space="preserve">Documento de autodiagnóstico MSPI actualizado. </t>
  </si>
  <si>
    <t>Revisión de los controles de la norma ISO 27001:2022</t>
  </si>
  <si>
    <t>Informe con la consolidación de la revisión de los controles de la norma ISO 27001:2022</t>
  </si>
  <si>
    <t>Recolectar y registro de bases de datos con datos personales</t>
  </si>
  <si>
    <t xml:space="preserve">
Certificado del registro de las bases de datos con datos personales.
</t>
  </si>
  <si>
    <t>Plan de Tratamiento de Riesgos de Seguridad y Privacidad de la Información</t>
  </si>
  <si>
    <t>Actualización de lineamientos de riesgos</t>
  </si>
  <si>
    <t>Porcentaje de controles implementados del Plan de Tratamiento de riesgos de seguridad y privacidad de la información</t>
  </si>
  <si>
    <t xml:space="preserve">Lineamientos actualizados </t>
  </si>
  <si>
    <t>Socialización de lineamientos y Herramienta - Gestión de Riesgos de Seguridad y privacidad de la Información y Seguridad Digital</t>
  </si>
  <si>
    <t xml:space="preserve">Citación a la socialización
Listados de asistencia
Presentaciones </t>
  </si>
  <si>
    <t>Identificación de Riesgos de Seguridad y Privacidad de la Información, Seguridad Digital y continuidad de la Operación</t>
  </si>
  <si>
    <t>Matriz de Riesgos de Seguridad y Privacidad de la Información, Seguridad Digital y continuidad de la Operación</t>
  </si>
  <si>
    <t>Aceptación de Riesgos Identificados</t>
  </si>
  <si>
    <t xml:space="preserve">Memorandos de aprobación de los riesgos identificados </t>
  </si>
  <si>
    <t>Publicación mapas de riesgos de los procesos</t>
  </si>
  <si>
    <t>Total entregables por Semestre</t>
  </si>
  <si>
    <t>Primer Semestre</t>
  </si>
  <si>
    <t>Segundo Semestre</t>
  </si>
  <si>
    <t>% Semestre</t>
  </si>
  <si>
    <t>PLAN INSTITUCIONAL DE CAPACITACIÓN</t>
  </si>
  <si>
    <t>Evento de capacitación realizado</t>
  </si>
  <si>
    <t>Actualización en Seguridad Social en salud</t>
  </si>
  <si>
    <t>Orientación al usuario y al ciudadano</t>
  </si>
  <si>
    <t>Planeación estratégica (planeación, procesos y procedimientos de la oficina, herramientas para ser más eficiente el monitoreo de los vigilados)</t>
  </si>
  <si>
    <t>MIPG</t>
  </si>
  <si>
    <t>Actualización y socialización sobre los cambios e impacto derivados de la reforma a la salud</t>
  </si>
  <si>
    <t>Verificadores de habilitación de servicios de salud</t>
  </si>
  <si>
    <t>Control Interno y Auditoría interna</t>
  </si>
  <si>
    <t>Diplomado auditoria forense aplicable al sistema de salud (técnicas de auditoria y recolección de información.</t>
  </si>
  <si>
    <t>Régimen de contratación estatal</t>
  </si>
  <si>
    <t>Derecho de petición</t>
  </si>
  <si>
    <t>Hacienda pública</t>
  </si>
  <si>
    <t>Sistemas integrados de gestión HSEQ - ISO 9001:2015, ISO 14001:2015, ISO 45001:2018</t>
  </si>
  <si>
    <t>Actualización jurisprudencial (Temas relacionados con Derecho público, actuaciones administrativas sancionatorias y contenciosas, (nulidades y restablecimiento de derecho, reparaciones directas, acciones contractuales), así como de acciones constitucionales (acción de tutela, acción  de grupo y acción popular)</t>
  </si>
  <si>
    <t>Actualización normativa y de últimas prácticas y herramientas para la gestión del cobro persuasivo y cobro coactivo</t>
  </si>
  <si>
    <t>Comprensión y aplicación de la reforma tributaria</t>
  </si>
  <si>
    <t>Decreto 2024 de 2015 – normas financieras (ITCP, universidades, SuperSociedades dictan estos cursos) temas: liquidaciones obligatorias y judiciales</t>
  </si>
  <si>
    <t>Derecho tributario y gestión de cobro de la contribución</t>
  </si>
  <si>
    <t>Normas de administración de personal (con énfasis en incumplimiento de funciones)</t>
  </si>
  <si>
    <t>Normativa relacionada con manejo de historias clínicas</t>
  </si>
  <si>
    <t>Normatividad y gestión de nómina</t>
  </si>
  <si>
    <t>Procesos de Intervención Forzosa y medidas especiales (Decreto 663 de 1993</t>
  </si>
  <si>
    <t>Manejo de datos e información</t>
  </si>
  <si>
    <t>Gobierno y gestión de datos e información</t>
  </si>
  <si>
    <t>Diplomado en seguridad del paciente (control de calidad de dispositivos y exámenes cerca al paciente)</t>
  </si>
  <si>
    <t>Diplomado Vigilancia a la gestión del Riesgo de los actores del SGSSS ( enfoque financiero, actuarial y salud)</t>
  </si>
  <si>
    <t>Manejo de recursos en el sector salud</t>
  </si>
  <si>
    <t>Manejo del régimen probatorio (con el énfasis de generar y desarrollar mejor el material probatorio para la toma de decisiones con certeza) y adicional la prueba digital</t>
  </si>
  <si>
    <t>Sistema Obligatorio de Garantía de la Calidad en Salud</t>
  </si>
  <si>
    <t>Actualización en procesos contractuales</t>
  </si>
  <si>
    <t>Inducción y reinducción (nuevos servidores públicos)</t>
  </si>
  <si>
    <t xml:space="preserve">Manejo de diagramadores de procesos </t>
  </si>
  <si>
    <t>Procedimiento de gestión y cobro de cuentas por obligaciones a favor de la SNS, por parte de las áreas responsables (Dirección jurídica, Defensa judicial y la delegada para Investigaciones Administrativas)</t>
  </si>
  <si>
    <t>Procedimiento administrativo general y su aplicabilidad en los procesos que adelanta la Supersalud</t>
  </si>
  <si>
    <t>Manejo de redes sociales</t>
  </si>
  <si>
    <t>Fortalecimiento de herramientas de inspección vigilancia y control</t>
  </si>
  <si>
    <t>Actualización de técnicas y herramientas para la inspección, vigilancia y control</t>
  </si>
  <si>
    <t>Gestión oportuna de derechos de petición</t>
  </si>
  <si>
    <t>Control social con enfoque de la administración pública</t>
  </si>
  <si>
    <t>Control social y participación ciudadana en la gestión pública</t>
  </si>
  <si>
    <t>Marco lógico y formulación de proyectos, planes y programas con perspectiva de género y enfoques diferenciales, acoso laboral y sexual</t>
  </si>
  <si>
    <t>COSO (sistema de control interno)</t>
  </si>
  <si>
    <t>Gestión Estratégica e integral de Personas</t>
  </si>
  <si>
    <t>Argumentación jurídica</t>
  </si>
  <si>
    <t>Construcción y redacción de textos jurídicos (sentencias judiciales)</t>
  </si>
  <si>
    <t>Elaboración metodológica de informes técnicos (analítico)</t>
  </si>
  <si>
    <t>Lectura rápida</t>
  </si>
  <si>
    <t>Redacción Jurídica y principios básicos del derecho.</t>
  </si>
  <si>
    <t>Mentoring para la transferencia de conocimiento y desarrollo de habilidades.</t>
  </si>
  <si>
    <t>Adaptación al cambio</t>
  </si>
  <si>
    <t>Excel, Word, power point, power BI, bases de datos.</t>
  </si>
  <si>
    <t>Herramientas para infografías y presentaciones</t>
  </si>
  <si>
    <t>Presentaciones efectivas</t>
  </si>
  <si>
    <t>Manejo efectivo del tiempo</t>
  </si>
  <si>
    <t>Resolución de conflictos y negociación</t>
  </si>
  <si>
    <t>Coaching</t>
  </si>
  <si>
    <t>Comunicación asertiva</t>
  </si>
  <si>
    <t>Expresión oral y manejo del público</t>
  </si>
  <si>
    <t>Habilidades gerenciales</t>
  </si>
  <si>
    <t>Inteligencia emocional y manejo del estrés</t>
  </si>
  <si>
    <t>Lenguaje claro</t>
  </si>
  <si>
    <t>Liderazgo</t>
  </si>
  <si>
    <t>Trabajo en equipo - Clima laboral</t>
  </si>
  <si>
    <t>Negociación Sindical</t>
  </si>
  <si>
    <t xml:space="preserve">Inducción </t>
  </si>
  <si>
    <t>Reinducción</t>
  </si>
  <si>
    <t>PIC 2025</t>
  </si>
  <si>
    <t>Total año</t>
  </si>
  <si>
    <t>Se valida las evidencias aportadas por la dirección de Talento Humano, dando cumplimiento con lo planeado en el Plan de bienestar correspondiente al I trimestre</t>
  </si>
  <si>
    <t>El 19  de enero de 2024 se realizo presentación del portafolio de servicios de la caja de compensación familiar Compensar y conto con la asistencia de los servicios de salud, recreación, educación, vivienda, subsidio, entre otros. Esta actividad fue dirigida a todos los funcionarios de la sede central.</t>
  </si>
  <si>
    <t xml:space="preserve">Dando cumplimiento al acuerdo colectivo celebrado entre las organizaciones sindicales y la Superintendencia Nacional de Salud y con el fin de incentivar y promover la unión familiar, la consolidación de la integración de los empleados públicos con sus familias y el favorecimiento de altos niveles de satisfacción y bienestar laboral y social, los servidores públicos de la Superintendencia Nacional de Salud compensaron tiempo laboral por turnos de descanso programados, de conformidad con lo dispuesto en la Circular Interna 2 02 49 10 01 00 00 00 9 - 4 del 16-02-2024. </t>
  </si>
  <si>
    <t xml:space="preserve">El 26 de enero de 2024 en el auditorio del cuarto piso de la SNS nuestros aliados de las líneas de bancos, cooperativas, servicios exequiales, entre otros, presentaron sus portafolios de servicios y beneficios especiales para todos los funcionarios.  Esta actividad fue dirigida a todos los funcionarios. </t>
  </si>
  <si>
    <t xml:space="preserve">Se realizo actividad en reconocimiento al Día Internacional de la Mujer como reflexión acerca de la importancia del papel que juegan las mujeres de la SNS en la sociedad, por su valentía y determinación, y como iniciativa hacia la igualdad de las mujeres en todas las esferas de la sociedad.
Se realizo el jueves 7 de marzo charla virtual Celebrando la fortalece femenina - PODER Y DERECHOS una reflexión sobre los derechos de la mujer en Colombia, reconociendo los desafíos que ha enfrentado en su búsqueda por la equidad de género; a través de la historia de una mujer campesina. Esta charla fue dirigida a todos los funcionarios de la SNS.
El viernes 8 de marzo se realizó actividad musical en la terraza plaza Claro, conto con la asistencia del señor Superintendente y nuestras funcionarias recibieron detalle. </t>
  </si>
  <si>
    <t xml:space="preserve">El propósito de esta actividad fue sensibilizar a los participantes en cuanto a la importancia torno a las nuevas masculinidades, destacar el rol positivo que pueden representar los hombres en la sociedad y los paradigmas sobre equidad de género. El viernes 22 de marzo 2024 se realizó charla virtual Imaginarios Masculinos dirigida a todos los funcionarios de la SNS y actividad de Retos y Desafío en el auditoria del cuarto piso. Esta actividad fue dirigida a todos los funcionarios. </t>
  </si>
  <si>
    <t>Se valida las evidencias aportadas por la dirección de Talento Humano, dando cumplimiento con lo planeado en el Plan de Seguridad y Salud en el trabajo  correspondiente al I trimestre</t>
  </si>
  <si>
    <t>Se valida las evidencias aportadas por la dirección de Talento Humano, dando cumplimiento con lo planeado en el Plan de Seguridad y Salud en el trabajo  correspondiente al I trimestre.</t>
  </si>
  <si>
    <t xml:space="preserve">Se desarrolló ejercicio de simulación de un incendio, con el apoyo de los brigadistas tanto a nivel regional como central.
Se llevo el ejercicio de simulacro parcial en la sede central. 
Y en las sedes regionales se realizó el ejercicio con el apoyo de la brigada de emergencias. </t>
  </si>
  <si>
    <t>Se actualizó la política de gestión documental de acuerdo con los lineamientos establecidos por el Archivo General de la Nación y la Supersalud.
https://acortar.link/Sf0wm9</t>
  </si>
  <si>
    <t>Se actualizó el Programa de Gestión Documental de acuerdo con los lineamientos y metodología definidos por el Archivo General de la Nación.
https://acortar.link/PpY6bo</t>
  </si>
  <si>
    <t>Se elaboró, aprobó e implementó el instrumento archivístico PINAR de acuerdo con los lineamientos y metodología establecida por el Archivo General de la Nación.
https://acortar.link/q9ivDE</t>
  </si>
  <si>
    <t>Se identificaron estrategias y planes para lograr la articulación de la gestión documental con el plan estratégico institucional.
https://acortar.link/FbHEIB</t>
  </si>
  <si>
    <t>Se elaboraron los indicadores de gestión para observar el grado de avance de los planes y proyectos, que se establecieron en el PINAR.
https://acortar.link/PHZAge</t>
  </si>
  <si>
    <t>Se valida las evidencias aportadas por la dirección de administrativa, dando cumplimiento con lo planeado en el Plan Institucional de Archivos  correspondiente al I trimestre</t>
  </si>
  <si>
    <t xml:space="preserve">Se realizó la contratación por prestación de servicios de los desarrolladores que apoyarán los requerimientos de los sistemas de información </t>
  </si>
  <si>
    <t>Plan Estratégico de Tecnologías de la Información - PETI</t>
  </si>
  <si>
    <t>Plan Anticorrupción y Atención al Ciudadano - PAAC</t>
  </si>
  <si>
    <t>Principio</t>
  </si>
  <si>
    <t>RIESGOS DE CORRUPCIÓN</t>
  </si>
  <si>
    <t>Realizar evaluación independiente y objetiva sobre la efectividad del sistema de gestión de riesgos anticorrupción de la entidad. 
Esta evaluacion se realizará en el mes de diciembre</t>
  </si>
  <si>
    <t>PROMEDIO DE  EJECUCIÓN DEL COMPONENTE</t>
  </si>
  <si>
    <t>RACIONALIZACIÓN DE TRÁMITES</t>
  </si>
  <si>
    <t>1 El aplicativo RILCO deberá permitir la “Opción de actualizar y renovar la inscripción de la persona en el aplicativo (la renovación debe ser cada 5 años) “
2. El aplicativo RILCO permitirá que el formulario de inscripción de los aspirantes se controle con respuestas SI o NO
3. El aplicativo RILCO permitirá la generación de alerta cuando el aspirante realice algún cambio.
4. El aplicativo RILCO permitirá crear el formulario para diligenciar la información de la persona jurídica.
5. El aplicativo permitirá el cargue de la “información profesional relacionada”
6.  El aplicativo permitirá generar en tiempo real el “reporte de Interventores, Liquidadores y Contralores” 
7.  El sistema mostrará la información la hoja de vida y esta deberá estar acorde a los soportes cargados al aplicativo
8. El sistema debe permitir descargar formato hoja de vida</t>
  </si>
  <si>
    <t>PARTICIPACIÓN CIUDADANA Y RENDICIÓN DE CUENTAS</t>
  </si>
  <si>
    <t>Implementar en el sitio web de la entidad encuesta temática dirigida a la ciudadanía y Grupos de Valor, que consulte sobre la percepción que se tiene sobre la información producida como  Participación Ciudadana  y Rendición de Cuentas así como de los canales de publicación y difusión existentes, clasificando la información a partir de los siguientes criterios:
• la gestión realizada, 
• los resultados de la gestión  
• el avance en la garantía de derechos.
. Transparencia y acceso a la información</t>
  </si>
  <si>
    <t xml:space="preserve">Registrar en el aplicativo SharePoint el reporte con los resultados obtenidos en los ejercicios de Rendición de Cuentas  y Participación Ciudadana </t>
  </si>
  <si>
    <t>https://supersalud.sharepoint.com/sites/Participacion/Lists/Participacin%20Ciudadana/AllItems.aspx?origin=createList</t>
  </si>
  <si>
    <t xml:space="preserve">Dependencia con Reporte:
Delegatura de Protección al Usuario
Delegatura para Delegadas con reporte: Entidades de Aseguramiento en Salud
Delegatura para Entidades Territoriales-Direcciones Regionales
Delegatura para Investigaciones Administrativas
Delegatura para la Función Jurdiccional y de Conciliación
Oficina Asesora de Planeación
Dirección Jurídica
Dirección de Innovación y Desarrollo
Oficina Asesora de Comunicaciones Estratégicas e Imagen Institucional. Parcialmente cumplida ya que algunas dependencia no ejecutaron la actividad </t>
  </si>
  <si>
    <t xml:space="preserve">La Delegada para Prestadores de Servicios de Salud y la Delegada para Operadores Logisticos no realizó el reporte correspondiente. Igualmente En secretaria General se realizaron eventos de participación que no fueron caragados. Por lo tanto esta actividad se encuentra parcialmente cumplida ya que algunas dependencia no ejecutaron la actividad </t>
  </si>
  <si>
    <t xml:space="preserve">Todas las Delegaturas
Direcciones Regionales
Oficina Asesora de Planeación
Secretaría General
Oficina de Comunicaciones
Dirección Jurídica
Oficina de Liquidaciones
Dirección de Innovación y Desarrollo
</t>
  </si>
  <si>
    <t>Establecer, mediante variables cuantificables si los ejercicios de rendición de cuentas han incrementado la participación de la ciudadanía en general. Desde Control interno efectuar su verificación.</t>
  </si>
  <si>
    <t xml:space="preserve">Para la vigencia 2024, se verificó la publicación de informe de Participación Ciudadana en la Gestión Institucional, el cual contiene relación de los eventos de rendición de cuentas.  En este informe se encuentra la  información sobre los eventos de participación ciudadana a través de acciones como: 1. Promoción de la Participación Ciudadana en la gestión de la entidad y sus mecanismos de participación. 2. Socialización de los Derechos y Deberes de los Ciudadanos en Salud; igualmente se verificó que el mismo contiene en materia de Rendición de Cuentas  las siguientes actividades: Audiencia pública participativa, diálogos focalizados por tema, grupo focal o territorio, publicaciones en sitios web institucionales, encuestas temáticas dirigidas y desarrollo de actividades digitales entre otras. Actividades en las que se contó con la participación de 33.000 personas, de acuerdo con lo establecido en el informe que se refieren en este punto y que recoge las actividades ejecutadas desde el 1 de enero al 31 de diciembre de 2023.  Publicación de este informe en la página web de la entidad el 25/01/2024.La Oficina Asesora de Planeación y la Oficina de control participaron en la ejecución de la actividad cabalmente. </t>
  </si>
  <si>
    <t>La Oficina Asesora de Planeación y la Oficina de control participaron en la ejecución de la actividad cabalmente. Actvidad Cumplida</t>
  </si>
  <si>
    <t xml:space="preserve">Oficina de Control Interno (Verificación)
Oficina Asesora de Planeación (Participación en la Gestión)
</t>
  </si>
  <si>
    <t>Producir , documentar y socializar periódicamente la información sobre los avances de la gestión en la implementación del Acuerdo de Paz bajo los lineamientos del Sistema de Rendición de Cuentas a cargo del Departamento Administrativo de la Función Pública</t>
  </si>
  <si>
    <t>Considerar los resultados de los espacios de participación y/o rendición de cuentas con ciudadanos (sugerencias, expectativas, quejas, peticiones, reclamos o denuncias ) para llevar a cabo mejoras a los procesos y/o actividades claves de éxito de la entidad. Desde el sistema de control interno efectuar su verificación.</t>
  </si>
  <si>
    <t>Oficina de Control Interno (Verificación)
Oficina Asesora de Planeación  (transparencia, seguimiento institucional, simplificación de procesos)
Dirección de Innovación y Desarrollo
Delegatura de Protección al Usuario
Delegatura para Entidades de Aseguramiento en Salud
Delegatura para Prestadores de Servicios de Salud
Delegatura para Entidades Territoriales
Delegatura para la Protección al Usuario (Dirección de Servicio al Ciudadano y Promoción de la Participación Ciudadana)</t>
  </si>
  <si>
    <t>Socializar y promover el uso del archivo en línea (SharePoint) creado para el reporte de los resultados obtenidos en el ejercicio de las diferentes actividades de participación ciudadana adelantadas en la vigencia.</t>
  </si>
  <si>
    <t>Herramienta de consolidación de resultados de los eventos de Participación Ciudadana, socializada (link a sitio de herramienta donde se reporta https://supersalud.sharepoint.com/sites/Participacion/Lists/Participacin%20Ciudadana/AllItems.aspx?origin=createList)
Anexo 2_ Presentación Ciclo Gestores_ Participación Ciudadana- Link a https://supersalud-my.sharepoint.com/:f:/r/personal/silvia_pinzon_supersalud_gov_co/Documents/Compartidos/Participaci%C3%B3n%20Ciudadana?csf=1&amp;web=1&amp;e=tvK3mL  
Anexo 3_ Asistencia a sesión_ Link a https://supersalud-my.sharepoint.com/:f:/r/personal/silvia_pinzon_supersalud_gov_co/Documents/Compartidos/Participaci%C3%B3n%20Ciudadana?csf=1&amp;web=1&amp;e=tvK3mL</t>
  </si>
  <si>
    <t xml:space="preserve">En el  ciclo de Gestores, adelantado el 15 de abril, se expuso al equipo de Gestores y otros funcionarios de la Entidad, el propósito del sitio, como hacer el reporte y el uso que se da a la información reprotada. La Oficina Asesora de Planeación  realizó la  ejecución de la actividad cabalmente. </t>
  </si>
  <si>
    <t xml:space="preserve"> La Oficina Asesora de Planeación  realizó la  ejecución de la actividad cabalmente. Actividad cumplida</t>
  </si>
  <si>
    <t xml:space="preserve">
Oficina Asesora de Planeación</t>
  </si>
  <si>
    <t>Aplicar procesos (actividades) de ideación (identificación de nuevas ideas) con grupos de valor o de interés como actividades de innovación</t>
  </si>
  <si>
    <t>Para el periodo de reporte, frente a esta actividad se ha avanzado en lo siguiente:
1. Contratación de experto en Innovación para apoyar el diseño, implementación y formalización del Sistema de Innovación de la Supersalud.
2. Diseño de resolución para crear equipo interno de trabajo para Gestión del Conocimiento y la Innovación. 
3. Diagnóstico de la Supersalud frente a la Norma ISO 5200 - Referente de buenas prácticas.
4. Reunión con la Oficina Asesora de Planeación para iniciar con el diseño de actividad clave de éxito relacionada con Gestión del Conocimiento y la Innovación. 
5. Acercamiento y generación del borrador (actualmente está en proceso de formalización) de memorando de entendimiento con la Universidad el Bosque para fortalecer alianzas en temas de innovación.
6. Generación de recomendaciones para fomentar la innovación en la Supersalud</t>
  </si>
  <si>
    <t xml:space="preserve">Aunque se han realizado algunas gestiones, no se ha implementado la actividad </t>
  </si>
  <si>
    <t>Determinar los problemas que fueron solucionados a partir de la participación de la ciudadanía en lo concerniente a la innovación abierta.</t>
  </si>
  <si>
    <t>Dirección de Innovación y Desarrollo-OTI (Gobierno Digital)
Delegatura de Protección al Usuario (Servicio al Ciudadano)
Secretaría General (Servicio al Ciudadano)</t>
  </si>
  <si>
    <t xml:space="preserve">Generar espacios de retroalimentación con la ciudadanía y los grupos de valor que interactúan con la Supersalud en el marco de su gestión institucional. </t>
  </si>
  <si>
    <t>Durante el primer cuatrimestre de 2024, se realizaron 43 eventos de capacitación, diálogos con la Supersalud y Conexión Supersalud, participando 2483 usuarios del SGSSS  quienes nos retroalimentaron respecto a la prestación del servicio de salud. 
 De igual forma la OPA reporto la reaclización de 2 eventos de realidad virtual</t>
  </si>
  <si>
    <t>Tanto DPU como la OPA dieron cumplimiento a la actividad</t>
  </si>
  <si>
    <t>Delegatura para la Protección al Usuario
Oficina Asesora de Planeación (Planeación-Transparencia)</t>
  </si>
  <si>
    <t>Definir e implementar actividades para mejorar la ejecución de programas, proyectos y servicios mediante la participación de los grupos de valor en la gestión de la entidad.</t>
  </si>
  <si>
    <t>La Dirección de Innovación y desarrollo presentó avances . La OAP auqnue tiene disponibles algunas herramientas estas no evidencia participación activa de los grupos de valor</t>
  </si>
  <si>
    <t>DID-Aunque se han realizado algunas gestiones, no se ha definido ni implementado la actividad 
Servicio al Ciudadano. Cumplió
OAP: Parcial</t>
  </si>
  <si>
    <t>Gobierno Digital
Servicio al ciudadano
OAP (Planeación en la gestión)</t>
  </si>
  <si>
    <t>Precisar mediante variables cuantificables los resultados de la participación de los grupos de valor en la etapa de formulación de las políticas, programas y proyectos.</t>
  </si>
  <si>
    <t xml:space="preserve">Concerniente al  período de enero a abril 15 de 2024 se formuló y estructuró un nuevo proyecto de inversión denomiando Fortalecimiento del desarrollo integral del Talento Humano que apoya la gestión administrativa y la ejecución de acciones misionales de la Supersalud. Nacional,  el cula se encuentra en etapa de validación y aprobación por parte del Minisrerio deSalud y del Departamento Nacional de Planeación-DNP, cuyo horizonte de ejecucion seria la vigencia 2025 hasta el 2029.
Acogiendo la metodologia  definida por el DNP, para  la formulación y estructuración de proyectos de inversión a financiarse a traves del Presupuesto General de la Nación, en este caso se aplica la MGA-Metodología General Ajustada,  se  identificó por parte del elquipo formulador y estructurador (Oficina Asesora de Planeación-Dirección de Talento Humano) la población afectada y objetivo, por sexo y grupos de edad las cuales se beneficiarion con las acciones a ejecutar a través del proyecto,entendiendo que los proyectos son diseñados para resolver los problemas a los que se enfrentan un grupo de población:
Es pertinente mencionar, que los proyectos de inversión se clasificarán de acuerdo con los lineamientos que defina el DNP, atendiendo las competencias de las entidades y las características inherentes al proyecto. 
El proyecto de inversión se registro a traves de la herramiente  MGA WEB, y se transfirio a la Plataforma Integrada de inversiones Públicas-PIIP  a través de la cual se presenta para su validacion ante MInsalud y el DNP:
</t>
  </si>
  <si>
    <t xml:space="preserve">Con este argumento no se evidencia el cumplimiento de la actividad </t>
  </si>
  <si>
    <t xml:space="preserve">Oficina Asesora de Planeación (Planeación Institucional)
</t>
  </si>
  <si>
    <t>Utilizar la información de caracterización de los grupos de valor de la entidad para definir sus planes, proyectos y programas.</t>
  </si>
  <si>
    <t xml:space="preserve">Direcciónde Innovación y Desarrollo (Gestión del Conocimiento- Seguridad Digital)
Oficina Asesora de Planeación (Planeación, Proyectos)
Delegatura para Entidades de Aseguramiento en Salud (trámites)
Delegatura para Prestadores de Servicios de Salud (Trámites)
Delegatura de Protección al Usuario (Servicio al Ciudadano)
Delegatura para Entidades Territoriales (atención a Grupos focales)
</t>
  </si>
  <si>
    <t>Establecer actividades digitales en la etapa de ejecución de los planes, proyectos y servicios en las cuales la ciudadanía pueda participar y colaborar.</t>
  </si>
  <si>
    <t xml:space="preserve">Oficina Asesora de Planeación (Planes, Proyectos)
Delegatura de Protección al Usuario (Servicio  al Ciudadano)
</t>
  </si>
  <si>
    <t>Elaborar el autodiagnóstico base para la planeación de la estrategia anual de servicio o relacionamiento con la ciudadanía, considerando los resultados de los espacios de participación ciudadana (incluye acciones de rendición de cuentas cuando apliquen)</t>
  </si>
  <si>
    <t>Delegatura para la Protección al Usuario</t>
  </si>
  <si>
    <t>Publicar guía o documento, por medio de los  cuales el público puede informarse sobre como participar en la gestión o el ejercicio de las funciones de la Superintendencia.</t>
  </si>
  <si>
    <t xml:space="preserve">
https://docs.supersalud.gov.co/PortalWeb/planeacion/OtrosDocumentosPlaneacin/Como%20participar%20en%20la%20gestion%20de%20la%20Supersalud%202023.pdf </t>
  </si>
  <si>
    <t>En la página web, permanece la presentación, que indica en detalle como se puede particpación en la gestión de la Entidad.</t>
  </si>
  <si>
    <t>Cumplida</t>
  </si>
  <si>
    <t xml:space="preserve">Divulgar el  cronograma que identifica y define los espacios de promoción de la participación ciudadana, presenciales y virtuales, que se emplearán y los grupos de valor (incluye instancias legalmente conformadas) que se involucrarán en su desarrollo, diferenciando  la actividad y los temas priorizados de acuerdo a la clasificación realizada previamente. </t>
  </si>
  <si>
    <t>Cronograma de eventos
Pantallazos de socialización
ANEXO 3</t>
  </si>
  <si>
    <t>Durante el periodo se socializó el cronograma de eventos a la ciudadanía y grupos de  valor mediante el siitio web de la entidad</t>
  </si>
  <si>
    <t>Definir el direccionamiento estratégico para la vigencia entrante, teniendo en cuenta las necesidades, problemas y desempeño de sus grupos de valor identificados en las actividades de Participación Ciudadana y Rendición de Cuentas de períodos anteriores y determinar qué políticas,planes y proyectos pueden ser concertados vía digital. Desde el sistema de control interno efectuar su verificación.</t>
  </si>
  <si>
    <t>Oficina Asesora de Planeación (planeación)
Dirección de Innovación y Desarrollo (instructivos, métodos, normatividad, tecnología)
Secretaría General
Delegatura de Protección al Usuario
Oficina de Control Interno (Verificación)</t>
  </si>
  <si>
    <t xml:space="preserve">Contar con vistas  actualizadas de la arquitectura de información para todas las fuentes de información, </t>
  </si>
  <si>
    <t>Dirección de Innovación y Desarrollo- Subdirección de tecnologías de la Información  (Gobierno digital)</t>
  </si>
  <si>
    <t>Precisar los resultados obtenidos en la vigencia anual anterior, en la promoción del control social y veedurías ciudadanas a partir de la participación de los grupos de valor.</t>
  </si>
  <si>
    <t>La DPU informo que esta actividad debia ser desarrollada y reportada por la OAP, no obstante dado que el cronograma ya esta aesteblecido y esta mdoficación no se solicito a tiempo se declara el incumplimiento</t>
  </si>
  <si>
    <t>Incumplida</t>
  </si>
  <si>
    <t>Delegatura de Protección al Usuario</t>
  </si>
  <si>
    <t>Formular ejercicios digitales de innovación que tengan como propósito dar solución a los diferentes problemas Institucionales, esto con el apoyo de la ciudadanía.</t>
  </si>
  <si>
    <t>Delegatura para la Protecicón al Usuario (Servicio al Ciudadano)
Dirección de Innovación y Desarrollo (OTI -Gobierno digital)</t>
  </si>
  <si>
    <t>Realizar cuatrimestralmente, al menos un (1) ejercicio de participación ciudadana que facilite el acceso y la comunicación con personas con discapacidad visual y auditiva</t>
  </si>
  <si>
    <t>1 listado de Asistencia -Anexo 4</t>
  </si>
  <si>
    <t xml:space="preserve">El Grupo Interno de Trabajo de atención a la ciudadanía y promoción de la  participación ciudadana en articulación con USAID, extendió la invitación a la  capacitación, presencial, teniendo en cuenta que para la Superintendencia Nacional 
de Salud es importante divulgar y promover el cumplimiento de normatividad vigente  e instrucciones dispuestas en las Circulares Externas como garantía del derecho a  la participación social en salud. La convocatoria se realizó de manera articulada  con la Dirección Local en Salud y USAID en el Municipio.
Asistentes: 27
</t>
  </si>
  <si>
    <t xml:space="preserve">Elaborar y publicar documentos que contengan las memorias de los eventos de diálogo que realice la entidad con la ciudadanía y funcionarios, analizar las recomendaciones derivadas de cada espacio de diálogo y establecer correctivos que optimicen la gestión y faciliten el cumplimiento de las metas del plan  institucional. La publicación se debe realizar en la URL: https://www.supersalud.gov.co/es-co/participa/participacion-ciudadana-y-rendicion-de-cuentas  </t>
  </si>
  <si>
    <t>Durante el periodo se desarrollaron 4 eventos presenciales denominados diálogos con la Supersalud con una participación de 897 asistentes. Dentro de estos espacios los usuarios solicitan a la Superintendencia Nacional de Salud, la garantía del derecho a la salud, a través de los reclamos en salud, los cuales son solucionados por los vigilados en el desarrollo de dichos eventos. 
Las actas resultado de este ejercicio están publicadas en el siguiente enlace: https://www.supersalud.gov.co/es-co/participa/participacion-ciudadana-y-rendicion-de-cuentas</t>
  </si>
  <si>
    <t>Dependencias que reportaron: Oficina Asesora de Planeación
Delegatura de Protección al Usuario
Delegatura para Entidades Territoriales-Direcciones Regionales
Las demas depdencias no reportaron o informaron que no les aplicaba la actividad para este cuatrimestre por no haber realizado eventos de participación. Por lo tanto se da el cumplimiento parcial.</t>
  </si>
  <si>
    <t>Todas las Delegaturas
Oficina Asesora de Planeación
Secretaría General
Oficina Asesora de Comunicaciones
Dirección Jurídica
Oficina de Liquidaciones
Direcciones Regionales (reportan independiente de la Delegatura)
Dirección de Innovación y Desarrollo</t>
  </si>
  <si>
    <t>Publicar y actualizar cuatrimestralmente todas las normas generales y reglamentarias aplicables a la entidad.</t>
  </si>
  <si>
    <t>http://normograma.supersalud.gov.co/</t>
  </si>
  <si>
    <t xml:space="preserve">La publicación de normas de competencia de la Superintendencia, se encuentran en la página web de la entidad  en la sección Normativa - Normograma.  </t>
  </si>
  <si>
    <t xml:space="preserve">Cumplida </t>
  </si>
  <si>
    <t>Oficina Asesora Jurídica</t>
  </si>
  <si>
    <t>Publicar el contenido de toda decisión de carácter general y/o políticas que se adopten y afecten a los Grupos de Valor, junto con sus fundamentos, salvo si se trata de asuntos sometidos a reserva.</t>
  </si>
  <si>
    <t>La activida fue cumplida por las siguientes dependencias:
Delegatura de Protección al Usuario
Delegatura para Entidades de Aseguramiento en Salud
Delegatura para Entidades Territoriales Secretaria General-Contratación</t>
  </si>
  <si>
    <t>Las Delegaturas de Delegatura para la Función Jurdiccional y de Conciliación
Delegatura para Investigaciones Administrativas
Delegatura para Operadores Logisticos informaron que sus decisiones eran carácter particular y estaban amaparadas por la reserva
La Delegada para Prestadores de Servicios de Salud no reporto</t>
  </si>
  <si>
    <t>La activida fue cumplida por las siguientes dependencias:
Delegatura de Protección al Usuario
Delegatura para Entidades de Aseguramiento en Salud
Delegatura para Entidades Territoriales Secretaria General-Contratación
Por lo tanto se da el cumplimiento parcial.</t>
  </si>
  <si>
    <t>Todas las Delegaturas
Dirección Jurídica
Secretaría General</t>
  </si>
  <si>
    <t>Publicar  los informes de evaluación y auditorías de control interno en el sitio web de la entidad, de conformidad con lo establecido en la guía de publicación de contenidos en el sitio web.</t>
  </si>
  <si>
    <t>Para el primer cuatrimestre de la vigencia 2024 (corte a 11 de abril 2024)y conforme a lo establecido en el PAAS 2024, de la Oficnia de Control Interno, se desarrollaron  las siguientes actividades, las cuales se encuentran publicadas en la pagina web de la Superintendencia Nacional de Salud, relacionan así:
1. Auditoría Interna Proceso- Gestión de Trámites- Rad. 20241400000006653 , 25-01-2024-  EN PROCESO
2. Auditoría Interna Proceso- Gestión Financiera /vigencia 2023- Rad. 20241400000007383 ,26-01-2024 -EN PROCESO.
3. Seguimiento Plan de Mejoramiento de CGR y reportarlo a través del SIRECI de la CGR., Rad. 20241400000004943 del 22-01-2024 al CICCI.
4. Seguimiento cuatrimestral al PAAC- Plan Anticorrupción y atención al Ciudadano,  Rad. 20241400000001713, 11-01-2024.
5.Evaluación Independiente al Sistema de Control Interno, Rad.  20241400000009453, 31-01-2024.
6. Evaluación Anual al Sistema de Control Contable y reporte a la Contaduría General de la Nación .- Rad. 20241400000020083 -28-02-2024.
7. Evaluación de Dependencias Superintendencia Nacional de Salud. Rad. 20241400000020773 - 29-02-2024.
8. Seguimiento Austeridad del Gasto Público.  Rad. 20241400000025123
11-03-2024.
9. Seguimiento eKOGUI-Sistema Único Gestión e Inf. de Actividad Litigiosa del Estado.- Rad. 20241400000026263
13-03-2024.
10.  Seguimiento Anual Derecho de Autor y reporte aplicativo Oficina de derechos de autor del Ministerio del Interior,  Rad. 20241400000026673
14-03-2024 y registro en la plataforma del DNDA .
11. Seguimiento al PES - Plan Estratégico Sectorial y reporte a Minsalud. Rad. 20241400000026683
14-03-2024.
12. Seguimiento Semestral a las PQRD.  Rad. 20241400000030363
22-03-2024. 
13.Seguimiento Semestral a las PQRD. Rad. 20241400000030363
22-03-2024.
14. Seguimiento Actuaciones Disciplinarias.  Rad. 20241400000030203
22-03-2024.
15. Acompañamiento Jornadas participación ciudadana y atención al Usuario (programación DPU) - Informe semestral al junio 30 y diciembre 15. Rad. 20241400000033223 del 4 de abril 2024.
16. Acompañamiento Jornadas de Conciliación (programación DJC)- Informe semestral a junio 30 y diciembre 15. Rad. 20241400000033153 del 04 de abril de 2024.</t>
  </si>
  <si>
    <t>Publicar  los informes de entes de control externos, de conformidad con lo establecido en la guía de publicación de contenidos en el sitio web.</t>
  </si>
  <si>
    <t>Para el I Cuatrimestre de 2024, no se tiene relacionado informes de entes de control externos, por tal razón, no se tiene ninguna publicaciòn referente a este tema.</t>
  </si>
  <si>
    <t xml:space="preserve">Se saca del promedio ya que se puede realizar en la fecha planeada. Reportada  pero no gestionada </t>
  </si>
  <si>
    <t>Publicar los planes de mejoramiento surgidos de las auditorías realizadas por los entes de control externos, así como sus seguimientos, de conformidad con lo establecido en la guía de publicación de contenidos en el sitio web.</t>
  </si>
  <si>
    <t xml:space="preserve">Para el primer cuatrimestre de la vigencia 2024, la Oficina de Control Interno, publicó  un (1) plan de mejoramiento con su respectivo anexo, sucrito con la Contraloría General de la República -CGR, publicado el 22-01-2024 con radicado No.20241400000004943 del 22-01-2024 al CICCI., con lo cual se realiza seguimiento a las acciones que se encuentren activas al 31/12/2023 establecidas en los planes de mejoramiento suscritos por la Superintendencia Nacional de Salud con la Contraloría General de la República - CGR. </t>
  </si>
  <si>
    <t xml:space="preserve">Publicar en la página web de la superintendencia la información que guíe a la ciudadanía hacía todos los mecanismos existentes para la presentación directa de peticiones, quejas, reclamos y solicitudes -PQRS-, en relación con acciones u omisiones de los funcionarios de la entidad, y, publicar mensualmente  informe de todas las PQRS recibidas y las acciones adoptadas frente a las mismas.  
</t>
  </si>
  <si>
    <t>Actividad que se ha cumplido a cabalidad y como prueba de ello, respecto de los meses de enero, febrero y marzo de 2024, ya que no se hace reporte parcial según lo definido, no obstante, si ello es requerido, este Despacho procederá con lo correspondiente, por lo anterior aporta las siguientes evidencias:</t>
  </si>
  <si>
    <t>La Secretaria General no reportó, por lo tanto la actvidad se encuentra parcialmente cumplida</t>
  </si>
  <si>
    <t xml:space="preserve">Secretaría General -Oficina de Control Disciplinario Interno </t>
  </si>
  <si>
    <t>Publicar de manera legible los acuerdos de gestión de los gerentes públicos de la entidad, así como el informe de  evaluación de desempeño de los demás funcionarios.</t>
  </si>
  <si>
    <t>La Secretaria general informa que esta actividad está planeada para desarrollarse durante el mes de abril, una vez se encuentre cumplida se hará alcance al reporte.</t>
  </si>
  <si>
    <t xml:space="preserve">Se saca del promedio ya que se puede realizar en la fecha planeada. Reportada pero no gestionada </t>
  </si>
  <si>
    <t xml:space="preserve">Secretaría General - Dirección de Talento Humano </t>
  </si>
  <si>
    <t xml:space="preserve">Realizar como mínimo 2 socializaciones de las políticas de operación y gestión de la información de conformidad al proceso de Gobierno y Gestión de la Información </t>
  </si>
  <si>
    <t xml:space="preserve">Durante el periodo a reportar la Subdirección de Tecnologías de Información realizó las siguientes socializaciones:
'-Política Gobierno Digital, Política Seguridad Digital y Componente Seguridad de la Información
- Socialización a los gestores del Registro Nacional de Base de Datos sobre la tematica de protección de datos personales. </t>
  </si>
  <si>
    <t>Dirección de Innovación y Desarrollo- Subdirección de Tecnologías de la Información</t>
  </si>
  <si>
    <t>Elaborar  y publicar informe del resultado de la evaluación de la Gestión de la Rendición de cuentas a la ciudadanía de la vigencia anterior finalizada</t>
  </si>
  <si>
    <t>Implementar cuatrimestralmente como mínimo un (1) espacios de diálogo focalizados(Rendiciones de Cuentas por tema, grupo focal o territorio) por dependencia responsable en el presente cronograma,  con base en los lineamientos del MURC y el Manual "Ruta para el Desarrollo de los Espacios de diálogo en la Rendición de Cuentas de la Superintendencia Nacional de Salud"-RLMN06</t>
  </si>
  <si>
    <t>Las delegaturas que cumplieron:
Delegatura de Protección al Usuario
Delegatura para Entidades Territoriales-Direcciones Regionales
Delegatura para Operadores Logisticos
Delegatura para la Función Jurdiccional y de Conciliación</t>
  </si>
  <si>
    <t>Delegaturas que no cumplieron:
Oficina Asesora de Comunicaciones Estratégicas e Imagen Institucional
Delegatura para Investigaciones Administrativas
Delegatura para Entidades de Aseguramiento en Salud
Secretaria General
La Delegada para Prestadores de Servicios de Salud no reporto ninguna información al respecto</t>
  </si>
  <si>
    <t xml:space="preserve">Todas las Delegaturas
Direccicones  Regionales (reportan independiente de la Delegatura)
Secretaría General
Oficina Asesora de Comunicaciones
</t>
  </si>
  <si>
    <t xml:space="preserve">Realizar Audiencia Pública Participativa </t>
  </si>
  <si>
    <t>Oficina Asesora de Comunicaciones
Delegatura para la Protección al Usuario
Oficina Asesora de Planeación (Grupo Interno de Apoyo a la Participación Ciudadana y RdCC)</t>
  </si>
  <si>
    <t>Presentar la información sobre el cumplimiento de metas (plan de acción, Proyectos de inversión) de los programas, proyectos y servicios implementados, con sus respectivos indicadores, verificando la calidad de la misma y asociándola a los diversos grupos poblacionales beneficiados.</t>
  </si>
  <si>
    <t>1.- El seguimiento al proyecto de inversión se registra a través de la Plataforma Integrada de Inversiones Pública-PIIP por parte de las dependencias ejecutoras de los proyectos, y en caso excepcional por parte de la OAP;  de igual manera desde la Supersalud se encuentra disponible para consulta de todos los funcionarios y colaboradores de la entidad, asi como de la ciudadania en general, información relacionada con los proyectos de inversión,  mensual, a través del siguiente enlace: Página web, en la siguiente ruta: Nuestra entidad, Planeación, Proyectos de inversión, seguimiento e informe de ejecución mensual: https://www.supersalud.gov.co/es-co/nuestra-entidad/planeaci%C3%B3n/proyectos-de-inversion   
2-A través de la ejecución de las actividades de los proyectos de inversión, acorde con los contratos suscritos y compromisos generados por cada una de las áreas ejecutoras de los proyectos a 31 de marzoe de 2023, se ha logrado beneficiar a diferentes actores del SGSSS, incluyendo los funcionarios y colaboradores de la Supersalud.Se anexa matriz excel población beneficiaria corte 31 de marzo de 2024. Información que se inlucirá en el informe trimestral consolidado de ejecución de los proyectos de inversión del periodo Enero- Marzo de 2024, el cual se podra consultar a finales del mes de abril  a traves de la pagina web, en la siguiente ruta: Nuestra Entidad- Control- Informes Institucionales, seleccionando como tipo de informe Informes de proyectos de inversión</t>
  </si>
  <si>
    <t xml:space="preserve">Realizar como mínimo una (1) actividad por cuatrimestre, para fomentar en los servidores la cultura de rendición de cuentas a la ciudadanía e informarlos sobre las actividades adelantadas en la entidad en esta materia </t>
  </si>
  <si>
    <t xml:space="preserve">Como se muestra a continuación y en el sitio de SharePoint, hubo un evento de participación ciudadana correspondiente en la construcción del Plan Estratégico Institucional y Desarrollo Administrativo PEIDA </t>
  </si>
  <si>
    <t xml:space="preserve">Instrumentos o actividades para fomentar en los servidores la cultura de rendición de cuentas a la ciudadanía aplicados o ejecutados
  https://supersalud.sharepoint.com/sites/Participacion/Lists/Participacin%20Ciudadana/AllItems.aspx?origin=createList)
Anexo 2_ Presentación Ciclo Gestores_ Participación Ciudadana- Link a https://supersalud-my.sharepoint.com/:f:/r/personal/silvia_pinzon_supersalud_gov_co/Documents/Compartidos/Participaci%C3%B3n%20Ciudadana?csf=1&amp;web=1&amp;e=tvK3mL  
Anexo 3_ Asistencia a sesión_ Link a https://supersalud-my.sharepoint.com/:f:/r/personal/silvia_pinzon_supersalud_gov_co/Documents/Compartidos/Participaci%C3%B3n%20Ciudadana?csf=1&amp;web=1&amp;e=tvK3mL  </t>
  </si>
  <si>
    <t xml:space="preserve">Socializar la Ruta  Interna a seguir para desarrollar (antes, durante y después) los espacios de diálogo en la rendición de cuentas y desde Control Interno verificar su implementación </t>
  </si>
  <si>
    <t xml:space="preserve">Delegatura de Protección al Usuario: La guía se socializará en la Sesión 6: Políticas Servicio al Ciudadano, Racionalización de Trámites y Participación Ciudadana en la Gestión Pública,"  cuyos soportes los aportarán  la Oficina Asesora de Planeación
Oficina Asesora de Planeación: En el  ciclo de Gestores, adelantado el 15 de abril, se informó y expuso sobre la ruta interna a seguir para desarrollar (antes, durante y después) los espacios de diálogo en la rendición de cuentas.
Oficina de Control Interno (Verificación): No se reportó la información
</t>
  </si>
  <si>
    <t>Parcialmente cumplida</t>
  </si>
  <si>
    <t>Delegada de Protección al Usuario
Oficina Asesora de Planeación
Oficina de Control Interno (verificación)</t>
  </si>
  <si>
    <t>Realizar como mínimo 2 actividades de promoción, aprendizaje y conocimiento de los usuarios, acerca de los trámites y servicios  de la entidad, ofreciendo una mayor y mejor comprensión de sus acciones y las diferentes maneras de acceder a estos, así como sus actualizaciones, en eventos de capacitación a los grupos de valor de la entidad</t>
  </si>
  <si>
    <t>Delegatura para Prestadores de Servicios de Salud: El 24 de enero de 2024 y en el marco del seguimiento a la Circular Externa 2023151000000015-5 de 2023, se realizó capacitación virtual en el seguimiento al PIC a 8 ESE del departamento de la Guajira.
Se realiza publicación sobre el tramite de reformas estatutarias en la pagina web y redes sociales, dando información necesaria para acceder al tramite en mención. 
Delegatura para la Función Jurdiccional y de Conciliación: Se realizaron 2 Socialización para las pre - jornadas de Conciliacion extrajudicial: 1. En la ciudad de Cartagena para los departamentos de Bolivar, Córdoba y sucre 2. En la ciudad de Riohacha para el departamento de la Guajira.
Delegatura para Entidades Territoriales: Se realizaron socializaciones de trámites y servicios en la entidad de acuerdo a la evidencia adjunta.  Entre las evidencias se encuentram socializaciones de derechos y deberes, servicios de mecanismos de participación social, trámites que la entidad ofrece, entre otros.
Se aclara que en nuestra delegada no manejamos trámites, tales como se encuentran documentados en el proceso de gestión de trámites (No participamos en ese proceso), los cuales son competenci de las Delegadas de Aseguramiento y Prestadores, y otras áreas.
Sin embargo, como valor agregado, se aportan las evidencias de algunas socializaciones en servicios y trámites que se han realizado.
En este valor agregado se ha aportado tanto desde el despacho de la Delegada como desde las direcciones regionales que hacen parte integral de la misma.</t>
  </si>
  <si>
    <t>La Delegada para Operadores Logistcios no reporto información.
La Delegada para Aseguramiento informó que una de las activdiades se llevaria a cabo a finales del mes de abril</t>
  </si>
  <si>
    <t xml:space="preserve">Delegatura para Entidades de Aseguramiento en Salud
Delegatura para Prestadores de Servicios de Salud 
Delegatura para Operadores Logísticos
Delegatura para la Función Jursidiccional y de Conciliación
Delegatura para Entidades Territoriales
</t>
  </si>
  <si>
    <t xml:space="preserve">Revisar con las áreas misionales y de apoyo si los grupos de ciudadanos, usuarios, o grupos de interés con los que trabajó en la vigencia anterior atienden a la caracterización, y clasificar la participación de dichos grupos en cada una de las fases del ciclo de la gestión (participación en la planeación, la formulación e implementación) </t>
  </si>
  <si>
    <t xml:space="preserve">Como se puede observar en los diferentes Planes liderados desde la OAP (PEIDA y PAG) se articuló con las áreas en el que se relacionen los grupos de valor a los cuales les afecta en la ejecución de las actividades planeadas en los diferentes planes, esto resultado de los lineamientos realizados en las prejornadas y jornadas de planeación 2024. </t>
  </si>
  <si>
    <t xml:space="preserve">La dirección de innovación y desarrollo slicito la modificación del cronograma y esta solicitud fue aprobada.
En lo informado por la OAP no se evidencia  clasificación  la participación de dichos grupos en cada una de las fases del ciclo de la gestión (participación en la planeación, la formulación e implementación) </t>
  </si>
  <si>
    <t>Dirección de Innovación y Desarrollo
Oficina Asesora de Planeación (planes)</t>
  </si>
  <si>
    <t>Diagnosticar si los canales espacios, mecanismos y medios (presenciales y electrónicos)  que empleó la entidad en la vigencia anterior para promover la participación ciudadana fueron idóneos de acuerdo con la caracterización de ciudadanos, usuarios o grupos de interés.</t>
  </si>
  <si>
    <t>Enlace a Informe de Gestión Digital (corte a febrero de 2024):
https://supersalud-my.sharepoint.com/:x:/g/personal/comunicaciones_supersalud_gov_co/EUPkZR0uRfFOnep7AfBNDboBDFiOUZboec5n5n2pHuWo8A?e=RvotK8</t>
  </si>
  <si>
    <t>El seguimiento remitido no evidencia analisis o diagnostico. Incumplida</t>
  </si>
  <si>
    <t xml:space="preserve">
Oficina Asesora de Comunicaciones</t>
  </si>
  <si>
    <t xml:space="preserve">Definir e implementar una estrategia para capacitar  a los grupos de valor  con el propósito de  cualificar los procesos de participación  ciudadana. </t>
  </si>
  <si>
    <t>Mediante esta estrategia que se adelanta de manera presencial en los municipios de Colombia, se crean espacios de interacción entre los usuarios del SGSSS y las entidades que cumplen funciones de aseguramiento en salud a lo largo del territorio nacional, con el objetivo de eliminar las barreras en la prestación de los servicios de salud para garantizar el acceso oportuno a este derecho fundamental.</t>
  </si>
  <si>
    <t xml:space="preserve">Documento con la estrategia definida y consolidación de información. 
Cumplida </t>
  </si>
  <si>
    <t>Implementar canales electrónicos que permitan discutir  y retroalimentar con los ciudadanos usuarios y/o grupos de valor, sus recomendaciones u objeciones en el desarrollo de la actividad que la entidad adelanta en el marco de su  gestión. (ejemplo: chat para atender la gestión interna)</t>
  </si>
  <si>
    <t>- Formulario Web PQRD: https://superargo.supersalud.gov.co/formularioWeb/
- Servicio de chat: https://chatpqrdsuperargo.supersalud.gov.co/
- Servicio de llamada en línea: https://apps.americasbps.com/ClicktoCallSuperSalud
- Servicio de videollamada en línea: https://nggly242.inconcertcc.com/americasbps/supersalud/VideoCallSupersalud.html#!
-Servicio de ChatBot Vigilados: https://www.supersalud.gov.co/vigilados/Paginas/Home.aspx</t>
  </si>
  <si>
    <t>Dirección de Innovación y Desarrollo- Subdirección de Tecnologías de la Información
Oficina Asesora de Comunicaciones</t>
  </si>
  <si>
    <t>Documentar las buenas prácticas de la entidad en materia de participación ciudadana que permitan alimentar el próximo plan de participación.</t>
  </si>
  <si>
    <t xml:space="preserve">Oficina Asesora de Planeación </t>
  </si>
  <si>
    <t>Fomentar en la entidad una cultura de análisis y medición entre su talento humano y grupos de valor mediante la publicación de la información que hace la entidad en formato de datos abiertos sobre Gerencia pública, planeación estratégica del recurso humano, sistema de capacitación y estímulos.</t>
  </si>
  <si>
    <r>
      <rPr>
        <sz val="10"/>
        <rFont val="Verdana"/>
        <family val="2"/>
      </rPr>
      <t>Dirección de Innovación y Desarrollo (Gestión del Conocimiento).</t>
    </r>
    <r>
      <rPr>
        <strike/>
        <sz val="10"/>
        <rFont val="Verdana"/>
        <family val="2"/>
      </rPr>
      <t xml:space="preserve">
</t>
    </r>
    <r>
      <rPr>
        <sz val="10"/>
        <color rgb="FFFF0000"/>
        <rFont val="Verdana"/>
        <family val="2"/>
      </rPr>
      <t xml:space="preserve">
</t>
    </r>
    <r>
      <rPr>
        <sz val="10"/>
        <color theme="1"/>
        <rFont val="Verdana"/>
        <family val="2"/>
      </rPr>
      <t>Dirección de Talento Humano</t>
    </r>
  </si>
  <si>
    <t>Implementar procesos o procedimientos que aseguren integridad, disponibilidad y confidencialidad de los datos.</t>
  </si>
  <si>
    <t>El proceso de Gobierno y Gestión de Datos e Información que es liderado por la Dirección de Innovación y Desarrollo, permite asegurar la disponibilidad e integridad de los datos por medio de los flujos de sus actividades claves de exito "Gestionar T.I", "Gestionar Analítica de datos", "Gestionar Documentos" y "Gestionar Comunicaciones".
El objetivo de la actividad clave de éxito "Gestionar Seguridad y Privacidad de los Datos y la Información", es diseñar, implementar y hacer seguimiento a los lineamientos de la política de Seguridad y Privacidad de la Información y Seguridad Digital, en aras de minimizar los riesgos y salvaguardar la confidencialidad, integridad y disponibilidad de la información de la entidad; es por ello que durante el primer cuatrimestre de 2024, se trabajó de manera articulada con la Oficina Asesora de Planeación para ajustar su diagramación</t>
  </si>
  <si>
    <t>Dirección de Innovación y Desarrollo- Subdirección de Tecnologías de la Información (Gobierno Digital)</t>
  </si>
  <si>
    <t>Elaborar Plan de Mejoramiento de Rendición de Cuentas, basado en la percepción ciudadana</t>
  </si>
  <si>
    <t>Se adelantó reunión el 17 de abril, con el Grupo Interno de Apoyo a la Participacion Ciudadana y Rendición de Cuentas, donse se presentó y aprobó las iniciativas para el Plan de Mejoramiento para la Rendición de Cuentas, basado en la percepción ciudadana.</t>
  </si>
  <si>
    <t>MECANISMOS PARA MEJORAR LA ATENCIÓN AL CIUDADANO</t>
  </si>
  <si>
    <t>Actualizar la caracterización de ciudadanos y usuarios  que radican reclamos en salud  y Solicitudes de Información ante la SNS registradas en el Sistema SuperArgo PQRD o el que haga sus veces.</t>
  </si>
  <si>
    <t xml:space="preserve">Delegada para la Protección al Usuario </t>
  </si>
  <si>
    <t>Desarrollar campañas de sensibilización sobre servicio al ciudadano para los servidores públicos y colaboradores de la Supersalud.</t>
  </si>
  <si>
    <t xml:space="preserve">*Se realizó la jornada de capacitación sobre el derecho a la salud de la población migrante, adelantada con la colaboración con el Ministerio de
Salud y Protección Social.                                                                                     * Se realizaron 3 sesiones donde se capacito por medio de laESAP a los funcionarios sobre el MIPG.                                                                                  * Se socializó la Resolución 2366 de 2023 "Por la cual se actualizan integralmente los servicios y tecnologías de salud financiados con recursos de la Unidad de Pago por Capitación (UPC)". Expositor invitado la Subdirección de Beneficios en Aseguramiento del Miisterio de Salud y Protección Social MSPS.                                                                                     *Se publicó una pieza conmemorando el día internacional de la eliminación de la discriminación racial.                                                             * Con una pieza gráfica y una breve introducción de lo que es el rol de embajador del servicio en la entidad, se les dio la bienvenida al grupo de funcionarios que nos acompañaran en esta vigencia.  </t>
  </si>
  <si>
    <t>Actualizar la carta de trato digno y divulgarla a los  servidores públicos y contratistas de la Supersalud</t>
  </si>
  <si>
    <t>Implementar capacitaciones para promover los derechos y deberes en salud a poblaciones con enfoque diferencial (personas con discapacidad, personas con procesos de reintegración y reincorporación, población negra, afrocolombiana, raizal, palenquera, indígena y gitanos, jóvenes, mujeres y personas con orientación sexual diversa)</t>
  </si>
  <si>
    <t xml:space="preserve">*Se realizó la jornada de capacitación sobre el derecho a la salud de la población migrante, adelantada con la colaboración con el Ministerio de
Salud y Protección Social.                                                                                     * Se realizaron 3 sesiones donde se capacito por medio de laESAP a los funcionarios sobre el MIPG.                                                                                  * Se socializó la Resolución 2366 de 2023 "Por la cual se actualizan integralmente los servicios y tecnologías de salud financiados con recursos de la Unidad de Pago por Capitación (UPC)". Expositor invitado la Subdirección de Beneficios en Aseguramiento del Miisterio de Salud y Protección Social MSPS.                                                                                     *Se publicó una pieza conmemorando el día internacional de la eliminación de la discriminación racial.                                                             * Con una pieza gráfica y una breve introducción de lo que es el rol de embajador del servicio en la entidad, se les dio la bienvenida al grupo de funcionarios que nos acompañaran en esta vigencia.  
</t>
  </si>
  <si>
    <t>Implementar el mecanismo o herramienta para qué el usuario pueda agendar una cita de atención presencial, e indicar los horarios de atención en sedes físicas</t>
  </si>
  <si>
    <t xml:space="preserve">Medir la percepción de los usuarios frente a la atención telefónica y canal presencial de la Superintendencia Nacional de Salud. </t>
  </si>
  <si>
    <t>Entre enero a febrero 2024 se contestaron 64.764 encuestas con resultado bueno y exelente de un total de 52.539 con un porcentaje de satisfacción del 81.12%. 
Se presenta la información de las encuestas de satisfacción realizadas al usuario entre enero y febrero 2024, esto en atención a  que el procesamiento de este tipo de información tarda  un mes</t>
  </si>
  <si>
    <t xml:space="preserve">Disponer de puntos presenciales de atención al usuario  en los departamentos  del país. </t>
  </si>
  <si>
    <t>Publicar mensualmente el informe de reclamos en salud (PQRD).</t>
  </si>
  <si>
    <t>Se han publciado 2 informes correspondientes a enero y febrero. Se precisa que la publicación de informes se realiza mes vencido posterior a contar con información validada</t>
  </si>
  <si>
    <t>Diseñar la estrategia anual de servicio o relacionamiento con la ciudadanía de la entidad</t>
  </si>
  <si>
    <t>Actualmente la DSCPPC junto con el asesor externo contratado se encuentra trabajando en la construcción de la estrategia de la política de Servicio al Ciudadano que es un política pública transversal cuyo objetivo general es garantizar el acceso efectivo, oportuno y de calidad de los ciudadanos a sus derechos en todos los escenarios de relacionamiento con el Estado.</t>
  </si>
  <si>
    <t>Parcialmente Cumplida</t>
  </si>
  <si>
    <t>Continuar con la estrategia de los laboratorios de simplicidad con los servidores públicos para adaptar las respuestas que se generan a la ciudadanía y grupos de valor  en lenguaje claro.</t>
  </si>
  <si>
    <t xml:space="preserve">Ajustar los modelos de respuestas de los Derechos de Petición gestionados por la Delegada para la Protección al Usuario, de acuerdo con el resultado del  laboratorio de simplicidad realizado en 2023. </t>
  </si>
  <si>
    <t xml:space="preserve">
Se ajustaron tres modelos de respuesta que mas se utilizan en el grupo y para así mismo empezar a manejar un documento con lenguaje claro</t>
  </si>
  <si>
    <t>Realizar acciones que integren y articulen la oferta de servicios de la entidad para facilitar el acceso de la ciudadanía en espacios interinstitucionales. ( ferias de servicios, acompañamientos a terceros y otros espacios interinstitucionales)</t>
  </si>
  <si>
    <t xml:space="preserve">* Se apoyó la Jornada NARP (Negra, Afrocolombiana, Raizal y Palenquera) convocada por la Subdirección de gestión y evaluación de políticas de la Secretaría Distrital de Salud, con la realización de un espacio con grupos focales de participación en la elaboración de la estrategia en el plan institucional de servicio y/o relacionamiento con la ciudadanía, así como la socialización de la oferta institucional de la Supersalud.                                                                                                          *Se desaroollo  una mesa articulada de trabajo con el Consejo Nacional de Paz Afrocolombiano-CONPA-, en el marco de la Política de Servicio al
Ciudadano y el enfoque diferencial étnico para proponer acciones con las comunidades negras, afrocolombianas, raizales y palenqueras
dentro de sus organizaciones nacionales y étnico-territoriales y de esta manera garantizar la formación y participación de los pueblos
étnicos desde el componente de salud.
</t>
  </si>
  <si>
    <t xml:space="preserve">Realizar taller de lenguaje claro para servidores públicos de la entidad. </t>
  </si>
  <si>
    <t>TRANSPARENCIA Y ACCESO A LA INFORMACIÓN</t>
  </si>
  <si>
    <t>Realizar la publicación de la información mínima requerida por la Ley 1712 de 2014, articulo 9 dentro de los micro sitios asignado a cada dependencia y de acuerdo a la responsabilidad y periodicidad asignada dentro del Manual para publicación de contenido en el sitio web de la Superintendencia Nacional de Salud (https://docs.supersalud.gov.co/PortalWeb/planeacion/AdministracionSIG/DIMN07.docx); dicha información será agrupada dentro del enlace de transparencia y acceso a la información pública y redireccionada a cada micro sitió.</t>
  </si>
  <si>
    <t xml:space="preserve">Delegatura para Prestadores de Servicios de Salud:
 https://www.supersalud.gov.co/es-co/transparencia-y-acceso-a-la-informacion-publica/informacion-especifica-para-grupos-de-interes/entidades-en-medida-especial-liquidacion-y-traslados-de-eps 
https://supersalud.sharepoint.com/:f:/s/Erika.Leon/EsAMaYpNgZFHhRcANIY--ucBhVmnNqO2CCxya_66awP-LQ?e=4JmhPP
Oficina de Comunicaciones: Enlace al listado de noticia publicados en el sitio web de la entidad: https://www.supersalud.gov.co/es-co/noticias
https://www.supersalud.gov.co/vigilados/noticias
Enlace al listado de videos publicados en el sitio web de la entidad: https://www.supersalud.gov.co/es-co/Videos
Enlace al listado de audios publicados en el sitio web de la entidad: https://www.supersalud.gov.co/es-co/Audios 
DET: Se adjunta la evidencia de las publicaciones en el micrositio de acuerdo a lo que dicta la ley 1712, y conforme a lo que a nuestra dependencia se ha asignado.  Se deben publicar las PQRS de Remitentes no identificados de acuerdo a las competencias del área y de acuerdo a la demanda de las mismas.  
En este sentido, se Adjunta pantallazo de las publicaciones en el micrositio fente al cumplmimiento de la ley 1712.
Oficina de Liquidaciones: EL link de las publicaciones de la OL es https://www.supersalud.gov.co/es-co/transparencia-y-acceso-a-la-informacion-publica/informacion-especifica-para-grupos-de-interes/entidades-en-medida-especial-liquidacion-y-traslados-de-eps
DID:  Durante el periodo a reportar la Dirección de Innovación y Desarrollo publicó la información definida de acuerdo con lo establecido en la Ley, esto es:
- Plan Estratégico de Tecnologías de la Información (PETI)
- Plan de tratamiento de Riesgos (PTR)
- Plan de Seguridad y Privacidad de la Información (PSPI)
Subdirección de Analítica: Durante el periodo a reportar la Subdirección de Analítica se realizaron 2 actualizaciones en el contenido e información correspondiente al numeral 7. Datos Abiertos, sección 7.2. del menú transparencia y acceso a la información pública.
• Registro de Activos de Información, vigencia 2023
• Índice de Información Clasificada y reservada, vigencia 2023. Actividad permenente. </t>
  </si>
  <si>
    <t xml:space="preserve">La Delegatura para Operadores Logisticos no reporto información. 
La Oficina de Control Interno: Para el I Cuatrimestre de 2024, no se tiene relacionado informes de entes de control externos, por tal razón, no se tiene ninguna publicaciòn referente a este tema.
La Delegada para Investigaciones Administrativas: Respecto a esta actividad,  es importante mencionar que, a pesar de que se encuentra asignada para todas las Delegaturas, una vez revisado el Manual para la publicación del contenido del sitio web y la intranet de la Superintendencia Nacional de Salud, se videncia que, nuestra Delegatura no aparece como dependiencia responsable de publicar el contenido de algna informacion de manera periodica.
</t>
  </si>
  <si>
    <t>Oficina Asesora de Comunicaciones Estratégicas e Imagen Institucional
Oficina Asesora de Planeación
Todas las Delegaturas
Oficina de Liquidaciones
Oficina de Control Interno
Dirección de Innovación y Desarrollo
Secretaría General</t>
  </si>
  <si>
    <t xml:space="preserve">Actualizar el sitio web del Normograma de la Superintendencia Nacional de Salud y referenciar las normas que se encuentren alojadas en el Sistema de Normatividad del Orden Nacional (SUIN) </t>
  </si>
  <si>
    <t>La publicación y actualización de las  normas del sector se realiza de manera permanente en el normograma de la entidad, publicado en la página web</t>
  </si>
  <si>
    <t>Dirección Jurídica</t>
  </si>
  <si>
    <t xml:space="preserve">Actualizar el directorio Información de Servidores Públicos, Empleados y Contratistas, teniendo en cuenta los aspectos de usabilidad y lenguaje al ciudadano. Link URL del portal: https://www.supersalud.gov.co/es-co/nuestra-entidad/estructura-organica-y-talento-humano/directorios  enlace redireccionando a la  plataforma SIGEP </t>
  </si>
  <si>
    <t>El directorio de Servidores Públicos se actualiza en simultáneo con la actualización de los datos en la Hoja de Vida del SIGEP, lo que permite una consulta real de la información.</t>
  </si>
  <si>
    <t>Secretaría General - Dirección de Talento Humano
Secretaría General - Dirección de Contratación</t>
  </si>
  <si>
    <t xml:space="preserve">Realizar y publicar  Evaluación independiente al sistema de control interno, de conformidad con el artículo 14 del Decreto 2106 de 2019 emitido por el Departamento Administrativo de la Función Pública (DAFP); </t>
  </si>
  <si>
    <t>La Oficina de Control Interno elaboró Informe de Evaluación Independiente al Sistema de Control Interno,  Rad. 20241400000009453 de fecha 31-01-2024. Publicado el 31/01/2024, Generandose la siguiente conclusión:
El Sistema de Control Interno de la Superintendencia Nacional de Salud para el segundo semestre de la vigencia 2023, respecto de sus cinco (5) componentes (Ambiente de Control; Actividades de Control; Información y Comunicación; Actividades de Monitoreo) se encuentran presentes y funcionando, permitiendo el logro de los objetivos y el nivel de cumplimiento de las metas, sin embargo requieren el emprendimiento de mejoras que
contribuyan al mantenimiento de los controles establecidos en los procesos.</t>
  </si>
  <si>
    <t>Publicar trimestralmente el Informe sobre Defensa Pública y Prevención del Daño Antijurídico. 
El informe deberá contener como mínimo la siguiente información: 
a. Número de demandas.
b. Estado en que se encuentra.
c. Pretensión o cuantía de la demanda.
d. Riesgo de pérdida.</t>
  </si>
  <si>
    <t>https://www.supersalud.gov.co/es-co/nuestra-entidad/planeación/informes-de-empalme</t>
  </si>
  <si>
    <t>Durante el primer cuatrimestre de 2024 se publicó en la página web de la Superintendencia Nacional de Salud el informe correspondiente al primer trimestre de 2024 ,  Se adjunta el informe como evidencia de cumplimiento.</t>
  </si>
  <si>
    <t xml:space="preserve">Actualizar la información del organigrama de la entidad, para que se entregue de manera gráfica y legible y en un formato accesible y usable. </t>
  </si>
  <si>
    <t>El organigrama se encuentra completamente actualizado a al fecha, teniendo en cuenta los cambios que se van presentando.</t>
  </si>
  <si>
    <t>Secretaría General - Dirección  de Talento Humano
Oficina Asesora de Comunicaciones</t>
  </si>
  <si>
    <t>Actualizar los conjuntos de datos publicados y federados en el portal de datos abiertos www.datos.gov.co</t>
  </si>
  <si>
    <t>"En el portal propio de datos abiertos durante el primer cuatrimestre de 2024 se publicaron 5 conjuntos nuevos y se actualizaron 2 conjuntos de Datos Abiertos que se relacionan a continuación: 
• Registro de Activos de Información, vigencia 2023
• Índice de Información Clasificada y reservada, vigencia 2023
• Peticiones, quejas y reclamos PQRD, segundo semestre de 2023
• Catálogo de información financiera EPS régimen contributivo y subsidiado, IV Trimestre 2023
• Catálogo de información financiera EPS del régimen de excepción y especial, IV Trimestre 2023
• Catálogo de información financiera de entidades de medicina prepagada y servicios de ambulancia, IV Trimestre 2023
• Catálogo de información financiera de las Instituciones Prestadoras de Servicios de Salud (IPS) Privadas, II Semestre 2023.
Actividad permanente.</t>
  </si>
  <si>
    <t xml:space="preserve">Dirección de Innovación y Desarrollo - Subdirección Analítica </t>
  </si>
  <si>
    <t>Publicar  información que produce la entidad que promueva una cultura de análisis y medición entre su talento humano y grupos de valor.</t>
  </si>
  <si>
    <t>"Durante el periodo a reportar la Dirección de Innovación y Desarrollo, a través de la Subdirección de Analítica publicó los siguientes reportes e informes sectoriales: 
- Cálculo de indicador 2 y 10 de gerentes, vigencia 2023
Actividad permanente.
Los cálculos de los indicadores mencionados, se ven reflejados en la tercera pestaña: Reportes e Informes Sectoriales</t>
  </si>
  <si>
    <t>Publicar los resultados de los espacios de participación realizados en las diversas temáticas establecidas por ley. En la URL: https://www.supersalud.gov.co/es-co/atencion-ciudadano/participacion-ciudadana</t>
  </si>
  <si>
    <t>Dependencias que cumplieron: Delegatura de Protección al Usuario
Delegatura para Entidades Territoriales
Oficina Asesora de Planeación.
Dependencias que Incumplieron: Secretaria General
Deelegada para Entidades de Aseguramiento en Salud
Delegadatura para Operdaoes Logisticos
Delegatura para Investigaciones Administrativas
Delegatura para la función Juridccional</t>
  </si>
  <si>
    <t>La delegatura para Prestadores de Servicios de Salud y la Oficina de Comunicaciones no reportaron
LA oficina de Liquidaciones no realizo eventos</t>
  </si>
  <si>
    <t xml:space="preserve">Todas las dependencias </t>
  </si>
  <si>
    <t>Capacitar a los funcionarios en el Programa de Gestión Documental, en la temática de clasificación y tipificación de la información y gestión de documento electrónico</t>
  </si>
  <si>
    <t xml:space="preserve">Secretaría General - Dirección Administrativa -  Grupo de Gestión Documental </t>
  </si>
  <si>
    <t>Actualizar el Formulario PQRSD – Peticiones, Quejas, Reclamos, Sugerencias, Solicitud de información pública, y Denuncias que permita estructurar la información de manera estandarizada para facilitar su intercambio entre diferentes sistemas de información aplicando el lenguaje común de intercambio y los lineamientos establecidos en la resolución 1519 de 2020 anexos 1 y 2 - Directrices de accesibilidad - Estándares de publicación y divulgación de contenidos e información</t>
  </si>
  <si>
    <t>Desde la Dirección de Innovación y Desarrollo - Subdirección de Tecnologías de la Información - se dispone la infraestructura y la plataforma de sistemas de información por medio de la cual se publica el acceso al Formulario Web.
Respecto a las actividades relacionadas con el intercambio de información y los lineamientos establecidos en la resolución 1519 de 2020, que abarcan las Directrices de accesibilidad y los Estándares de publicación y divulgación de contenidos e información:
Se realizaron las actividades de mejora y actualización del formulario web solicitadas, tal como se documenta en los anexos.</t>
  </si>
  <si>
    <t xml:space="preserve">En los archivos se evidencia de la solicitud realizada para los cambios que se deben hacer en el formulario PQRSD. Cumplida
</t>
  </si>
  <si>
    <t>Dirección Administrativa -  Grupo de Gestión Documental 
Dirección de Innovación y Desarrollo - Subdirección de Tecnologías de la Información
Delegatura para la Protección al Usuario</t>
  </si>
  <si>
    <t>Actualizar de manera permanente la información sobre  los requisitos, costos de reproducción de la información y el diligenciamiento de los trámites de la entidad.</t>
  </si>
  <si>
    <t>Informan que no hay contrato para realizar la actualización</t>
  </si>
  <si>
    <t>Reportada pero no gestionada</t>
  </si>
  <si>
    <t>13.</t>
  </si>
  <si>
    <t>Actualizar el esquema de publicación de información de acuerdo con el formato definido:
Título de la información, idioma, conservación y/o soporte, formato, fecha de generación de la información, frecuencia de actualización, lugar de consulta, nombre del responsable de la producción de la información, nombre del responsable de la información.
El esquema de información deberá ser publicado en la sección de Transparencia y Acceso a la Información y en el portal de datos abiertos www.datos.gov.co</t>
  </si>
  <si>
    <t xml:space="preserve">Oficina Asesora de Comunicaciones Estratégicas e Imagen Institucional </t>
  </si>
  <si>
    <t>Aprobar y publicar el Registro de Activos de Información actualizado por medio de un acto administrativo o documento obligante, emitido por Comité institucional de Gestión y Desempeño.
El Registro de Activos de Información deberá ser publicado en la sección de Transparencia y Acceso a la Información y en el portal de datos abiertos www.datos.gov.co</t>
  </si>
  <si>
    <t>Desde la Dirección de Innovación y Desarrollo- Subdirección de Tecnologías de Información se llevo a comite de Gestión y Desempeño de fecha 29 de enero de 2024 el registro de activos de información para su aprobación y posterior publicación.
Se adjunta Acta comite Gestión y Desempeño Sesión 59  y Correo electrónico informativo de publicación de activos de información</t>
  </si>
  <si>
    <t>La actividad de Actualización, Revisión, Creación y Eliminación de los Activos de Información se realizó con el acompañamiento del Grupo de Gestión Documental, la Dirección Jurídica, la Oficina Asesora de Planeación, la Subdirección de Tecnologías de la Información y los gestores de las dependencias.
Los Activos de Información se clasificaron de conformidad con las Tablas de Retención versión 5 preliminar, por ultimo desde la Dirección de Innovación y Desarrollo se lideraron  ejecutaron acciones de publicación de los Activos de Información, de acuerdo con el acta de comité de desempeño realizada el 29 de enero de 2024</t>
  </si>
  <si>
    <t xml:space="preserve">Dirección de Innovación y Desarrollo - Subdirección de Tecnologías de la Información
Secretaría General - Dirección Administrativa -  Grupo de Gestión Documental </t>
  </si>
  <si>
    <t>Aprobar y publicar el Índice de Información Clasificada y Reservada actualizado por medio de un acto administrativo o documento obligante, Comité institucional de Gestión y Desempeño.
El índice de clasificación y reserva deberá ser publicado en la sección de Transparencia y Acceso a la Información  y en el portal de datos abiertos www.datos.gov.co</t>
  </si>
  <si>
    <t>Durante el primer cuatrimestre de 2024 se llevo a cabo la actualización y publicación del índice de información clasificada y reservada de la Superintendencia Nacional de Salud acorde con la aprobación del comité institucional de gestión y desempeño del pasado 29 de enero de 2024.</t>
  </si>
  <si>
    <t>Correos e imagen publicación actualización instrumento de gestión de la información - Indice de información clasificada y reservada 2024, portal datos abiertos.</t>
  </si>
  <si>
    <t>Dirección Jurídica.</t>
  </si>
  <si>
    <t>Actualizar el Registro de Activos de Información según los lineamientos internos de la entidad, la ley 1712 de 2014 y  lo establecido en la Resolución 2021160000013764-6 de 2021.</t>
  </si>
  <si>
    <t>Actualizar el Índice de Información Clasificada y Reservada según los lineamientos internos de la entidad, la ley 1712 de 2014 y  lo establecido en la Resolución 2021160000013764-6 de 2021.</t>
  </si>
  <si>
    <t>Diseñar estrategias de comunicación que faciliten el acceso a la información pública a la población en condición de discapacidad.</t>
  </si>
  <si>
    <t>La Oficina Asesora de Comunicaciones continúa realizando actividades en pro de facilitar el acceso a la información pública a la población con discapacdad:
• Implementación de la opción de audio a los comunicados publicados en el sitio web. https://www.supersalud.gov.co/es-co/noticias
• Inclusión de la opción de texto a los audios publicados en el sitio web. https://www.supersalud.gov.co/es-co/Audios 
• Implementación de la opción de guion a los videos publicados en el sitio web. Actividad que se viene realizando desde el 1 de enero de 2022. https://www.supersalud.gov.co/es-co/videos 
• Contenido no textual: las imágenes cuentan con texto alternativo equivalente al contenido.
• Titulado de páginas: las páginas creadas cuentan con títulos que describen su temática.
• Propósito de los enlaces: los hipervínculos publicados en el sitio web son claros y tienen contexto relacionado a su contenido.</t>
  </si>
  <si>
    <t xml:space="preserve">Identificar acciones para responder a solicitud de las autoridades de las comunidades, para divulgar la información pública en diversos idiomas y lenguas de los grupos étnicos y culturales del país. </t>
  </si>
  <si>
    <t>Avanzar en los ajustes del sitio web de la Superintendencia frente a los criterios de Accesibilidad de Contenidos Web (Web Content Accesibillity Guidelines - WCAG) establecidos en la resolución 1519 de 2020 anexo 1 - Directrices de accesibilidad web.</t>
  </si>
  <si>
    <t>Desde la Dirección de Innovación y Desarrollo - Subdirección de Tecnologías de la Información:
*Se realiza propuesta del nuevo diseño para la página principal
* Se realiza implementación de Lineamientos gráficos para el top bar del sitio web acorde a los lineamientos de Gobierno Digital impactando la visualización en dispositivos de escritorio y móvil.</t>
  </si>
  <si>
    <t>La aplicación de las directrices de accesbilidad responsabilidad de la oficina de comunicaciones se pueden validar en el sito web www.supersalud.gov.co</t>
  </si>
  <si>
    <t xml:space="preserve">Dirección de Innovación y Desarrollo - Subdirección de Tecnologías de la Información
Oficina Asesora de Comunicaciones Estratégicas e Imagen Institucional </t>
  </si>
  <si>
    <t>Publicar en el Sitio Web los informes  Peticiones, quejas, reclamos, denuncias, Solicitud de información pública de manera trimestral, que discrimine la siguiente información: 
- Análisis resumido por PQRS 
El informe de solicitudes de acceso a información, que discrimine  la siguiente información:
- Número de solicitudes recibidas    
- Número de solicitudes que fueron trasladadas a otra institución
- Tiempo de respuesta a cada solicitud ·       
- Número de solicitudes en las que se negó el acceso a la información
Estos informes  deben ser publicados en el link de transparencia y acceso a la información pública.</t>
  </si>
  <si>
    <t>En el IV trimestre de 2023 se reporta:
129.417 de solicitudes recibidas como derecho de petición y 282 como consultas
345.676 solicitudes que fueron trasladadas a otra institución
19 dias habiles en promedio de respuesta a cada solicitud 
0 solicitudes en las que se negó el acceso a la información</t>
  </si>
  <si>
    <t>Actualizar tablas de retención documental, conforme a los lineamientos del Archivo General de la Nación, alcanzando el cumplimiento hasta la etapa 3. Valoración Documental conforme al Minimanual No 4 Tablas de Retención y Transferencias Documentales.</t>
  </si>
  <si>
    <t xml:space="preserve">Secretaría General - Direccion Administrativa -  Grupo de Gestión Documental </t>
  </si>
  <si>
    <t>Realizar seguimiento a la Ley de transparencia y acceso a la Información Publica 1712 de 2014 de acuerdo al Índice de Transparencia y Acceso a la Información pública - ITA - Validar el cumplimiento.</t>
  </si>
  <si>
    <t>Socializar información a los funcionarios de la entidad sobre Transparencia y acceso a la información pública y lucha contra la corrupción</t>
  </si>
  <si>
    <t>Oficina Asesora de Planeación 
Oficina Asesora de Comunicaciones Estratégicas e Imagen Institucional 
Secretaría General - Dirección de Talento Humano</t>
  </si>
  <si>
    <t>GESTIÓN DE LA INTEGRIDAD</t>
  </si>
  <si>
    <t xml:space="preserve">Revisar y aplicar la  herramienta de evaluación de la apropiación de la cultura ética contenida en el Modelo Integrado de Planeación y Gestión a servidores y contratistas de la entidad. </t>
  </si>
  <si>
    <t>Socializar los resultados  obtenidos en la vigencia anterior sobre la implementación del Código de Integridad</t>
  </si>
  <si>
    <t>Difundir campaña comunicativa al interior de la entidad, enfocada en los valores de integridad y la gestión de conflicto de intereses.</t>
  </si>
  <si>
    <t>Se difunde primera pieza de la Campaña comunicativa entorno al Código de Integridad y la Gestión de Conflicto de Intereses "Caminando por la Integridad". La cual tiene por objeto recordar los documentos con los que contamos, ejemplificar las buenas prácticas y finalmente hacer cierre de las actividades realizadas en la vigencia 2024</t>
  </si>
  <si>
    <t>Actualizar los Autodiagnósticos de la Política de Integridad y  Gestión de Conflicto de Interes.</t>
  </si>
  <si>
    <t>Desarrollar charlas y talleres enfocados en los valores del código de integridad y la gestión de conflcito de intereses.</t>
  </si>
  <si>
    <t>Se realizaron 3 charlas entorno a el Código de Integridad y la Gestión de Conflicto de Intereses, posterior a esta charla se realizo prueba de conocimiento y se remitio retroalimentacón a los funcionarios y memorias de la charla.</t>
  </si>
  <si>
    <t>Recopilar y clasificar la información contenida en las declaraciones de bienes y rentas de los servidores públicos y utilizar como insumo para la identificación de conflictos de interés y posibles riesgos de corrupción.</t>
  </si>
  <si>
    <t>Aplicar herramienta que consulte sugerencias, recomendaciones y peticiones de los funcionarios para mejorar la implementación del Código de Integridad, analizar el resultado de estas y orientar la gestión de conflicto de Interés, según corresponda</t>
  </si>
  <si>
    <t>Elaborar un diagnóstico de evalucación de las actividades implementadas en Integridad y Gestión de Conflicto de Interes 2024.</t>
  </si>
  <si>
    <t>Realizar la evaluación de las actividades desarrolladas a lo largo de la vigencia y utilizarla como insumo para el diseño de las actividades a ejecutar para la implementación del Lineamiento 1 de la Política de Transparencia y Lucha contra la Corrupción.</t>
  </si>
  <si>
    <t>Realizar informe de las declaraciones recibidas a través del formato en línea DECLARACIÓN CONFLICTO DE INTERESES.</t>
  </si>
  <si>
    <t>PROMEDIO DE EJECUCIÓN</t>
  </si>
  <si>
    <t xml:space="preserve">No aplica para el periodo de reporte </t>
  </si>
  <si>
    <t>Se remitió mediante correo electrónico el 11 de Abril de 2024 el correo recordatorio de la actualización de la declaración de bienes y rentas.</t>
  </si>
  <si>
    <t>La evaluación gerencial medida a través de los Acuerdos de Gestión de los Gerentes Públicos de la Superintendencia Nacional de Salud para la vigencia 2023, con un promedio de 100% nivel satisfactorio, fue coherente con la Gestión Institucional medida por el cumplimiento del Plan Anual de Gestión, el cual tuvo un cumplimiento de metas superior al 98%.</t>
  </si>
  <si>
    <t>Se realizó el análisis del impacto de los cursos y diplomados de 
capacitación ejecutados durante enero a diciembre del año 2023, teniendo en cuenta que 
la formación y la capacitación de los servidores públicos está orientada a fortalecer la 
capacidad de gestión de las entidades públicas y contribuir a la modernización del Estado 
al servicio de la ciudadanía</t>
  </si>
  <si>
    <t>Taller sobre igualdad de género y derechos de las mujeres dirigido a responsables de toma de decisiones</t>
  </si>
  <si>
    <t>Taller virtual sobre acciones de prevención y manejo de la violencia de género</t>
  </si>
  <si>
    <t>Taller sobre nuevas masculinidades</t>
  </si>
  <si>
    <t>Talleres sobre conceptos básicos de género</t>
  </si>
  <si>
    <t>Taller sobre violencia de género</t>
  </si>
  <si>
    <t>Taller sobre comunicación inclusiva y no sexista</t>
  </si>
  <si>
    <t>Mujeres y Hombres Construyendo Equidad</t>
  </si>
  <si>
    <t>Se realizaron los siguientes talleres:
- Nuevas masculinidades
- Violencia de Género
- Conceptos básicos de género
- Igualdad de Género</t>
  </si>
  <si>
    <t>Se envía mensaje por el correo electrónico talentohumano@supersalud.gov.co con resolución No. 2023910020001761- 6 de 2023 y Circular Interna No. 2024910020001825-3 de 2024, informando la apertura de la convocatoria y estableciendo los requisitos y condiciones para participar en el proceso para la concesión de apoyos económicos para la vigencia 2024. Se recibieron 8 solicitudes que cumplieron con los requisitos establecidos y el 9 de mayo se publica estas solicitudes por el correo de talento humano para conocimiento y formalización.</t>
  </si>
  <si>
    <t>Se realizó actividad formativa y vivencial para los funcionarios de la sede Bogotá, en las instalaciones de la Caja de Compensación Familiar Compensar y virtual para las regionales. El taller abordo temas orientados al cambio y proyecto de vida. Se beneficiaron 50 funcionarios.</t>
  </si>
  <si>
    <t>La conmemoración del día de las secretarias y secretarios inicio con mensaje por parte del señor Superintendente, agradeciendo la dedicación y compromiso en la labor diario que realizan, posterior se invitaron en horas de la mañana al taller “Bienestar emocional” en el auditorio del cuarto piso para sede Bogotá y virtual para las regionales, donde por medio de ejercicios se trabajó temas de reconocimiento, expresión y enfrentamiento de las emociones. El viernes 24 de mayo se realizó actividad recreativa en el hotel Lago Mar, donde todas nuestras secretarias y secretarios disfrutaron de un día de sol, esparcimiento e integración. A esta actividad asistieron 40 funcionarios.</t>
  </si>
  <si>
    <t>La Superintendencia Nacional de Salud ratifica el compromiso con la naturaleza, las relaciones con el medio ambiente y los animales. Porque los animales de compañía son miembros importantes de nuestra familia y transforman nuestras vidas de manera inimaginable; el 29 de mayo se realizó charla virtual donde se hablo acerca de las herramientas y técnicas para tranquilizarlos y relajarlos, tips para hacerlos feliz y temas de ansiedad por separación. Posterior a la charla, se realizo entrega incentivo para mascota a los funcionarios participantes.</t>
  </si>
  <si>
    <t>El 24 de abril se llevo a cabo la segunda Feria de Emprendimientos Supersalud 2024, donde los funcionarios inscritos junto a sus familias comercializaron bienes, productos y servicios. Esta feria de emprendimiento se propuso con el objetivo de generar bienestar, mejoramiento de la calidad de vida, autonomía económica; así como, empoderamiento de las mujeres, los hombres y sus familias.</t>
  </si>
  <si>
    <t>Se realizó actividad recreativa y de integración el pasado sábado 22 de junio de 2024 en la Caja de Compensación Familiar Compensar de la 220, ubicado en la Carrera 7 con 220. En la actividad participaron los funcionarios con su núcleo familia y disfrutaron un día de esparcimiento, recreación y unión familiar. La actividad incluyo transporte terrestre ida y regreso (Bogotá – lugar de la actividad- Bogotá) + alimentación (refrigerio a.m. + almuerzo + refrigerio p.m. y postre) + actividades recreativas + servicio logístico. Se beneficiaron 800 personas.</t>
  </si>
  <si>
    <t>Resolución No. 2024910020005675-6 DE 31 – 05 - 2024 se formalizo la selección de los mejores servidores de carrera administrativa por nivel jerárquico del segundo semestre del año 2023 y se otorgó incentivo a los funcionarios seleccionados de cargue a la tarjeta Compensar para gozar de viaje turístico todo incluido con hotelería de Compensar o agencia Aviatur.
Funcionarios beneficiados: 
 ALBA LUCIA RESTREPO ARANZALEZ
 ROSINA MARIA RUIZ VILLAGRAN
 DORIS INES BRAVO RUIZ</t>
  </si>
  <si>
    <t>Del 24 al 29 de junio se realizó semana formativa, cultural, artística y de integración, donde los funcionarios de la SNS participaron de manera activa en las diferentes actividades ludicopedagogicas (bienestar y capacitación) relacionadas con educación inclusiva, y se propendió por  minimizar las barreras por género y promover la inclusión de las personas con discapacidad.</t>
  </si>
  <si>
    <t>Se llevó a cabo mesa laboral con el acompañamiento de la ARL, en el desarrollo de esta, se validaron los casos de enfermedad laboral calificados a la fecha</t>
  </si>
  <si>
    <t>En el ejercicio de auditoría interna de la vigencia 2023, se estableció como una oportunidad de mejora, incluir en el insumo para la formulación de los estudios previos como requisito obligatorio verificar de manera periódica desde el componente, el cumplimiento de la normatividad en SST por parte de los contratistas, subcontratistas entre otros</t>
  </si>
  <si>
    <t>Teniendo en cuenta la apertura de las sedes de San Andrés, Ibagué, Pasto y Leticia, se actualizó mediante acto administrativo el Reglamento de Higiene y Seguridad Industrial</t>
  </si>
  <si>
    <t>Se llevó a cabo el ejercicio de simulacro con el apoyo de los brigadistas de las sedes regionales y central</t>
  </si>
  <si>
    <t>Se realizó un informe sobre la implementación permanente del sistema integrado de conservación -SIC, teniendo en cuenta los lineamientos dados por el Archivo General de la Nación.</t>
  </si>
  <si>
    <t>Se realizó informe de articulación de la matriz de riesgos en gestión documental, con los procesos responsables de su gestión.
https://acortar.link/70vnFv</t>
  </si>
  <si>
    <t>Se diseñó lista de chequeo para el seguimiento y control de la función archivística y los procesos de la gestión documental, contribuyendo a las actividades de auditoría interna.
https://acortar.link/bz2BCF</t>
  </si>
  <si>
    <t>Se desarrollaron las estrategias que garantizan la administración, la regulación normativa, la adecuación de instalaciones, la conformación y estructura del equipo de trabajo y los modelos de capacitaciones al interior de la entidad.
https://acortar.link/SVxwtE</t>
  </si>
  <si>
    <t>Se realizó un informe detallando el desarrollo de las actividades de adecuación (mantenimiento o mejora) de los espacios físicos en las áreas de Archivos de las dependencias de la SNS
https://acortar.link/Sba6js</t>
  </si>
  <si>
    <t>Se desarrolló la identificación de los riesgos laborales acordes con las diferentes actividades ejecutadas en el área de archivo teniendo en cuenta aspectos como bioseguridad y trabajo de fuerza.
https://acortar.link/vP7lz0</t>
  </si>
  <si>
    <t>Se articuló con el Plan Institucional de Capacitación, los temas priorizados por el área de gestión documental o quien haga sus veces.
https://acortar.link/Jxb2TV</t>
  </si>
  <si>
    <t>Se elaboró el borrador del programa de reprografía que prioriza y garantiza que la documentación cuenta con un respaldo que permite su recuperación a lo largo del tiempo mediante procesos adecuados de preservación.
https://acortar.link/uzyVif</t>
  </si>
  <si>
    <t>Se realizó el informe en cuanto al desarrollar el procedimiento de descripción documental.
https://acortar.link/iOiISv</t>
  </si>
  <si>
    <t>Se elaboró e implementó el Plan y cronograma de transferencias documentales, primarias y secundarias.
https://acortar.link/FCs1gg</t>
  </si>
  <si>
    <t>Se realizó un informe sobre la estructuración y documentación de las actividades para la construcción del Plan de preservación digital a largo plazo siguiendo la normativa de AGN.
https://acortar.link/sSDeNG</t>
  </si>
  <si>
    <t>.Se realizó informe con la identificación, implementación y seguimiento a las acciones que promuevan la apropiación de una cultura organizacional orientada hacia la gestión del conocimiento - Gestión Documental .
https://acortar.link/mPkdfs</t>
  </si>
  <si>
    <t>Se recopiló información para construir la memoria institucional con los documentos que posee el archivo, las experiencias del personal y conocimientos acumulados en el tiempo.
https://acortar.link/aFdUXi</t>
  </si>
  <si>
    <t>Se realizó informe sobre el desarrollo de las acciones para identificar documentos de carácter histórico a partir de los instrumentos archivísticos.
https://acortar.link/SvYqBg</t>
  </si>
  <si>
    <t xml:space="preserve">NA </t>
  </si>
  <si>
    <t xml:space="preserve">Se valida las evidencias aportadas, dando cumplimiento a lo planeado en este segundo trimestre </t>
  </si>
  <si>
    <t>Se envió por el correo talentohumano@supersalud.gov.co invitación a todos los funcionarios para que se inscribirán en las caminatas ecológicas 2024-1 y 2024-2. Esta actividad al aire libre busco fortalecer el compromiso y relaciones con el medio ambiente, favorecer la integración entre compañeros de trabajo, disminuir los niveles de estrés, promover y poner en práctica los valores institucionales.
El 14 de junio de 2024 se realizó en Tobia, Cundinamarca, la primera caminata ecología del año y se beneficiaron 80 funcionarios. La actividad conto con caminata guiada aprox 6 km hasta la cascada Canales, torrentismo, alimentación, transporte y logística necesaria para el buen desarrollo de la actividad.</t>
  </si>
  <si>
    <t>En el marco del Plan de Bienestar Social e Incentivos Institucional y en línea con la política de equidad de género, diversidad e inclusión, la Superintendencia programo espacio formativo, cultural y artístico para todas las mujeres madres de la SNS, con el objetivo de impactar positivamente en la calidad de vida de las participantes; promover y poner en práctica los valores del código de integridad; además de favorecer la integración entre compañeras de trabajo y disminuir los niveles de estrés laboral. Se llevo a cabo jornada inicio con charla virtual titulada "Reflexiones sobre Maternidades Acompañadas y Cuidadas", donde se discutieron temas relevantes para las madres, promoviendo el bienestar y el cuidado mutuo. Además, para complementar la sesión educativa, se organizó una tarde musical en la que una orquesta en vivo amenizó el evento, permitiendo a las asistentes disfrutar de un momento ameno.</t>
  </si>
  <si>
    <t>Se valida las evidencias aportadas por la dirección de Talento Humano, dando cumplimiento con lo planeado en el Plan de bienestar correspondiente al II trimestre</t>
  </si>
  <si>
    <t>Se valida las evidencias aportadas por la dirección de Talento Humano, dando cumplimiento con lo planeado en el Plan de Seguridad y Salud en el trabajo  correspondiente al II trimestre</t>
  </si>
  <si>
    <t>Se valida las evidencias aportadas por la dirección de Talento Humano, dando cumplimiento con lo planeado en el Plan Estratégico de Talento Humano  correspondiente al II trimestre</t>
  </si>
  <si>
    <t>Se valida las evidencias aportadas por la dirección de Talento Humano, dando cumplimiento con lo planeado en el Plan Estratégico de Talento Humano correspondiente al II trimestre</t>
  </si>
  <si>
    <t xml:space="preserve">Se valida las evidencias aportadas por la dirección de administrativa, dando cumplimiento con lo planeado en el Plan Institucional de Archivos  correspondiente al II trimestre </t>
  </si>
  <si>
    <t>Se valida las evidencias aportadas por la dirección de administrativa, dando cumplimiento con lo planeado en el Plan Institucional de Archivos  correspondiente al II trimestre</t>
  </si>
  <si>
    <t xml:space="preserve">Este proceso fue retirado del Plan Anual de Adquisiciones, teniendo en cuenta los cambios que se han presentado en el puesto de Subdirector de TI </t>
  </si>
  <si>
    <t xml:space="preserve">Pendiente por ejecutar la actividad o realizar la modificación correspondiente </t>
  </si>
  <si>
    <t xml:space="preserve">El contrato inició el 22/01/2024/2024, se está realizando el seguimiento de los informes y la gestión de pagos. </t>
  </si>
  <si>
    <t>El contrato inició el 20/06/2024, se está realizando el seguimiento del primer informe y la radicación de la primera cuenta de cobro, de los días proporcionales en el mes de junio de 2024,</t>
  </si>
  <si>
    <t xml:space="preserve">Se viene ejecutando el contrato y haciendo seguimiento a las actividades y obligaciones establecidas en el contrato No. 210 2023. </t>
  </si>
  <si>
    <t>Se suscribió el contrato 55 de 2024, se realizó seguimiento mientras el contrato estuvo vigente, se comparte carpeta donde se encuentran los documentos correspondientes.</t>
  </si>
  <si>
    <t>Part. Ciudadana y RdCC</t>
  </si>
  <si>
    <t>Aplicativo SharePoint diligenciado y actualizado de manera permanente</t>
  </si>
  <si>
    <t>De las 12 dependencias encargadas de llevar a cabo y reportar esta actividad, solo una (1), la delegada de Aseguramiento en Salud no realizó el reporte correspondiente, lo que equivale un porcentaje de cumplimiento del 92% (11/12). Se sugiere a la Delegada realizar el reporte en el periodo que hace falta con el fin de dar cumplimiento a la actividad propuesta o tomar decisiones pertinentes de acuerdo con el resultado.</t>
  </si>
  <si>
    <t>Participación Ciudadana</t>
  </si>
  <si>
    <t xml:space="preserve">La actividad se cumplió de acuerdo con lo proyectado en el plan,  lo que indica diligencia por parte de la dependencia  responsable y sin contratiempos en su ejecución. Se recomienda continuar con las buenas prácticas implementadas al interior del área. </t>
  </si>
  <si>
    <t xml:space="preserve">La actividad se cumplió de acuerdo con lo proyectado en el plan,  lo que indica diligencia por parte de las dependencias  responsables y sin contratiempos en su ejecución. Se recomienda continuar con las buenas prácticas implementadas al interior de las áreas. </t>
  </si>
  <si>
    <t xml:space="preserve">Documentos o procedimientos que guían la participación ciudadana publicados </t>
  </si>
  <si>
    <t>Vistas de arquitectura de información de fuentes de información actualizadas en un 50%</t>
  </si>
  <si>
    <t>Eventos de Participación Ciudadana con personas discapacitadas visual y auditiva</t>
  </si>
  <si>
    <t>Rendición de Cuentas</t>
  </si>
  <si>
    <t>Documentos con las memorias de los eventos de diálogo</t>
  </si>
  <si>
    <t>De las 13 dependencias encargadas de llevar a cabo y reportar la actividad relacionada, 4 (DOPLGF, DFJC, DET y SG) no publicaron las memorias de los eventos realizados. En el caso de la DET y SG, aunque se documentó el desarrollo de los eventos, no se cumplió con su publicación.
Se recomienda a las áreas involucradas en el reporte de esta acción que consideren los plazos establecidos y recuerden que, aunque realicen eventos de diálogo, es fundamental registrar esta información en el aplicativo correspondiente. Este resultado resalta la necesidad de revisar y fortalecer los mecanismos de seguimiento y autocontrol para garantizar que las áreas responsables cumplan de manera efectiva con lo proyectado.</t>
  </si>
  <si>
    <t>Normas generales y reglamentarias aplicables a la entidad, actualizadas y publicadas a la ciudadanía</t>
  </si>
  <si>
    <t>Documentos con el contenido de toda decisión y/o políticas que se adopten y afecten a los usuarios, junto con sus fundamentos, publicados</t>
  </si>
  <si>
    <t>De las 8 dependencias encargadas de llevar a cabo la actividad, 7 cumplieron satisfactoriamente con reporte a esta acción, solo la Delegada de Aseguramiento manifiesta que no realiza esta acción de manera general si no de manera particular a los vigilados que aplique, por tal razón no se valida esta información.
Se resalta la necesidad de revisar y fortalecer los mecanismos de seguimiento y autocontrol para garantizar que las áreas responsables cumplan de manera efectiva con lo proyectado.</t>
  </si>
  <si>
    <t>Informes de evaluación y auditorías de control interno publicados en el sitio web de la entidad.</t>
  </si>
  <si>
    <t>Informes de entes de control externos, publicados en el sitio web.</t>
  </si>
  <si>
    <t>Planes de mejoramiento surgidos de las auditorías realizadas por los entes de control externos, así como sus seguimientos, publicados en el sitio web institucional</t>
  </si>
  <si>
    <t>Información que guíe el acceso a todo mecanismo de presentación directa de solicitudes, quejas y reclamos a disposición del público, en relación con acciones u omisiones de los funcionarios de la entidad, junto con un informe de todas las solicitudes, denuncias y los tiempos de respuesta, actualizada y publicada.</t>
  </si>
  <si>
    <t>Acuerdos de gestión de los gerentes públicos de la entidad, así como el informe de  evaluación de desempeño de los demás funcionarios, publicados en el sitio web institucional</t>
  </si>
  <si>
    <t>Espacios de diálogo y/o Rendiciones de cuentas focalizadas desarrollados</t>
  </si>
  <si>
    <t>Informes de cumplimiento de metas con identificación de Grupos Poblacionales beneficiados</t>
  </si>
  <si>
    <t>Instrumentos o actividades para fomentar en los servidores la cultura de rendición de cuentas a la ciudadanía aplicados o ejecutados.</t>
  </si>
  <si>
    <t>Documentos soporte de las acciones de socialización de la Ruta y herramienta de seguimiento a la implementación</t>
  </si>
  <si>
    <t xml:space="preserve">Documentos soporte de las acciones de promoción del  aprendizaje y conocimiento de los usuarios, acerca de los trámites y servicios  de la entidad. </t>
  </si>
  <si>
    <t xml:space="preserve">Documento con los resultados de la revisión </t>
  </si>
  <si>
    <t>Estrategia definida e implementada</t>
  </si>
  <si>
    <t>Canales electrónicos de relacionamiento ciudadanía-entidad, implementados</t>
  </si>
  <si>
    <t>Documento de buenas prácticas en Participación Ciudadana</t>
  </si>
  <si>
    <t>Implementación de espacios o enlaces en el sitio web, con publicación de gestión específica para determinados Grupos de Valor que permiten interacción con los responsables de su publicación</t>
  </si>
  <si>
    <t xml:space="preserve">Mecanismos para la mejora de la atención al Ciudadano </t>
  </si>
  <si>
    <t>Socializar , sensibilizar y capacitar en temática relevante de servicio al ciudadano  para los servidores públicos y colaboradores de la Supersalud.</t>
  </si>
  <si>
    <t>Evidencias de las estrategia desarrollada</t>
  </si>
  <si>
    <t>Carta de trato digno actualizada y socialización</t>
  </si>
  <si>
    <t>Implementar estrategias para promover los derechos y deberes en salud a poblaciones con enfoque diferencial (personas con discapacidad, personas con procesos de reintegración y reincorporación, población negra, afrocolombiana, raizal, palenquera, indígena y gitanos, jóvenes, mujeres y personas con orientación sexual diversa)</t>
  </si>
  <si>
    <t xml:space="preserve">Cronograma y listado de asistencia. </t>
  </si>
  <si>
    <t>Implementar el mecanismo para qué el usuario pueda agendar una cita para atención presencial o virtual, e indicar los horarios de atención en sedes físicas</t>
  </si>
  <si>
    <t xml:space="preserve">Evidencia del mecanismo implementado </t>
  </si>
  <si>
    <t xml:space="preserve">Informe de encuestas de satisfacción. </t>
  </si>
  <si>
    <t xml:space="preserve">Enlace de la publicación de los informes </t>
  </si>
  <si>
    <t xml:space="preserve">Reporte de avances de la estrategia </t>
  </si>
  <si>
    <t xml:space="preserve">Modelos de respuesta ajustados </t>
  </si>
  <si>
    <t xml:space="preserve">Realizar acciones que integren y articulen la oferta de servicios de la entidad para facilitar el acceso de la ciudadanía en espacios interinstitucionales. ( ferias de servicios, acompañamientos a terceros y otros espacios interinstitucionales) Acumulativo. </t>
  </si>
  <si>
    <t>Cronograma, listado de asistencia, acta de evento, registro fotográfico</t>
  </si>
  <si>
    <t>Desarrollar actividades dirigidas a funcionarios de la entidad  a la ciudadanía, en el marco de la estrategia de Lenguaje Claro</t>
  </si>
  <si>
    <t>Listado de asistencia, registro fotográfico y acta de evento</t>
  </si>
  <si>
    <t>Lineamientos de transparencia pasiva</t>
  </si>
  <si>
    <t xml:space="preserve">Secretaría General - Dirección  de Talento Humano
Oficina Asesora de Comunicaciones
</t>
  </si>
  <si>
    <t>De las 12 dependencias responsables de llevar a cabo y reportar la actividad, tres no cumplieron con el reporte correspondiente (SG, DIA, DFJC) y las otras tres, no les aplicaba reportar información, para lo cual con estas últimas se revisará el cronograma de actividades con el fin de validar la necesidad o no de modificar las responsabilidades.
Se resalta la necesidad de revisar y fortalecer los mecanismos de seguimiento y autocontrol para garantizar que las áreas responsables cumplan de manera efectiva con lo proyectado.</t>
  </si>
  <si>
    <t xml:space="preserve">Elaboración instrumentos de gestión de la información </t>
  </si>
  <si>
    <t xml:space="preserve">Actualizar el Registro de Activos de Información según los lineamientos internos de la entidad, la ley 1712 de 2014 y  lo establecido en la Resolución 2021160000013764-6 de 2021.
</t>
  </si>
  <si>
    <t>Criterio diferencial de accesibilidad</t>
  </si>
  <si>
    <t xml:space="preserve">Oficina Asesora de Comunicaciones Estratégicas e Imagen Institucional 
</t>
  </si>
  <si>
    <t xml:space="preserve">Dirección de Innovación y Desarrollo - Subdirección de Tecnologías de la Información
Oficina Asesora de Comunicaciones Estratégicas e Imagen Institucional 
</t>
  </si>
  <si>
    <t xml:space="preserve">Monitoreo de acceso a la información </t>
  </si>
  <si>
    <t>Gestión Ética</t>
  </si>
  <si>
    <t>DD/MM/AAAA</t>
  </si>
  <si>
    <t>Anexo 1 Listado asistencia Inducción</t>
  </si>
  <si>
    <t>Realizar la estructuración de los PAE para el periodo 2025</t>
  </si>
  <si>
    <t>Análisis y Gestion de la Información estadística</t>
  </si>
  <si>
    <t>Herramientas tecnológicas (Acces, Power Pivot, Powerapps, Power automate, Project)</t>
  </si>
  <si>
    <t>Gestion Financiera en el sector publico Estatutos, Sistema orgánico del sector financiero, marco conceptual, evaluación social financiera.</t>
  </si>
  <si>
    <t>Gestión documental (archivos físicos, y electrónicos) - archivo general de la nación y tablas de retención</t>
  </si>
  <si>
    <t>Definición, Formulación e interpretación de indicadores KIP y OKR</t>
  </si>
  <si>
    <t>Auditoría y supervisión en salud (basada en riesgos)</t>
  </si>
  <si>
    <t xml:space="preserve">Normatividad sobre gestores farmacéuticos (resolución 1403 del 2007), Farmacovigilancia enfermedades huérfanas, gestión Farmacéutica, IBC con énfasis en farmacéutica </t>
  </si>
  <si>
    <t>Diseño de piezas gráficas y edición de video</t>
  </si>
  <si>
    <t>Construcción y redacción de textos (actos administrativos, Informes) y comprensión de lectura</t>
  </si>
  <si>
    <t>Se envió por el correo electrónico talentohumano@supersalud.gov.co invitación a todos los funcionarios para participar en los Juegos de Integración Supersalud 2024. Para la presente vigencia se realizarán los torneos de boli-rana, bolos, mini tejo y natación. El 6 de mayo se envió listados de inscritos y funcionarios en lista de espera. Observación: El torneo boli rana está proyectado para realizarse en el mes de julio ya que el contrato de bienestar se firmo acta de inició el 30 mayo de 2024</t>
  </si>
  <si>
    <t>Caminata Ecológica 2024 - 1</t>
  </si>
  <si>
    <t>Se envió por el correo electrónico talentohumano@supersalud.gov.co invitación a todos los funcionarios para participar en los Juegos de Integración Supersalud 2024. Para la presente vigencia se realizarán los torneos de boli-rana, bolos, mini tejo y natación. El 6 de mayo se envió listados de inscritos y funcionarios en lista de espera. Observación: El torneo Mini rana está proyectado para realizarse en el mes de agosto ya que el contrato de bienestar se firmo acta de inició el 30 mayo de 2024</t>
  </si>
  <si>
    <t>El 20 de junio se realizó charla virtual Paternidades corresponsales para la equidad de género dirigida por USAID y posterior los padres de la SNS disfrutaros de una tarde de futbol alternado con actividades lúdicas. Participaron 123 funcionarios.</t>
  </si>
  <si>
    <t>La segunda actividad de prepensionados se tiene proyectada realizar en el mes de agosto y se trabajaran las temáticas relacionadas con el módulo legal y de emprendimiento. Observación: El contrato de bienestar se firmo acta de inició el 30 mayo de 2024.</t>
  </si>
  <si>
    <t>Se envió por el correo electrónico talentohumano@supersalud.gov.co invitación a todos los funcionarios para participar en los Juegos de Integración Supersalud 2024. Para la presente vigencia se realizarán los torneos de boli-rana, bolos, mini tejo y natación. El 6 de mayo se envió listados de inscritos y funcionarios en lista de espera. Observación: El torneo de bolos está proyectado para realizarse en el mes de agosto ya que el contrato de bienestar se firmo acta de inició el 30 mayo de 2024.</t>
  </si>
  <si>
    <t xml:space="preserve">El 27 de junio se envió por correo institucional a todos los funcionarios mensaje de reconocimiento por la dedicación y profesionalismo en el desempeño de sus funciones. El 23 de julio se realizara actividad del Día del Funcionario Público SNS 2024 en el gran auditorio de la caja de compensación familiar Compensar de la Av. 68. </t>
  </si>
  <si>
    <t>Caminata Ecológica 2024 - 2</t>
  </si>
  <si>
    <t>Descanso compensado festividades de fin de año 2023 e inicio de año 2024</t>
  </si>
  <si>
    <t>Resolución</t>
  </si>
  <si>
    <t>Visita a niños y niñas que se encuentran internados en centros hospitalarios, clínicas, hospitales</t>
  </si>
  <si>
    <t>Actividades enfocadas en la prevención de lesiones ARL</t>
  </si>
  <si>
    <t>Mensaje de acompañamiento en momentos especiales e importantes. Acontecimientos importantes en la vida de nuestros funcionarios, reportados ante la Dirección de Talento Humano (Nacimientos, Matrimonios, Grados)</t>
  </si>
  <si>
    <t>Mensaje de acompañamiento en momentos difíciles de afrontamiento (Enfermedad, fallecimiento) reportados ante la Dirección de Talento Humano.</t>
  </si>
  <si>
    <t>Matriz en Excel con el PTA del año 2025 (DEFT04)</t>
  </si>
  <si>
    <t>Revisar o actualizar la Política, las  Metas, Objetivos e Indicadores de Gestión.</t>
  </si>
  <si>
    <t>Realizar mesa laboral con la ARL para  Seguimientos a casos calificados</t>
  </si>
  <si>
    <t>Formato de Excel con la evaluación y registros de la Pagina del FRL</t>
  </si>
  <si>
    <t>Listas de asistencias, registros fotográficos</t>
  </si>
  <si>
    <t>Contratación de una empresa para prestación de servicios de área protegida</t>
  </si>
  <si>
    <t>Desarrollar actividades del  Plan de Capacitación del Componente de gestión Seguridad y Salud en el Trabajo.</t>
  </si>
  <si>
    <t>Anexo 6 PEFT25-Simulacro conato de Incendio sede central
Anexo 7 Informe simulacro  conato incendio Neiva
Anexo 8 PEFT24 simulacro conato B-manga
Anexo 9 PEFT25  Simulacro conato choco
Anexo 10 PEFT25 simulacro conato Cali
Anexo 11 PEFT25 SIMULACRO conato Riohacha
Anexo 12 PEFT25-Simulacro conato de Incendio B-quilla
Anexo 13 PEFT25-Simulacro conato Medellín
Anexo 14 INFORME  SIMULACRO conato Yopal</t>
  </si>
  <si>
    <t>Campaña remitida a través de correo electrónico</t>
  </si>
  <si>
    <t>Informe de ejecución del Programa de Enfoque de Género, Diversidad e Inclusión.</t>
  </si>
  <si>
    <t>Transferencia documental secundaria</t>
  </si>
  <si>
    <t xml:space="preserve">Se remienda a la Dirección reformular ya sea los entregables o la actividad, ya que si bien se realiza un borrador este no cumple con el programa como tal. </t>
  </si>
  <si>
    <t xml:space="preserve">Se realizó un informe del control, seguimiento y consulta de las comunicaciones oficiales enviadas y recibidas en el Sistema SuperArgo en la vigencia enero a mayo de 2024.
https://acortar.link/oS7Qnr </t>
  </si>
  <si>
    <t>Se valida las evidencias aportadas por la Subdirección de Tecnologías de la Información, dando cumplimiento con lo planeado en el Plan Estratégico de Tecnologías de la Información   correspondiente al II trimestre</t>
  </si>
  <si>
    <t>Renovar el licenciamiento de productos Microsoft para fortalecer el diseño y desarrollo de servicios y soluciones de tecnologías de la información para el cumplimiento de las funciones de la Superintendencia Nacional de Salud mas Licenciamiento de Project online y escritorio</t>
  </si>
  <si>
    <t>% acumulado</t>
  </si>
  <si>
    <t>Componente Estratégico</t>
  </si>
  <si>
    <t>Contratar los servicios de asesoría especializada para la implementación de las políticas de gobierno, seguridad digital y estadísticas para incentivar su uso y apropiación, dando cumplimiento al marco legal vigente en la Superintendencia Nacional de Salud.</t>
  </si>
  <si>
    <t>Se realizó contratación para el sistema de nómina HUMANO, formalizado a través del contrato No. 33 del 2024</t>
  </si>
  <si>
    <t>Se valida las evidencias aportadas por la Subdirección de Tecnologías de la Información, dando cumplimiento con lo planeado en el Plan Estratégico de Tecnologías de la Información   correspondiente al I trimestre</t>
  </si>
  <si>
    <t>Se realizo contratación para el sistema  ITS-GESTIÓN, formalizado a través del contrato No. 20 del 2024</t>
  </si>
  <si>
    <t>Prestar los servicios profesionales a la Subdirección de Tecnologías de la Información para adelantar actividades de administración, desarrollo e implementación en la Plataforma Colaborativa Empresarial (Microsoft SharePoint) en la Superintendencia Nacional de Salud</t>
  </si>
  <si>
    <t>Prestar los servicios profesionales para desarrollar los tableros de control presupuestal y de gestión en la herramienta de SharePoint para la Dirección de Innovación y Desarrollo, dentro del alcance del servicio de análisis empresarial PowerBI.</t>
  </si>
  <si>
    <t>Adquirir los servicios de Nube Pública Microsoft Azure para la Superintendencia Nacional de Salud</t>
  </si>
  <si>
    <t>Se valida las evidencias aportadas por la Subdirección de Tecnologías de la Información, dando cumplimiento con lo planeado en el Plan de Tratamientos de Riesgos y privacidad de la información correspondiente al II trimestre</t>
  </si>
  <si>
    <t>Matriz de riesgos publicada</t>
  </si>
  <si>
    <t>Se actualiza la política de administración del riesgo y el manual de administración del riesgo</t>
  </si>
  <si>
    <t>Informes periódicos sobre la ejecución de los planes donde participaron los ciudadanos.</t>
  </si>
  <si>
    <t>Ejercicios digitales implementados con apoyo ciudadano</t>
  </si>
  <si>
    <t>Delegatura para la Protección al Usuario (Servicio al Ciudadano)
Dirección de Innovación y Desarrollo (OTI -Gobierno digital)</t>
  </si>
  <si>
    <t>De las 9 dependencias encargadas de llevar a cabo la actividad, 3 (DEAS. DET. DOPLGF) de estas no cumplieron con el reporte solicitado frente a la acción . Esto se traduce en un porcentaje de cumplimiento del 67%, 
En el caso de la DEAS manifiesta que en el informe de Rendición de cuentas incluirá la información correspondiente por tanto no se validó, en el caso de la DET, manifiesta realizar una mesa con grupo focalizado, sin embargo no es considerado espacio de rendición de cuentas, mientras que la Delegada de Operadores Logísticos no realizó evento de dialogo con grupo focalizado.  
Se resalta la necesidad de revisar y fortalecer los mecanismos de seguimiento y autocontrol para garantizar que las áreas responsables cumplan de manera efectiva con lo proyectado.</t>
  </si>
  <si>
    <t xml:space="preserve">Todas las Delegaturas
Direcciones  Regionales (reportan independiente de la Delegatura)
Secretaría General
Oficina Asesora de Comunicaciones
</t>
  </si>
  <si>
    <t>De las cinco áreas responsable de esta acción, dos incumplieron con el reporte correspondiente frente a la realización de dos actividades de promoción, etc.,  estas fueron la DEAS Y DFJC. 
Se resalta la necesidad de revisar y fortalecer los mecanismos de seguimiento y autocontrol para garantizar que las áreas responsables cumplan de manera efectiva con lo proyectado.</t>
  </si>
  <si>
    <t>Delegatura para Entidades de Aseguramiento en Salud
Delegatura para Prestadores de Servicios de Salud 
Delegatura para Operadores Logísticos
Delegatura para la Función Jurisdiccional y de Conciliación
Delegatura para Entidades Territoriales</t>
  </si>
  <si>
    <t>En el reporte de esta actividad no se da cumplimiento de acuerdo con lo solicitado. Si bien, aunque la OAP reportó un avance referente a los lineamientos en las jornadas de formulación de planes, no cumple con la evidencia en que se demuestre la interacción con las dependencias en la utilización de la caracterización de sus grupos de valor e interés. Se solicita a las dependencias involucradas tomar decisiones al respecto para dar cumplimiento a las actividad relacionada.</t>
  </si>
  <si>
    <t>Se evidencia un cumplimiento del 80%   frente a la publicación de información mínima que pide la ley 1712/2014. En este caso la DIA y DEAS no reportaron la información correspondiente por lo tanto se sugiere revisar con antelación las responsabilidades en la ejecución de la actividad para cumplir el 100%.
Se resalta la necesidad de revisar y fortalecer los mecanismos de seguimiento y autocontrol para garantizar que las áreas responsables cumplan de manera efectiva con lo proyectado.</t>
  </si>
  <si>
    <t>La  dependencia responsable, no cumplió con la actividad asignada. Este resultado indica un porcentaje de cumplimiento del 0%, lo que revela una falta total en la realización de la tarea requerida.
Se resalta la necesidad de revisar y fortalecer los mecanismos de seguimiento y autocontrol para garantizar que las áreas responsables cumplan de manera efectiva con lo proyectado.</t>
  </si>
  <si>
    <t>De las 3 dependencias responsables de llevar a cabo y reportar la actividad,  2 cumplieron satisfactoriamente con la tarea asignada. Esto resulta en un porcentaje de cumplimiento del 67%.
El cumplimiento parcial de la actividad destaca cumplimiento notable, pero también revela una oportunidad de mejora e identificar y acompañar al área que no reporto la información correspondiente.</t>
  </si>
  <si>
    <t>Las  dependencias responsables, no cumplieron con la actividad asignada. Este resultado indica un porcentaje de cumplimiento del 0%, lo que revela una falta total en la realización de la tarea requerida.
Se resalta la necesidad de revisar y fortalecer los mecanismos de seguimiento y autocontrol para garantizar que las áreas responsables cumplan de manera efectiva con lo proyectado.</t>
  </si>
  <si>
    <t>Desarrollar charlas y talleres enfocados en los valores del código de integridad y la gestión de conflicto de intereses.</t>
  </si>
  <si>
    <t xml:space="preserve">Procesos de ideación identificados y aplicados </t>
  </si>
  <si>
    <t>Cronograma y listados de asistencia con relación de eventos y asistentes a actividades de retroalimentación con los grupos de valor que han participado en las actividades de participación realizadas en la entidad</t>
  </si>
  <si>
    <t>El taller tuvo lugar el 6 de Abril de 2024 en modalidad virtual y contó  con 280 asistentes.</t>
  </si>
  <si>
    <t>El taller tuvo lugar el 25 de septiembre en modalidad presencial y contó con 11 asistentes.</t>
  </si>
  <si>
    <t>Del 2 al 5 de julio de 2024 se realizó actividad recreativa para los hijos de los funcionarios entre las edades de 5 a 12 años. Durante la semana los niños participantes disfrutaron de las siguientes actividades: día 1 Salitre mágico, día 2, visita al Planetario Distrital y actividad de divertimento en Compensar, día 3 Multiparque y día 4 cine y Sky zone. Toda la actividad conto con boletería, transporte, alimentación (refrigerio a.m. y p.m., almuerzo e hidratación) y apoyo logístico. Participarón 80 hijos de funcionarios.</t>
  </si>
  <si>
    <t>Del 3 al 5 de julio de 2024 se realizó actividad recreativa para los hijos adolescentes de los funcionarios entre las edades de 13 a 17 años. Los adolescentes participantes disfrutaron de 3 días y 2 noches de actividades culturales, formativas y de diversión en Granja Extrema en Villeta Cundinamarca. La actividad conto con boletería, transporte, alimentación (refrigerio a.m. y p.m., almuerzo e hidratación) y apoyo logístico. Participarón 35 hijos adolescentes de funcionarios.</t>
  </si>
  <si>
    <t>El martes 16 de julio de 2024 Se realizo actividad de reconocimiento a los conductores de la entidad, por su dedicación y responsabilidad en el acompañamiento diario a todos los directivos de la SNS. La actividad apertura con desayuno a todos nuestros conductores acompañado de palabras de inicio por parte del secretario General y la Dirección de Talento Humano. Posterior se realizó eucaristía donde se encomendó sus labores diarias a la patrona de los conductores, pidiendo sabiduría y prudencia al realizar su trabajo frente al volante y tolerancia con los actores viales. La actividad finalizo con bendición de vehículos. Participaron 10 conductores</t>
  </si>
  <si>
    <t>El 26 de julio de 2024 se realizó en Tobia, Cundinamarca, la segunda caminata ecología del año y se beneficiaron 80 funcionarios. La actividad conto con caminata guiada aprox 6 km hasta la cascada Canales, torrentismo, alimentación, transporte y logística necesaria para el buen desarrollo de la actividad.</t>
  </si>
  <si>
    <t>El 29 de julio en el auditorio del cuarto piso de la SNS nuestros aliados de las líneas de bancos, cooperativas, servicios exequiales, entre otros, presentaron sus portafolios de servicios y beneficios especiales para todos los funcionarios.</t>
  </si>
  <si>
    <t>A través de la Circular Interna No. 202491001000024 - 4 de 2024 se envió correo institucional con el propósito de que los servidores públicos de la Superintendencia Nacional de Salud puedan compensar tiempo laboral a treves de turnos de descanso programados para disfrutar las festividades de  fin de año, y así incentivar y promover la unión familiar, la consolidación de la integración de los empleados públicos con sus familias y el favorecimiento de altos niveles de satisfacción y bienestar laboral y social.</t>
  </si>
  <si>
    <t>El viernes 9 de agosto de 2024 se realizo torneo de natación en el complejo acuático de Compensar de la Av. 68, la actividad deportiva y de integración conto con arbitraje, hidratación, refrigerio y todo lo necesario para la coordinación y logística de la actividad. Se beneficiaron 22 funcionarios.</t>
  </si>
  <si>
    <t xml:space="preserve">Con el propósito de promover la creatividad, el aprovechamiento del tiempo libre e impactar positivamente en la calidad de vida de los funcionarios, se realizó taller en modalidad virtual actividad “atrapasueños con cuentas y plumas”. Para esta actividad se beneficiaron 100 funcionarios y conto con acompañamiento de docente guía y entrega de kit con material. La actividad se realizo el 25 de septiembre y participaron 100 funcionarios. </t>
  </si>
  <si>
    <t>El 27 de agosto se llevo a cabo la tercera Feria de Emprendimientos Supersalud 2024, donde los funcionarios inscritos junto a sus familias comercializaron bienes, productos y servicios. Esta feria de emprendimiento se propuso con el objetivo de generar bienestar, mejoramiento de la calidad de vida, autonomía económica; así como, empoderamiento de las mujeres, los hombres y sus familias.</t>
  </si>
  <si>
    <t>El 23 y 24 de agosto de 2024 se realizó actividad formativa y de integración, donde nuestros funcionarios con estado civil soltero(s) participaron de taller experiencial relacionada con trabajo en equipo y liderazgo y disfrutaron de dos días de esparcimiento y camaradería en el Hotel Lago Mar en Girardot, Cundinamarca. La actividad conto con alimentación, transporte y logística necesaria para el buen desarrollo de la actividad.</t>
  </si>
  <si>
    <t>El Equipo Líder de Evaluación, conformado para la evaluación y asignación de los recursos por concepto de apoyo económico para educación formal según Resolución No.2023910020001761- 6 de 2023 sesionó el día 26 de septiembre de 2024, y por mayoría absoluta, aprobó la financiación hasta del 100% del costo total de la matrícula, valor máximo permitido, solicitado por los siguientes funcionarios, sin exceder los trece (13) salarios mínimos mensuales legales vigentes (SMMLV), de acuerdo con lo establecido en el artículo décimo (10°) de la Resolución No. 2023910020001761- 6 de 2023</t>
  </si>
  <si>
    <t>Actividad propuesta para impactar positivamente en la calidad de vida de los funcionarios; promover y poner en práctica los valores del código de integridad; además de favorecer la integración entre compañeras de trabajo y disminuir los niveles del estés laboral.
Se realizó tarde de teatro en el Teatro Nacional, en donde los participantes disfrutaron de la obra  “No al dinero igual no alcanza para nada” , esta actividad se realizó el 27 de septiembre y participarón 150 funcionarios.</t>
  </si>
  <si>
    <t>El 13 de septiembre se realizó actividad especial y exclusiva para funcionarios con pareja estable que busca fortalecer las relaciones a través de espacios diferentes a la vida cotidiana de casa, y que contribuya en la salud física y emocional de nuestros funcionarios. El viernes 13 de septiembre de 2024 se realizó cena romántica en el restaurante Cantina de la 15 y la actividad conto con taller vivencial acerca del Leguaje del amo, de la importancia del respeto, amor y lealtad a la pareja; y posterior los participantes disfrutaron de una cena romántica. Participarón 60 funcionarios con su pareja.</t>
  </si>
  <si>
    <t>Participación en practicas deportivas - Carreras de atletismo - Carrera de la Mujer 2024</t>
  </si>
  <si>
    <t>Actividad deportiva y recreativa que busco beneficiar a los funcionarios participantes en aspectos físicos como aumentar la resistencia respiratoria, cardiovascular y muscular para prevenir el cansancio del cuerpo y la mente, y así contribuir en la calidad de vida laboral y personal. En la carrera de atletismo de la Mujer participaron 80 funcionarios en las diferentes modalidades de 5K, 10K y 21K. Participarón 50 funcionarios y la carrera se realizo el 8 de septiembre de 2024.</t>
  </si>
  <si>
    <t>Mediante pieza comunicativa se remitió a todos los funcionarios la política del componente de Seguridad y Salud en el Trabajo.</t>
  </si>
  <si>
    <t>Se llevó a cabo la reunión con la alta dirección y en la misma se presentó el avance de ejecución del Plan de Trabajo establecido para la presente vigencia</t>
  </si>
  <si>
    <t>En el marco del Premio Institucional a la Gestión”, se realizó actividad lúdica por las áreas de trabajo bajo el lema “Gestión Estratégica de Personas” y en la misma se utilizó como herramienta una GOLOSA que reforzó conceptos del componente de SST y por ende apropió la cultura del autocuidado.
Se realizaron actividades de formación en inspecciones locativas al COPASST y Funciones y responsabilidades al Comité de Convivencia Labora</t>
  </si>
  <si>
    <t>Con la Ejecutiva Integral de Servicios de la ARL, se realizó la reunión para validar el estado de las actividades ejecutadas a nivel central y regional</t>
  </si>
  <si>
    <t>Participar en el desarrollo de la auditoria interna al Componente de Seguridad y Salud en el Trabajo.</t>
  </si>
  <si>
    <t>En el mes de junio de 2024, liderado por la Oficina Asesora de Planeación, se llevó a cabo auditoría al componente de SST, en la misma se configuraron 2 no conformidades y 6 observaciones</t>
  </si>
  <si>
    <t>Riesgo Osteomuscular
	Inspección ergonómica estaciones de trabajo
	Pausas saludables
	Aplicación encuesta sin DME para caracterización de la población. 
	Inspección al puesto de trabajo-condiciones de salud reportadas
	Entrega de elementos ergonómicos
Riesgo Psicosocial 
	Reunión contextualización clima laboral delegada Protección al Usuario
	Taller un lenguaje que nos une con la delegada de protección al usuario
	Taller conectándonos con lo valioso dirigido a los coordinadores de esta delgada
	La Super te escucha
	Cierre intervención Grupo control financiero</t>
  </si>
  <si>
    <t>Se efectuó el reporte correspondiente en la plataforma de la ARL, así como la investigación de los accidentes</t>
  </si>
  <si>
    <t>Se realizó informe donde se presenta el desarrollo de la articulación de la política de gestión documental, con las Políticas del Modelo Integrado de Planeación y Gestión - MIPG, correspondientes.</t>
  </si>
  <si>
    <t>Elaboración de estrategias por parte del área de gestión documental  o quien haga sus veces, para garantizar la administración de archivos teniendo en cuenta las siguientes actividades: (Planeación de la función archivística en articulación con la política de gestión documental, PINAR y PGD, Identificación de recursos.)</t>
  </si>
  <si>
    <t>Informe de estrategias para garantizar la administración de archivos</t>
  </si>
  <si>
    <t>Se realizó informe de avance en la actualización de Tablas 
de Retención Documental, de enero a julio 
2024.</t>
  </si>
  <si>
    <t>Contratar los servicios de Digitalización de sopórtes analógicos audiovisulaes del Archivo Cenrtral de la Superintendencia Nacional de Salud.</t>
  </si>
  <si>
    <t>Informe de digitalización de Documentos Especiales</t>
  </si>
  <si>
    <t>Se realizó un informe del control, seguimiento y consulta de las comunicaciones oficiales enviadas y recibidas en el Sistema SuperArgo en la vigencia enero a mayo de 2024.</t>
  </si>
  <si>
    <t>Se realizó informe sobre el desarrollo del proceso de eliminación documental o destrucción física, el cual debe contar con metodologías y criterios para tener en cuenta durante este proceso.</t>
  </si>
  <si>
    <t>Se realizó informe de Implementación Sistema Integrado de Conservación Documental – SIC</t>
  </si>
  <si>
    <t>Participar en las estrategias que incorporan los lineamientos para la clasificación y disposición de residuos derivados de la implementación de los procesos de la gestión documental.</t>
  </si>
  <si>
    <t>Contrubuir al desarrollo de estrategias de acceso y consulta de la información contenida respetando la protección de los datos personales, derecho a la intimidad. (Formulario web PQRD).</t>
  </si>
  <si>
    <t>Informe de los formularios dispuestos a la ciudadanía en el alcance de las PQRD.</t>
  </si>
  <si>
    <t>Se realizó informe sobre la participación en las estrategias que incorporan los lineamientos para la clasificación y disposición de residuos derivados de la implementación de los procesos de la gestión documental.</t>
  </si>
  <si>
    <t>Se anexan informes de los contratistas encargados de las herramientas de seguridad de la entidad.</t>
  </si>
  <si>
    <t>Se adjuntan documentos de política de administración del riesgo y manual de administración del riesgo.  Se inicia con la actualización de políticas específicas de seguridad de la entida.</t>
  </si>
  <si>
    <t>Porcentaje de implementación del modelo de seguridad y privacidad de la información (MSPI)</t>
  </si>
  <si>
    <t>Se adjuntan documentos del MSPI en proceso de atualización.</t>
  </si>
  <si>
    <t xml:space="preserve">Este eproceso no se llevo a cabo, según la justificación remitida por el área técnica. </t>
  </si>
  <si>
    <t xml:space="preserve">Se ha realizado seguimiento mes a mes de los Acuerdos de Niveles de Servicio (ANS) para el contrato suscrito de mesa de servicios (Contrato 217 de 2023). 
Se encuentra en trámite la radicación de las facturas de julio y agosto de 2024. </t>
  </si>
  <si>
    <t xml:space="preserve">Se ha realizado seguimiento mes a mes de los Acuerdos de Niveles de Servicio (ANS) para el contrato suscrito de conectividad (Contrato 210 de 2023). </t>
  </si>
  <si>
    <t>Seguimiento a la formulación y cumplimiento de planes de acción técnicos para la identificación y resolución efectiva de las causas raíz de los reclamos en salud dentro de las EPS y su red de prestadores, optimizando la calidad y oportunidad del servicio y la satisfacción del paciente.</t>
  </si>
  <si>
    <t>Realizar seguimiento a la implementación de lineamientos para las Entidades de Salud del Estado (E.S.E.) con el fin de promover la formalización laboral y acciones orientadas a la atención en salud con un enfoque diferencial.</t>
  </si>
  <si>
    <t>Adelantar acciones de desconcentración y delegación de funciones de las direcciones regionales respecto de los actores del sistema.</t>
  </si>
  <si>
    <t xml:space="preserve">
Realizar acciones de inspección y vigilancia a generadores, recaudadores y administradores de recursos y generar alertas que contribuyan a la sostenibilidad financiera del sistema.</t>
  </si>
  <si>
    <t>Definir e implementar la "estrategia de territorios vitales, cuidando recursos, protegiendo vidas".</t>
  </si>
  <si>
    <t>Implementar la estrategia de Red de Controladores</t>
  </si>
  <si>
    <t>Implementar acciones de inspección y vigilancia con enfoque diferencial, étnico y de género con el fin de que las EAPB garanticen la prestación efectiva de los servicios relacionados con los reclamos en salud presentados por los usuarios y usuarias del SGSSS</t>
  </si>
  <si>
    <t>Implementar acciones de inspección y vigilancia con enfoque diferencial, étnico y de género con el fin de que las EAPB lleven a cabo las gestiones necesarias para el cierre efectivo de los reclamos en salud clasificados como riesgo vital</t>
  </si>
  <si>
    <t xml:space="preserve">
Promover la protección del derecho a la salud de todas las personas usuarias del SGSSS a través de la ejecución y promoción de escenarios de participación ciudadana con enfoque diferencial, étnico y de genero. </t>
  </si>
  <si>
    <t xml:space="preserve">Promover la protección del derecho a la salud de todas las personas usuarias del SGSSS a través de la ejecución y promoción de escenarios de participación ciudadana con enfoque diferencial, étnico y de genero. </t>
  </si>
  <si>
    <t>Socializar con los grupos de interés y de valor de la Superintendencia Nacional de Salud las características del Sector de los Operadores Logísticos de Tecnologías en Salud y Gestores Farmacéuticos como nuevos integrantes del SGSSS</t>
  </si>
  <si>
    <t>Estructurar y desarrollar acciones para implementar una herramienta tecnológica interoperable que permita la consolidación del expediente digital en la Delegada para la Función Jurisdiccional y de Conciliación</t>
  </si>
  <si>
    <t xml:space="preserve">Realizar acciones para la recuperación de recursos del sistema de seguridad social a través del mecanismo de la Conciliación como método alternativo de solución de conflictos. </t>
  </si>
  <si>
    <t>Realizar acciones para la recuperación de recursos del sistema de seguridad social a través del mecanismo de la Conciliación como método alternativo de solución de conflictos.</t>
  </si>
  <si>
    <t>Implementar la versión reformulada de la Política Sancionatoria y la Metodología de dosificación de las sanciones de la Superintendencia Nacional de Salud.</t>
  </si>
  <si>
    <t>Implementar la metodología de priorización de casos para apertura de investigaciones con trascendencia social e impacto (Ruta diferenciadora)</t>
  </si>
  <si>
    <t>Implementar un sistema integral de seguimiento, monitoreo y evaluación de las órdenes judiciales y mandatos de organismos internacionales, de obligatorio cumplimiento por parte de la Superintendencia Nacional de Salud.</t>
  </si>
  <si>
    <t>Socializar y capacitar a los consultorios jurídicos de las universidades a nivel nacional frente a la normativa y jurisprudencia del SGSSS, así como respecto a las competencias y funciones de la SNS- Juridica a la U</t>
  </si>
  <si>
    <t>Rediseñar el Marco Integral de Supervisión de la Superintendencia Nacional de Salud a partir de las fases de diagnóstico, diseño, apropiación, evaluación de la implementación y ajuste, para el fortalecimiento del ejercicio de Inspección, Vigilancia y Control.</t>
  </si>
  <si>
    <t>Diseñar e implementar el Sistema de Gestión de la Innovación y del Conocimiento para la Superintendencia Nacional de Salud</t>
  </si>
  <si>
    <t xml:space="preserve">Orientar en la definición e implementación de líneas estratégicas desde la operación tecnológica, los sistemas de información,  gobierno digital y seguridad digital, con el fin de apoyar los objetivos estratégicos de la entidad y cumplimiento de los lineamientos de la política de transformación digital. </t>
  </si>
  <si>
    <t>Elaborar y gestionar instrumentos jurídicos a fin de limitar la acción de los responsables de situaciones jurídicas pendientes al momento de concluir el proceso liquidatorio.</t>
  </si>
  <si>
    <t>Implementar un registro sistematizado y en línea que contenga información de los vigilados liquidados y en liquidación para garantizar el acceso a la información pública y en atención del principio de divulgación proactiva</t>
  </si>
  <si>
    <t>Posicionar la imagen  de la Superintendencia Nacional de Salud  y mejorar la gestión de la reputación institucional.</t>
  </si>
  <si>
    <t>Aumentar la presencia territorial de la Superintendencia Nacional de Salud a traves de nuevas sedes</t>
  </si>
  <si>
    <t>Aumentar la capacidad de gestión de recaudo, a traves los procesos de cobro de sanciones, multas y cartera.</t>
  </si>
  <si>
    <t xml:space="preserve">
Diseñar e implementar la transversalización del enfoque diferencial, de género e interseccional en la Superintendencia Nacional de Salud</t>
  </si>
  <si>
    <t xml:space="preserve">Implementar capacidades tecnológicas que permitan la adopción de tecnologías emergentes en los procesos de gestión documental, asegurando la modernización efectiva de la Superintendencia Nacional de Salud (SNS). </t>
  </si>
  <si>
    <t>Porcentaje de planes de acción cumplidos sobre -Causa Raíz y análisis de su resultado en términos de mejoramiento de los atributos de calidad en prestación de servicios de salud.</t>
  </si>
  <si>
    <t xml:space="preserve">
Porcentaje de acciones de seguimiento y control a las E.S.E de la implementación de lineamientos para la formalización laboral y atención en salud con enfoque diferencial</t>
  </si>
  <si>
    <r>
      <t xml:space="preserve">Porcentaje del total de Actores del sistema con acciones de inspección y vigilancia por parte de la Dirección Regional
</t>
    </r>
    <r>
      <rPr>
        <sz val="11"/>
        <color rgb="FFFF0000"/>
        <rFont val="Calibri"/>
        <family val="2"/>
        <scheme val="minor"/>
      </rPr>
      <t xml:space="preserve">
</t>
    </r>
    <r>
      <rPr>
        <b/>
        <sz val="11"/>
        <rFont val="Calibri"/>
        <family val="2"/>
        <scheme val="minor"/>
      </rPr>
      <t xml:space="preserve">* Nota: </t>
    </r>
    <r>
      <rPr>
        <sz val="11"/>
        <rFont val="Calibri"/>
        <family val="2"/>
        <scheme val="minor"/>
      </rPr>
      <t>Se calcula por Dirección Regional - ocho indicadores</t>
    </r>
  </si>
  <si>
    <t>Porcentaje de Nuevos territorios (Departamentos, Municipios o Distritos) impactados con acciones de IV por parte de las Direcciones Regionales sobre el total de Nuevos Territorios programados.
NOTA: Se entienden como nuevos territorios impactados, aquellos que no hayan tenido acciones de IV en la Vigencia Anterior, y sí en la actual.</t>
  </si>
  <si>
    <t>Porcentaje de alertas generadas en desarrollo de las acciones de IV a generadores, recaudadores y administradores de recursos del SGSSS con acciones de gestión sobre el total de alertas</t>
  </si>
  <si>
    <t xml:space="preserve">
Territorios con acciones realizados en el marco de la estrategia "Territorios vitales" </t>
  </si>
  <si>
    <t>Porcentaje de cumplimiento de las ordenes generadas en el marco de la estrategia "Territorios vitales"</t>
  </si>
  <si>
    <t>Redes de Controladores departamentales activadas</t>
  </si>
  <si>
    <t>Porcentaje de acciones de inspección y vigilancia adelantadas con el fin de que las EAPB lleven a cabo las gestiones necesarias para el cierre efectivo de los reclamos en salud</t>
  </si>
  <si>
    <t>Porcentaje de reclamos de riesgo vital solucionados de fondo a través de las acciones de inspección y vigilancia adelantadas</t>
  </si>
  <si>
    <t xml:space="preserve">Actividades para la implementación de la estrategia que fortalece deberes y derechos en salud y mecanismos de participación ciudadana, con enfoque diferencial, étnico y de género, respecto al total de eventos realizados. </t>
  </si>
  <si>
    <t>Asistentes a diálogos con la Supersalud, Jornadas de atención al usuario, seminarios de promoción y capacitaciones.</t>
  </si>
  <si>
    <t>Porcentaje de fórmulas de medicamentos no PBS (PBS NO UPC) dispensadas de manera completa por el Gestor Farmacéutico (GF)</t>
  </si>
  <si>
    <t>Cobertura de los Grupos de valor y/o de interés de la Superintendencia Nacioal de Salud con información sobre las características del Sector de los Operadores Logísticos de Tecnologías en Salud y Gestores Farmacéuticos como nuevos integrantes del SGSSS</t>
  </si>
  <si>
    <t>Porcentaje de avance en la Implementación herramienta tecnológica que permita la consolidación del expediente digital en la Delegada para la Función Jurisdiccional y de Conciliación</t>
  </si>
  <si>
    <t>Porcentaje del valor confirmado de pago de los acuerdos conciliatorios exigibles</t>
  </si>
  <si>
    <t>Acuerdos conciliatorios realizados</t>
  </si>
  <si>
    <t xml:space="preserve">Porcentaje de procesos con aplicación de la politica sancionatoria reformulada sobre el total de expedientes </t>
  </si>
  <si>
    <t>Porcentaje de casos de investigación abiertos a partir de la Metodologia de priorización de investigaciones con trascendencia social e impacto</t>
  </si>
  <si>
    <t xml:space="preserve">Porcentaje de recursos de apelación resueltos en sanciones en casos de alta trascendencia social dentro del SGSSS </t>
  </si>
  <si>
    <t xml:space="preserve">Porcentaje de órdenes judiciales y mandatos de organismos internacionales, de obligatorio cumplimiento por parte de la Superintendencia Nacional de Salud con acciones de seguimiento, monitoreo y/o evaluación </t>
  </si>
  <si>
    <t>Consultorios jurídicos de las universidades a nivel nacional capacitados.</t>
  </si>
  <si>
    <t xml:space="preserve">Personas capacitadas en el marco de la estrategia de consultorios juridicos. </t>
  </si>
  <si>
    <t>Porcentaje de avance en el rediseño del Marco Integral de Supervisión de la Supersalud</t>
  </si>
  <si>
    <t>Porcentaje del Sistema de Gestión de la Innovación y del Conocimiento implementado</t>
  </si>
  <si>
    <t xml:space="preserve">Proyectos implementados asociados al Modelo de Gobierno y Gestión de Datos e Información </t>
  </si>
  <si>
    <t>Porcentaje de líneas estratégicas y operativas para la transformación digital implementadas</t>
  </si>
  <si>
    <t xml:space="preserve">Instrumentos juridicos (circulares, Decretos, Resoluciones) implementados y/o actualizados </t>
  </si>
  <si>
    <t xml:space="preserve">Porcentaje de implementación del registro sistematizado con información pública de los vigilados liquidados  y en liquidación </t>
  </si>
  <si>
    <t>Porcentaje de personas encuestadas que tienen opinión favorable de la Superintendencia Nacional de Salud</t>
  </si>
  <si>
    <t>Porcentaje de personas encuestadas que conocen o tienen información sobre la Superintendencia Nacional de Salud</t>
  </si>
  <si>
    <t>Porcentaje de Recaudo de la contribución a favor de la superintendencia nacional de salud.</t>
  </si>
  <si>
    <t>Variación porcentual anual del recaudo de la contribución</t>
  </si>
  <si>
    <t>Informe de porcentaje de omisos identificados en el periodo</t>
  </si>
  <si>
    <t>Porcentaje de avance del diseño e implementación de la estrategia de la transversalización del enfoque diferencial, de género e interseccional en la Superintendencia Nacional de Salud</t>
  </si>
  <si>
    <t>Porcentaje de modernización tecnológica en la Gestión Documental de la SNS</t>
  </si>
  <si>
    <t xml:space="preserve">70%
</t>
  </si>
  <si>
    <t xml:space="preserve">80%
</t>
  </si>
  <si>
    <t>100%
a demanda</t>
  </si>
  <si>
    <t xml:space="preserve">Pendiente por reporta en el último trimestre de la vigencia </t>
  </si>
  <si>
    <t xml:space="preserve">Se valida las evidencias aportadas, dando cumplimiento a lo planeado en este tercer trimestre </t>
  </si>
  <si>
    <t>Se valida las evidencias aportadas por la dirección de Talento Humano, dando cumplimiento con lo planeado en el Plan de bienestar correspondiente al III trimestre</t>
  </si>
  <si>
    <t>Se valida las evidencias aportadas por la dirección de Talento Humano, dando cumplimiento con lo planeado en el Plan de Seguridad y Salud en el trabajo  correspondiente al III trimestre</t>
  </si>
  <si>
    <t xml:space="preserve">En este trimestre se logró la realización del curso de 50 horas de los siguientes integrantes del COPASST a cinco funcionarios de la entidad. </t>
  </si>
  <si>
    <t>En el tercer trimestre se desarrollaron las siguientes actividades. 
1.Capacitación Actores viales vulnerables 
2. Capacitación Muévete por tu salud Bienestar 360.
3. Capacitación hábitos de vida saludable</t>
  </si>
  <si>
    <t>En el mes de julio se realiza la solicitud para la realización de la “campaña comunicativa orientada a que los líderes de los procesos asignen a los servidores que participan en los eventos de capacitación”, la cual fue publicada en el super boletín del día 9 de agosto de 2024.
De igual manera se enviaron a todas las dependencias de manera personalizada la solicitud formal para la designación de los funcionarios en los eventos de capacitación con el objetivo de que se fuera realizando la respectiva planeación y ajustes de cronograma para quienes iban a participar de estos eventos, solicitud que fue enviada el día el 19 de agosto y replicada el 3 de octubre.</t>
  </si>
  <si>
    <t>Se valida las evidencias aportadas por la dirección de Talento Humano, dando cumplimiento con lo planeado en el Plan Estratégico de Talento Humano correspondiente al III trimestre</t>
  </si>
  <si>
    <t>Se valida las evidencias aportadas por la dirección de administrativa, dando cumplimiento con lo planeado en el Plan Institucional de Archivos  correspondiente al III trimestre</t>
  </si>
  <si>
    <t>Se realizó informe sobre la elaboración de estrategias por parte del área de gestión documental o quien haga sus veces, para garantizar la administración de archivos teniendo en cuenta las siguientes actividades: Planeación de la función archivística en articulación con la política 
de gestión documental, PINAR y PGD, Identificación de recursos.</t>
  </si>
  <si>
    <t>Se desarrollaron mecanismos de difusión de información 
a través de la promoción de productos y 
servicios que dispone el archivo. (septiembre)
https://acortar.link/ziIffV
Se desarrollaron mecanismos de difusión de información a través de la promoción de productos y servicios que dispone el archivo y la gestión documental de la Supersalud.
https://acortar.link/BdeLkO</t>
  </si>
  <si>
    <t>Se valida las evidencias aportadas por la Subdirección de Tecnologías de la Información, dando cumplimiento con lo planeado en el Plan Estratégico de Tecnologías de la Información   correspondiente al III trimestre</t>
  </si>
  <si>
    <t xml:space="preserve">Sin cumplimiento en el periodo reportado </t>
  </si>
  <si>
    <t>Sin cumplimiento</t>
  </si>
  <si>
    <t>Se valida las evidencias aportadas por la Subdirección de Tecnologias de la Información, dando cumplimiento con lo planeado en el Plan de Seguridad Digital correspondiente al III trimestre</t>
  </si>
  <si>
    <t>19.53</t>
  </si>
  <si>
    <t>Para el cuarto trimestre de 2024, despues de revisar las evidencias e indicadores por cada una de las 6 lineas de acción del Plan de choque, los participantes de cada Delegada en esta estrategia determinaron que si bien la EPS cumplió o desplego  todas las actividades programadas y se evidencian avances en los indicadores propuesto, en los tres meses iniciales establecidos para el plan no se logro alcanzar la meta propuesta de reducción de las PQRD. Por tal motivo se determino ampliar el plazo del plan de choque y realizar visita final en enero de 2025</t>
  </si>
  <si>
    <t xml:space="preserve">Se realiza los siguientes documentos: 
1. Lineamientos para la formalizacion laboral para las entidades bajo medida de intervension 
2. Lineamientos para las entidades bajo medida de intervension para la  prestacion de servicios con enfoque diferencial etnico en comunidades indigenas </t>
  </si>
  <si>
    <t>Todas las regionales han realizado actividades con los 4 actores acumulados que se llevan (Etidades territoriales, Usuarios, Gestores Farmacéuticos y Aseguradores).  Esto en apoyo a las respectivas Delegadas.
Sumando los 4 actores y comparándolos con los 9 para el cuatrienio, se tiene un 44%, lo cual es, efectivamente la meta acumulada que se propuso.    
La razón por la cual se tiene una meta de 44% (4 de 9) para este año, es que para cada año del cuatrienio se tiene la misma meta (con excepción del último, donde son 3 de 9, es decir, el 33,3%, de tal forma que al sumar los 4 porcentajes de los 4 años deberá darel 100%, es decir, 9 actores de 9 posibles en 4 años.</t>
  </si>
  <si>
    <t>Se programaron 118 Nuevos Territorios nuevos para la vigencia a los cuales se llegó con acciones por parte de las Direcciones Regionales., cumpliendo con el 100% del indicador.</t>
  </si>
  <si>
    <t xml:space="preserve">Se realiza informe de seguimiento a las alertas generadas en las acciones de Inspección y Vigilancia a Generadores, Recaudadores y Administradores de recursos del SGSSS.
En el informe, Frente a cada alerta que se encuentra abierta, se relacionan las acciones que se han realizado para su seguimiento o supervisión.
Puede evidenciarse que para cada una de las 32 alertas encontradas hay acciones de supervisión o seguimiento generadas, es decir, se tiene el 100% de cumplimiento.
Se aclara que este indicador es acumulativo, es decir, en cada trimestre se tiene en cuenta las alertas que continúen abiertas del trimestre anterior más las nuevas que se generen.  En algún caso también podrían bajar si se cierra la acción de IV que genera la alerta.  La meta es 100% al final del año.
Estas alertas pueden venir de períodos anteriores, sin embargo, el análisis y la supervisión se realiza en el período actual, es decir, puede haber alertas de acciones de inspección que aún estén abiertas, y solo desaparecerán del informe cuando la acción de IV sea cerrada.  Mientras la alerta se encuentre abierta, entonces en cada período debe haber una nueva acción de supervisión sobre cada una.  En este sentido, en cada período, el número de alertas abiertas podría subir o bajar o mantenerse igual, dependiendo de cuantas alertas antiguas se cierren y de cuantas alertas nuevas se generen.  </t>
  </si>
  <si>
    <t>La Superintendencia Nacional de Salud, como parte de su estrategia "Territorios Vitales", desplegó unos equipos de inspección y vigilancia en los departamentos del Guainía y Chocó durante los meses de julio a Diciembre de 2024. Esta iniciativa, ha tenido un enfoque integral con el objetivo de proteger los recursos del sistema de salud y mejorar la calidad de vida de los afiliados al sistema de seguridad social en salud en estas regiones.
En los Departamentos de Chocó y Guainía se realizaron acciones en los siguientes Territorios Vitales:
* Quibdó
* Tadó
* Istmina
* Bahía Solano
* Juradó
* Acandí
* Inírida
En este sentido se ve que se superó la meta de 4 al año, llegando a 7 territorios vitales.</t>
  </si>
  <si>
    <t>el cual monitorea el cumplimiento y avance de las órdenes, puede verse que se tienen 42 Órdenes.
Cada una de las ódenes se subdivide en diferentes actividades.
En este sentido, de acuerdo al desarrollo de cada actividad se determina el cumplimiento total de cada orden.
El Promedio total de cumplimiento de las órdenes puede verse en las columas V y W, donde se arroja un nivel del 46,5%  Este valor está por Debajo del 70% que se estableció como meta, sin embargo, debe mencionarse que este indicador depende del cumplimiento de los vigilados y no de la Supersalud en sí, como se ha mencionado desde un inicio.  Más allá de esto, se espera que en la vigencia que comienza, las entidades vigiladas mejoren el cumplimiento de las órdenes lo cual subirá los resultados del indicador.
El valor fnal de 46,5% sale finalmente al hacer la sumatora de 42 promedios (42 órdenes).  Una sola órden puede estar por ejemplo al 0% o al 50% o al 100% de cumplimiento, o puede estar en valores intermedios.  Si por ejemplo una sola órden tiene 5 actividades y 3 de ellas están en el 100% y 2 de ellas en 0, entonces el promedio para esa sola órden será del 60%.  Esto mismo hay que repetirlo 42 veces para todas las órdenes, y es así como se calcula el promedio final.
Para efectos del indicador, se pone como numerador 19,53, lo cual es el 46,5% de 42 órdenes que van en el denominador.  Esto teniendo en cuenta que la formula es más compleja e involucra una suma larga de promedios ponderados que ya está calculada en la matriz que se anexa (columnas V y W).  (Se habla de promedios ponderados ya que una orden puede tener una o varias actividades, entonces el peso ponderado de cada actividad es diferente dependiendo de cuantas tenga cada orden)</t>
  </si>
  <si>
    <t>La red de controladores se ha activado en 7 departamentos de acuerdo a lo planeado.  Estos departamentos son:
*  Chocó
* Guainía
* Santander
* Norte de Santander
* Bogotá D.C.
* Casanare
* Caquetá</t>
  </si>
  <si>
    <t>Como resultado de la gestión,  para el IV trimestre del 2024, en relación con los reclamos abiertos y vencidos  radicados a favor de usuarios  que pertenecen a población de  adulto mayor, materno infantil, menores de edad y  relacionados con identidad de género,  se realizaron acciones de inspección y vigilancia en 80 requerimientos por un total de 62.546 reclamos en salud.</t>
  </si>
  <si>
    <t>Como resultado de la gestión,  para el IV trimestre del 2024, en relación con los reclamos con enfoque diferencial, étnico y de género con el fin de que las EAPB lleven a cabo las gestiones necesarias para el cierre efectivo de los reclamos en salud clasificados como riesgo vital,  se realizaron acciones de inspección y vigilancia en 133 requerimientos por un total de 133 reclamos en salud.</t>
  </si>
  <si>
    <t xml:space="preserve">Durante el 2024 se realizaron en total 357 eventos con un total de 28913 asistentes, en el último trimestre del 2024 se realizaron 101 actividades con enfoque diferencial de la siguiente forma:                                           Octubre: 37 eventos
Noviembre: 44 eventos
Diciembre: 20 eventos </t>
  </si>
  <si>
    <t>Durante el 2024 asistieron 28913 personas a los 357 eventos realizados, en el último trimestre del 2024 se cumplió con el 41% es decir que asistieron un total de 8347 personas en 101 eventos realizados. Así:
Octubre: 3583	asistentes
Noviembre: 2739 asistentes
Diciembre: 2025 asistentes</t>
  </si>
  <si>
    <t xml:space="preserve">Respecto a los principales resultados de requerimientos de información realizados a los Gestores Farmacéuticos, se observa que el porcentaje de fórmulas de medicamentos PBS dispensadas de manera completa oscila entre el 93.78% y el 87.70% en los cincuenta y ocho (n=58) GF que reportaron información con corte al 27 de Diciembre de 2024.
Los gestores que generan alertas de riesgo relacionadas con la tendencia en la dispensación completa de medicamentos PBS entrarán a proceso de análisis que permitirá definir las acciones de IVC correspondientes que permitan identificar las posibles causas de la tendencia observada, seguido de acciones de control ordenando los correctivos para superar la situación crítica o irregular identificadas. </t>
  </si>
  <si>
    <t>Respecto a los principales resultados de requerimientos de información realizados a los Gestores Farmacéuticos, se observa que el porcentaje de fórmulas de medicamentos No PBS(PBS No UPC) dispensadas de manera completa oscila entre el 92.94% y el 75.90% en los cincuenta y ocho (n=58) GF que reportaron información con corte al 27 de Diciembre de 2024
Los gestores que generan alertas de riesgo relacionadas con la tendencia en la dispensación completa de medicamentos PBS entrarán en proceso de análisis que permitirá definir las acciones de IVC que permitan identificar las posibles causas de la tendencia observada, seguido de acciones de control ordenando los correctivos para superar la situación crítica o irregular identificadas.</t>
  </si>
  <si>
    <t>Se tiene que para los meses de octubre a diciembre dde 2024 se realizó el seguimiento al tota de los acuerdos conciliatorios que corresponde a $ $ 137.187.452.717,92/CTE., como valor total conciliado, monto del cual posterior al respectivo seguimiento se confirmó que se  pago a los actores del sistema efectivamente $ 118.719.204.183,17M/CTE., lo que corresponde al 86,54% valor confirmado de pago de los acuerdos conciliatorios con seguimiento.</t>
  </si>
  <si>
    <t>Durante el periodo de reporte se consolidad 199 de acta de conciliación con  acuerdo conciliatorio.</t>
  </si>
  <si>
    <t xml:space="preserve">Durante el último trimestre de 2024, la DIA desarrolló una propuesta que establece los lineamientos necesarios para la reformulación de la política sancionatoria actual, se propuso la creación un cronograma de actividades para desarrollar durante el primer semestre de 2025, el cual, permitirá medir los avances de este ejercicio y continuar posteriormente con la implementación de la nueva política sancionatoria. </t>
  </si>
  <si>
    <t xml:space="preserve">En el marco del ejercicio de reformulación de la política sancionatoria actualmente implementada por la DIA, durante el último trimestre de 2024, se desarrolló la metodología que permitirá diferenciar y priorizar los casos que tengan trascendencia social e impacto en el Sistema General de Seguridad Social en Salud, la cual, será utilizada al momento de iniciar las investigaciones administrativas. </t>
  </si>
  <si>
    <t>Durante el cuarto trimestre de 2024, no se recibieron casos relacionados con trascendencia social, por lo anterior, no contamos con casos de este tipo para reportar.</t>
  </si>
  <si>
    <t>Acción 1: Seguimiento a la Sentencia T-045 de 2010
Se presentó al Ministerio de Salud y Protección Social un informe detallado sobre el seguimiento realizado por la Dirección Jurídica al cumplimiento del proyecto de habilitación del puesto de salud en el corregimiento El Salado, en el marco de la Sentencia T-045 de 2010. El informe incluyó un análisis de los avances alcanzados, los desafíos identificados durante la ejecución del proyecto y las acciones requeridas para garantizar el acceso efectivo a los servicios de salud en esta comunidad. 
Acción 2: Gestión del Auto 117 de la JEP
Se realizó el seguimiento al cumplimiento del Auto 117 emitido por la Jurisdicción Especial para la Paz (JEP), que incluyó la elaboración y aprobación de un acuerdo de confidencialidad y un consentimiento informado. Estos documentos normativos fueron diseñados para regular el tratamiento ético y seguro de datos sensibles relacionados con las víctimas del conflicto armado. Asimismo, se definieron lineamientos específicos para el manejo, protección y uso adecuado de información confidencial, asegurando su integridad y cumplimiento legal.</t>
  </si>
  <si>
    <t>Con ocasión del proyecto "Dirección Jurídica a la U" se socializó la normativa del SGSSS y las competencias de la SNS a un total de 31 consultorios jurídicos a nivel nacional.</t>
  </si>
  <si>
    <t>Con ocasión del proyecto "Dirección Jurídica a la U" se socializó la normativa del SGSSS y las competencias de la SNS a un total de 31 consultorios jurídicos a nivel nacional en los cuales fueron destinatarios de dicha información, un total de 1539 personas (estudiantes de derecho y docentes a cargo de los consultoriosjurídicos).</t>
  </si>
  <si>
    <t>Avance de la estrategia que busca posicionar la imagen de la Superintendencia Nacional de Salud como una institución confiable y transparente, mejorando su reputación institucional mediante un aumento en cada uno de los elementos evaluados en el índice global de reputación 2019-2020, a través de una estrategia de comunicación multicanal.</t>
  </si>
  <si>
    <t>Avance de la estrategia qu busca posicionar la imagen de la Superintendencia Nacional de Salud como una institución confiable y transparente, mejorando su reputación institucional mediante un aumento en cada uno de los elementos evaluados en el índice global de reputación 2019-2020, a través de una estrategia de comunicación multicanal.</t>
  </si>
  <si>
    <t xml:space="preserve">Durante la vigencia 2024 se pusieron en funcionamiento 2 nuevas sedes: San Andrés y Pasto. Y se avanza según el cronograma propuesto para poner en funcionamiento la sede de Ibagué. 
El cronograma inical se vio afectado por la circular externa 023 de 2024, que restringió la aprobacion de las Vigencias Futuras, no obstante, en el mes de agosto se exceptuó la restricción para entidades con recursos propios y para las cuentas "adquisición de bienes y servicios", lo que permitió replantear las fechas, con lo cual, se espera que la sede de Ibagué entre en funcionamiento en el mes de diciembre de 2024. Sin embargo por temas logísticos y adminsitrativos se evaluó la no posibilidad de apertura de la sede Leticia, por lo que se solictó ajustar la meta para 2025. </t>
  </si>
  <si>
    <t>La contribución correspondiente al periodo 2024, según lo estipulado en la resolución 2024920050005676-6, estableció el 22 de julio de 2024 como la fecha límite para el recaudo oportuno. Al cierre del mes de diciembre, se logró un 98,15% de recaudo.
Este resultado fue posible gracias a la implementación de diversas estrategias, tales como contacto telefónico continuo, envío de mensajes de texto, creación y publicación de material gráfico, campañas de correo electrónico, y el uso de otros canales de comunicación de la Entidad. Además, se brindó atención directa a los vigilados, ofreciéndoles asistencia para resolver inconvenientes y garantizar que pudieran realizar sus pagos de manera oportuna. Estas acciones han sido clave para alcanzar el porcentaje de recaudo mencionado.</t>
  </si>
  <si>
    <t xml:space="preserve">Para determinar este indicador, se utilizó como línea base el recaudo de la vigencia anterior, comparando el recaudo acumulado hasta septiembre de la vigencia actual. La diferencia entre los recaudos se divide entre la línea base para calcular el porcentaje de variación:
•	Recaudo vigencia 2023: $109.713
•	Recaudo vigencia 2024: $129,936
•	Diferencia: $20,222
•	% de variación: 18,43%
La variación del 18,43% sugiere un crecimiento significativo en el recaudo. Esto puede interpretarse como un indicador de confianza en el sector, incluso en un contexto económico desafiante </t>
  </si>
  <si>
    <t>Para la determinación de este indicador, se utilizó como base para el denominador el número de sujetos pasivos susceptibles al cobro de la contribución, correspondiente al corte del 31 de diciembre de 2024. Para el numerador, se consideraron las entidades sin liquidación generadas hasta esa misma fecha:
•	Sin obligación: 3,578
•	Total: 11,379
•	Porcentaje sin liquidación: 31,44%
Desde la Dirección Financiera, se apoya activamente en las actividades destinadas a promover el reporte de información financiera y disminuir el número de omisos. Este trabajo se realiza de manera coordinada con las áreas involucradas en el proceso, ya que no es una responsabilidad exclusiva de la Dirección Financiera. No obstante, esta dirección reconoce la importancia de reducir dicho indicador y su impacto en el cumplimiento de los objetivos institucionales.</t>
  </si>
  <si>
    <t xml:space="preserve">En la ejecución de la estrategia de capacitación de fortalecimiento de competencias en materia de equidad de género se llevó a cabo un ciclo de capacitaciones denominado "ABC de género", cuyo propósito fue fortalecer el conocimiento y la aplicación del enfoque de género en la entidad. Se realizó el taller a las siguientes dependencias:
1.Dirección Financiera – Grupo de Control Financiero de cuentas, la cual se realizó el 02 de octubre
2. Dirección Financiera. Grupo de Cobro Persuasivo y Jurisdicción Coactiva, la cual se realizó el 03 de octubre
3.Dirección de Contratación - Grupo Gestión Poscontractual, la cual se realizó el 08 de octubre
4.Dirección de Contratación. Grupo Gestión contractual. 20 de noviembre de 2024
5.Dirección Administrativa - Grupo de Notificaciones y Comunicaciones. 16 de octubre de 2024
6.Dirección Administrativa - Grupo de Recursos Físicos. 18 de octubre de 2024
7. Dirección Administrativa - Grupo de Recursos Físicos. 23 de octubre de 2024.
8. Dirección Administrativa. Grupo de Gestión Documental. 24 de octubre de 2024
También como parte de  implementación de la estrategia de fortalecimiento de competencias con enfoque de género se  realizó el curso sobre  Marco Lógico y Formulación de Proyectos, Planes y Programas con perspectiva de género. Este curso fue impartido  por Consorcio BI, el 6 de noviembre.
2.  Las acciones adelantadas en la implementación de la estrategia de comunicaciones con enfoque de género son:
1. Se elabora y socializa cartilla "ABC de Género en Acción: Herramientas de Género para el Sector Salud ", la cual se presenta como una herramienta fundamental para el funcionariado de la Superintendencia Nacional de Salud, con el propósito de fortalecer la transversalización del enfoque de género en todas las esferas del sistema de salud. Reconociendo la relevancia de la igualdad y equidad de género en la prestación de servicios de salud, este recurso ha sido concebido para proporcionar una base sólida y detallada que permita una comprensión profunda de los conceptos, normativas y prácticas necesarias para garantizar un acceso equitativo y libre de discriminación a los servicios de salud. Este documento se encuentra en proceso de diagramación para ser socializado a todo el funcionariado.  
2. Diseño de la Campaña de Comunicación sobre Masculinidades Corresponsables y Cuidadoras: Se diseñó la campaña de comunicación Masculinidades Corresponsables y Cuidadoras en la Superintendencia Nacional de Salud, con el objetivo de promover masculinidades corresponsables, cuidadoras y no violentas entre el funcionariado. Esta iniciativa busca fomentar una cultura de cuidado y respeto que contribuya al bienestar integral del personal.
3. Diseño de la Campaña de Comunicación: ¡Normalicemos pedir consentimiento!: una iniciativa enfocada en sensibilizar al funcionariado de la Superintendencia Nacional de Salud sobre la importancia del consentimiento en todas las interacciones humanas. La campaña busca posicionar el consentimiento como un valor esencial en las relaciones personales y laborales, promoviendo el respeto a la autonomía y la integridad de cada persona.
4. Se realiza video sobre los 30 segundos: se centra en promover la amabilidad y el respeto al momento de comentar sobre la apariencia de los demás. La regla es simple:  solo debes hacer comentarios sobre el cuerpo o la apariencia de una persona si es algo que puede corregir en menos de 30 segundos.
5. Pieza gráfica SÍ es SÍ y NO es NO  Juntos y juntas aprendemos sobre el consentimiento
6. Se realiza video sobre tipos de violencias contra las mujeres: El propósito de este video es que las personas identifiquen los diferentes tipos de violencias contra las mujeres.
Con relación a la medición del impacto de actividades con enfoque de género, se realiza análisis del impacto de las diferentes actividades realizadas con enfoque de género. En actividades tales como, la conmemoración del día internacional de la  mujer, el día del hombre, la celebración del día de la madre y del padre, la carrera de la mujer. Igualmente, se muestran datos sobre el número de personas a los cuales se les ha otorgado teletrabajo y el horario flexible y como este tipo de actividades impactan en la calidad de vida y como permite la corresponsabilidad de la vida laboral y familiar.
 En el marco de las acciones estratégicas, se llevaron a cabo mesas técnicas destinadas al desarrollo y validación de criterios para la selección de casos objeto de investigación administrativa. Estas actividades, realizadas en articulación con el equipo de Trabajo de la Delegatura para Investigaciones Administrativas, como también en ejecución de contrato de prestación de servicios, se incorporó un enfoque diferencial para garantizar que los procesos de investigación respondan a las necesidades y características particulares de las poblaciones en condiciones de vulnerabilidad. 
Este esfuerzo refuerza el compromiso de la Superintendencia Nacional de Salud con la implementación de metodologías más inclusivas y sensibles al contexto social, promoviendo la equidad y la justicia en la gestión administrativa. </t>
  </si>
  <si>
    <t xml:space="preserve">Para el último periodo de tiempo evaluado, para el rediseño del Marco Integral de Supervisión, se realizaron las siguientes acciones: 
1. Por medio de la ejecución contractual del convenio interadministrativo 142 de 2024 con la Universidad de Antioquia, se lograron obtenere los siguientes productos: 
a. Brief de comunicación del proyecto. 
b. Guía Metodológica para las sesiones con las delegaturas. 
c. Informe con Hallazgos. 
d. Informe con identificación de actividades clave de los vigilados priorizados y su relación con los riesgos establecidos. 
e. Análisis de las áreas misionales de la SNS. 
f. Informe de revisión normativa. </t>
  </si>
  <si>
    <t xml:space="preserve">Para el periodo de tiempo de reporte, se gestionaron las siguientes acciones: 
1. Se elaboró propuesta de actualziación de la Política Institucional de Gestión del Conocimiento. Actualmente se encuentra en revisión por parte de la directora encargada Carolina Brijaldo. 
2. En el marco de la integralidad de los cuatro (4) ejes que compone esta polítca, se estructuró y definió la hoja de ruta para continuar con el fortalecimiento de la política GESCO+I. 
3. En el marco de la integralidad de los cuatro (4) ejes que compponen esta polítca, se actualizó la medición del NIVEL DE MADUREZ del sistema de Inovación, esto, con el fin de identificar el avance alcanzado durante la vigencia 2024 y reconocer los ejes temáticos sobre los cuales se deben enfocar los esfuerzos en la vigencia 2025. 
4. Finalmente, se formalizó plan de innovación para la vigencia 2025. Este producto es de importante relevancia pues es la carta de navegación para la citada vigencia, y puntualiza de manera precisa, por cada uno de los ejes, la gestión que la entidad debería adelantar para fortalecer la implementación de la política GESCO+I. </t>
  </si>
  <si>
    <t>Para el periodo de tiempo de reporte, se gestionaron las siguientes acciones: 
1. Se firma y ejecuta el contrato el desarrollo e implementación del Programa de Gobernanza de Datos de la Superintendencia Nacional de Salud. Se ejecuta la totalidad de las obligaciones y se desarrollan la totalidad de los productos objeto del contrato.
2. Se definieron actividades de gestión estándar de operación para la calidad de datos.
3. Se definieron procesos y/o procedimientos estándar de operación para la gestión de datos
4. Se firmó y ejecutó la totalidad del contrato para el desarrollo e implementación de la Política de Gestión de la Información Estadística cuyo objeto corresponde a "Desarrollar las herramientas y estrategias necesarias para la posterior implementación de los lineamientos y directrices de la Norma Técnica de Calidad del Proceso Estadístico NTCPE:1000 2020, de conformidad con lo dispuesto por la Política de Gestión de la Información Estadística que se encuentra en el marco operativo Modelo Integrado de Planeación y Gestión para la Superintendencia Nacional de Salud".</t>
  </si>
  <si>
    <t>Tomando como referencia que este indicador entró en ejecución para el último trimestre de la vigencia 2024, se alcanzaron a adelantar las siguientes actividades: 
1. Contratación de servicios de tres (3) profesionales para el Grupo de Estrategia, Gobierno y Arquitectura de TI, para iniciar con la implementación de la política de Gobierno Digital, Dominio de Uso y Apropiación y Gobierno y Gestión de TI.
2. Se realizó la actualización del PETI para la vigencia  2025 y 2026 buscando que la  gestión de la Subdirección de TEcnologías sea ejecutada bajo un enfoque estratégico.</t>
  </si>
  <si>
    <t xml:space="preserve">Se realizó un borrador inicial en el componente financiero de la propuesta </t>
  </si>
  <si>
    <t>El avance del tablero en la fase 2, depende del avance de la Circular Externa del FT015.V4.  
FASE 2: Incorporar las acreencias del proceso liquidatorio: se encuentra en proceso
 1. La O.L. remitió a metodologías – DID, propuesta de actualización del anexo técnico FT015-Directorio de acreencias versión 4, para publicación, implementación y cargue de los liquidadores ver memorando 120241300000058263 actualización instructivo FT015
2.  En ese sentido, se realizaron 3 mesas de trabajo de septiembre a diciembre de 2024, con la Subdirección de Analítica y DID abordando la actualización y modificación del instrumento utilizado para conocer el avance en detalle del proceso de calificación y graduación de acreencias de la masa de liquidación, que permita conocer el comportamiento de las acreencias oportunas y su distribución en prelación. Ver evidencia en word adjunta.</t>
  </si>
  <si>
    <t xml:space="preserve">Se valida las evidencias aportadas por la Delegada, dando cumplimiento con lo planeado en el Plan Estratégico Institucional en su segundo reporte luego de la actualización realizada por cambio de administración, correspondiente al IV trimestre de la vigencia 2024. </t>
  </si>
  <si>
    <t xml:space="preserve">Se valida las evidencias aportadas por la Delegada, dando cumplimiento con lo planeado en el Plan Estratégico Institucional en su primer reporte luego de la actualización realizada por cambio de administración, correspondiente al IV trimestre de la vigencia 2024. </t>
  </si>
  <si>
    <t xml:space="preserve">Se recomienda para la vigencia 2025 realizar seguimientos más continuos y avances para obtener los resultados proyectados, ya que esta actividad no se ha cumplido oportunamente en los tiempos proyectados. </t>
  </si>
  <si>
    <t xml:space="preserve">Se valida las evidencias aportadas por la Dirección Juridica, dando cumplimiento con lo planeado en el Plan Estratégico Institucional en su segundo reporte luego de la actualización realizada por cambio de administración, correspondiente al IV trimestre de la vigencia 2024. </t>
  </si>
  <si>
    <t>Se valida las evidencias aportadas por la Dirección de innovación , dando cumplimiento con lo planeado en el Plan Estratégico Institucional en su segundo reporte luego de la actualización realizada por cambio de administración, correspondiente al IV trimestre de la vigencia 2024. Se sugiere que en los analisis presentados se realacione el estado de avance en que se encuentra el Marco Integral de Supervisión (fase, etapa, etc)</t>
  </si>
  <si>
    <t xml:space="preserve">Se valida las evidencias aportadas por la Dirección de innovación , dando cumplimiento con lo planeado en el Plan Estratégico Institucional en su segundo reporte luego de la actualización realizada por cambio de administración, correspondiente al IV trimestre de la vigencia 2024. </t>
  </si>
  <si>
    <t xml:space="preserve">Si bien se valida las evidencias aportadas por la Dirección de Innovación , dando cumplimiento con lo planeado en el Plan Estratégico Institucional en su segundo reporte luego de la actualización realizada por cambio de administración, correspondiente al IV trimestre de la vigencia 2024, se sugiere que se modifique el indicador o las mismas evidencias presentadas, ya que se debe relacionar los proyectos implementados tal como lo menciona el indicador.  </t>
  </si>
  <si>
    <t xml:space="preserve">Si bien se valida las evidencias aportadas por la Dirección de Innovación , dando cumplimiento con lo planeado en el Plan Estratégico Institucional en su segundo reporte luego de la actualización realizada por cambio de administración, correspondiente al IV trimestre de la vigencia 2024, se sugiere que se modifique el indicador o las mismas evidencias presentadas, ya que se debe relacionar los lineamientos estratégicos y operativos tal como lo menciona el indicador.  </t>
  </si>
  <si>
    <t>Si bien se presenta un borrador del componente financiero, este no cumple con la meta propuesta ya que se debe entragear el documento formalizado, dando cumplimiento al 50% de la meta propuesta para la vigencia 2024.</t>
  </si>
  <si>
    <t xml:space="preserve">Se valida las evidencias aportadas por la Delegada, dando cumplimiento con lo planeado en el Plan Estratégico Institucional en su segundo reporte luego de la actualización realizada por cambio de administración, correspondiente al IV trimestre de la vigencia 2024. Para esta actvidad se reitera la solcitud de identificar las fases de esta actvidad a traves de cronograma de trabajo. </t>
  </si>
  <si>
    <t xml:space="preserve">En sí la Oficina Asesora de Comunicaciones presenta un informe que muestra las gestiones realizadas frente a campañas, piezas y diferentes estrategias de comunicación lo cual ayuda a posicionar la imagen de la entidad en los usarios del SGSSS. Sin embargo manifiesta que para gestionar las encuetas relackionadas en el indicador se debe contar cin un recurso presupuestal para lo cual en este momento la Oficina no cuenta, por ende se modificará el indicador para la vigencia 2025 y 2026 </t>
  </si>
  <si>
    <t xml:space="preserve">Se valida las evidencias aportadas por la Secretaría, dando cumplimiento con lo planeado en el Plan Estratégico Institucional en su segundo reporte luego de la actualización realizada por cambio de administración, correspondiente al IV trimestre de la vigencia 2024. </t>
  </si>
  <si>
    <t>Nota 1. La Superintendencia Nacional de Salud (SNS), dando cumplimiento a la política de gestión documental, llevó a cabo durante abril y mayo de la presente vigencia un ejercicio destinado a conocer el nivel de avance frente al Modelo de Gestión y Administración de Archivos (MGD). Esta actividad fue realizada en compañía del Archivo General de la Nación (AGN), la Oficina Asesora de Planeación, la Oficina de Control Interno, la Dirección de Innovación y Desarrollo, la Subdirección de Tecnologías de la Información, la Dirección de Talento Humano, Participación Ciudadana y la Dirección Administrativa con sus grupos de Recursos Físicos y Gestión Documental. Durante estas jornadas, se evaluaron los cinco componentes del modelo, obteniéndose un porcentaje global de cumplimiento del 50,42%. El detalle específico de cada uno de estos componentes se encuentra disponible en la matriz de autodiagnóstico. Esta información permitirá a la alta dirección tomar decisiones fundamentadas en datos para implementar acciones de mejora en cada uno de los componentes evaluados.
Nota 2. Se llevó a cabo una mesa de trabajo de articulación entre la Dirección de Innovación Digital (DID), Sistemas de Tecnologías de la Información (STI), Dirección Administrativa (DA) y el Grupo de Gestión Documental (GGD) con el propósito de definir el route map para la preservación digital a largo plazo. Durante la sesión, se discutieron las actividades clave que formarán parte del proceso de transformación digital en el ámbito de la gestión documental, garantizando una alineación estratégica y operativa entre las áreas involucradas para cumplir con los objetivos de preservación, seguridad y acceso eficiente a la información institucional.
En el corte a 30 de septiembre no se presenta avance cuantitativo toda vez que,  en el periodo octubre a diciembre se construirá la Hoja de ruta, y se desarrollaran las mesas de trabajo entre Gestión Documental y Subdirección de Tecnologías de la Información para establecer los pasos a seguir en 2025.
Entre octubre y diciembre se diseñó la primer versión del Mapa de ruta para implementar la Preservación Documental en la Entidad, que comprende Estrategia de Preservación y Actividad precedente o requisito. Este Mapa de ruta debe afinarse concertadamente con STI en el primer trimestre de 2025.
Este esfuerzo responde a la necesidad de implementar capacidades tecnológicas avanzadas en los procesos de gestión documental, con el fin de asegurar la modernización efectiva de la Superintendencia Nacional de Salud (SNS). En particular, se está evaluando cómo el proceso de gestión documental y la preservación digital a largo plazo se articulan con aspectos esenciales como la cadena de custodia, la política de protección de datos personales, la política de seguridad digital y la política de seguridad de la información.</t>
  </si>
  <si>
    <t>Se realizaron las 2 sesiones faltantes en el mes de octubre y noviembre, sobre Asistencia Charlas de Integridad y Hablemos de Integridad y Gestión de Conflicto de Intereses 2024</t>
  </si>
  <si>
    <t>Se valida las evidencias aportadas por la dirección de Talento Humano, dando cumplimiento con lo planeado en el Plan Estratégico de Talento Humano  correspondiente al IV trimestre</t>
  </si>
  <si>
    <t>Durante el cuarto trimestre de 2024 se gestionaron 117 productos de comunicaciones internas para la Secretaría General entre peizas gráficas, notas escritas, videoclips, etc</t>
  </si>
  <si>
    <t>Se elaboró el Plan Estratégico de Talento Humano vigencia 2025, que incluya los temas el monitoreo del SIGEP y Clima organizacional,  se ejecuta de acuerdo con lo planificado y se evalúa la eficacia de su implementación</t>
  </si>
  <si>
    <t>Se realizó el análisis de 44 respuetas obtenidas en por el diligenciamiento del formato PEFT49 Entrevista de retiro, obteniendo conclusiones que forman parte de la planeación para la siguiente vigencia.</t>
  </si>
  <si>
    <t>Durante el periodo, se llevaron a cabo 56 procesos meritocráticos relevantes para la provisión de empleos directivos, asesores, profesionales y asistenciales en la planta de personal. Como parte de este proceso, se remitieron 46 candidatos al Departamento Administrativo de la Función Pública para la realización de pruebas meritocráticas, obteniendo resultados favorables. Como consecuencia, se publicaron 46 hojas de vida en el portal de la Presidencia de la República, y se logró la posesión de 20 de estos candidatos. Cabe señalar que uno de ellos fue nombrado Superintendente Nacional, proceso que fue gestionado por el Departamento Administrativo de la Presidencia de la República en colaboración con el Ministerio de Salud. Los demás candidatos se posesionarán durante la vigencia de 2025.</t>
  </si>
  <si>
    <t>Se realizaron los siguientes movimientos: 
Estudios técnicos	 56
Actos administrativos	 67
Posesiones	 56</t>
  </si>
  <si>
    <t>Al 31 de diciembre de 2024, la entidad contaba con las siguientes vacantes definitivas sin proveer, en el entendido que no hay funcionario posesionado:
Tipo	 Cantidad
Total empleos LNR	 89
LNR vacantes	 24
Total empleos de carrera administrativa	 1.196
Empleos no provistos de carrera administrativa a corte 31/12/2024	 124
Total empleos	 1.285
Total vacantes	 148</t>
  </si>
  <si>
    <t xml:space="preserve">Se realizo verificación de la documentación de los nuevos ingresos
a la entidad según los remite el Grupo de Gestión del Empleo.
• Impresión e inserción en las Historias Laborales de los documentos
que llegan por Superargo y correo institucional.
• Se realizo la revisión de las Historias Laborales para verificar
contenido, organización, hojas de control según corresponde.
• Se carnetizo a los funcionarios que ingresan a la Entidad.
• Se está realizando cambio de las unidades documentales
deterioradas con su respectivo rotulo.
• Se realizo trabajo en grupo junto con el grupo de Gestión
Documental </t>
  </si>
  <si>
    <t>Se presenta el informe del desempeño laboral de los
servidores públicos de la Entidad, correspondiente al primer semestre de
2024, con base en la información generada por los aplicativos y
suministrada por cada una de las dependencias.</t>
  </si>
  <si>
    <t>La ejecución del PIC para el cuarto trimestre se adelantó de la siguiente manera:
Grupo 1 FUNDACION DE EDUCACION SUPERIOR ALBERTO MERANI
Nombre de la capacitación	Estado
1. Actualización en seguridad social en salud 	Ejecutado
2. Gestión financiera en el sector publico 	Ejecutado
3. Actualización Normativa en función publica 	Ejecutado
4. Normatividad sobre gestores farmacéuticos 	Ejecutado
5. Actualización normativa cobros persuasivos y coactivos 	Ejecutado
6. Derecho fundamental al debido proceso 	Ejecutado
7. Diplomado auditoria forense 	Ejecutado
8. Sistema Obligatorio de garantía de la calidad en Salud 	Ejecutado
9. Manejo de Recursos en el sector Salud 	Ejecutado
10. Retos y Tendencias de la Gestión del Talento Humano	Ejecutado
Grupo 2 CONSORCIO BI COLOMBIA
Nombre de la capacitación	Estado
1.Analisis y Gestión de la Información Estadística 	Ejecutado
2. Definición, formulación e interpretación de indicadores KIP y OKR	Ejecutado
3. Control social con enfoque de la administración pública, participación y orientación al ciudadano 	Ejecutado
4. Auditoria y supervisión en salud (basada en riesgos)	Ejecutado
5. Diplomado en seguridad del paciente	Ejecutado
6. Actualización y fortalecimiento de técnicas y herramientas para la inspección, vigilancia y control 	Ejecutado
7. Argumentación jurídica, ortográfica, construcción y redacción de textos 	Ejecutado
8. Control Interno y auditoria 	Ejecutado
9. Marco lógico y formulación de proyectos planes y programas con perspectiva de género, enfoques diferenciales, acoso laboral y sexual 	Ejecutado
10. Comunicación asertiva y trabajo bajo presión, inteligencia emocional y manejo del estrés	Ejecutado
11. Comunicación asertiva y trabajo bajo presión, inteligencia emocional y manejo del estrés BARRANQUILLA	Ejecutado
12. Comunicación asertiva y trabajo bajo presión, inteligencia emocional y manejo del estrés NEIVA	Ejecutado
13. Comunicación asertiva y trabajo bajo presión, inteligencia emocional y manejo del estrés MEDELLIN	Ejecutado
14. Comunicación asertiva y trabajo bajo presión, inteligencia emocional y manejo del estrés YOPAL	Ejecutado
15. Comunicación asertiva y trabajo bajo presión, inteligencia emocional y manejo del estrés CHOCO	Ejecutado
16. Comunicación asertiva y trabajo bajo presión, inteligencia emocional y manejo del estrés CALI	Ejecutado
17. Comunicación asertiva y trabajo bajo presión, inteligencia emocional y manejo del estrés RIOHACHA	Ejecutado
18. Comunicación asertiva y trabajo bajo presión, inteligencia emocional y manejo del estrés BUCARAMANGA	Ejecutado
19. Pensamiento estratégico y toma de decisiones acertadas	Ejecutado</t>
  </si>
  <si>
    <t>En el ultimo trimestre de reporte con ayuda de la dirección de innovación se consolido el contrato nro. 177 de 2024 por medio del cual se contrato a profesional de la ingeniería el cual elabora  diagnóstico de necesidades tecnológicas que requiere la Delegada para la Función Jurisdiccional y de Conciliación que servirá de insumo para consolidar las mejoras tecnológicas necesarias</t>
  </si>
  <si>
    <t>Se realizó la inclusión en el Archivo de la planta la información correspondiente a los perfiles de cargo para consulta por parte de la Dirección de Talento Humano.</t>
  </si>
  <si>
    <t xml:space="preserve">Se realiza documento tiene como objetivo presentar los resultados de la caracterización de los servidores públicos de la Superintendencia Nacional de salud, la cual fue realizada bajo los lineamientos establecidos en la Guía de Caracterización de ciudadano, Usuarios e interesados elaborada por el Departamento Administrativo de la Función Pública (DAFP) </t>
  </si>
  <si>
    <t>Se entrega el reporte emitido por la paltaforma SIGEP con el informe que permitió descargar, datos que se encuentras actualizados con fecha 31 de diciembre de 2024,</t>
  </si>
  <si>
    <t xml:space="preserve">En la edición No. 69 del superboletin se informó a todos los funcionarios de la entidad el inicio de la ejecución del Plan Institucional de Capacitación de la vigencia 2024. </t>
  </si>
  <si>
    <t>Se realizó el cargue de la información correspondiente a través del aplicativo humano.</t>
  </si>
  <si>
    <t>Durante la vigencia 2024, 30 personas realizaron el curso de Bilingüismo con el apoyo del SENA.</t>
  </si>
  <si>
    <t>Durante el levantamiento de necesidades de Capacitación no se formularon proyectos de aprendizaje por equipos.</t>
  </si>
  <si>
    <t xml:space="preserve">A lo largo del segundo semestre del 2024 se ha trabajado en la implementación de acciones que promuevan la equidad de género y la inclusión. En las siguientes secciones, se evidencian los resultados alcanzados en relación con este objetivo. 
Se llevó a cabo un ciclo de capacitaciones denominado "ABC de género", cuyo propósito fue fortalecer el conocimiento y la aplicación del enfoque de género en la entidad. El 27 de julio se coordinó la primera sesión con la participación de la Delegada de Prestadores de Servicios de Salud, y a partir de agosto se extendieron estas capacitaciones a todas las direcciones de la Secretaría General </t>
  </si>
  <si>
    <t xml:space="preserve">Todas las 163 solicitudes que han sido allegadas a la Dirección de Talento Humano se han gestionado ante el comité de Teletrabajo; brindando respuestas a los funcionarios mediante Resolución de aprobación o Memorando donde se notifica al funcionario que no se otorga dicho beneficio. </t>
  </si>
  <si>
    <t>Las actividades del Plan de Bienestar Social e Incentivos para la vigencia 2024 se priorizaron según las necesidades identificadas en la medición de Clima Laboral Institucional del 2023, la encuesta diagnóstica de necesidades de bienestar aplicada a los funcionarios de la SNS a finales del 2023 y los recursos asignados</t>
  </si>
  <si>
    <t>Se presente el informe de actividades desarrolladas de conformidad con lo establecido en el Plan Anual de Trabajo del componente de Seguridad y Salud en el Trabajo, correspondiente al cuarto Trimestre de 2024</t>
  </si>
  <si>
    <t xml:space="preserve">Se ejecuta la capacitacion y se aporta como evidencia las listas de asistencia </t>
  </si>
  <si>
    <t>Dentro del diagnostico de las necesidades de capacitacion realizadas con las mesas de trabajo, no se manifesto la necesidad inicial de la estructuracion del PAE para la vigencia 2025, por lo cual no se incluye dentro del PIC para la siguiente vigencia.</t>
  </si>
  <si>
    <t>Se desarrollaron los talleres de acuerdo con lo planeado en el marco de la implementación de la Estrategia de Enfoque de Género.</t>
  </si>
  <si>
    <t>En funcion al presupuesto asignado para la vigencia 2024, esta actividad no se contemplo en la licitacion final.</t>
  </si>
  <si>
    <t xml:space="preserve">Se adjunta como evidencia los listados de asistencia </t>
  </si>
  <si>
    <t>Se trabajaron 10 Grupos para esta temática en Bogotá, Barranquilla, Bucaramanga, Cali, Quibdo, Medellín, Neiva, Yopal, Rioacha.</t>
  </si>
  <si>
    <t>Este evento no se realizó teniendo en cuenta que no se aprobó la reforma.</t>
  </si>
  <si>
    <t xml:space="preserve">Se valida las evidencias aportadas al Plan Institucional de Capacitación, dando cumplimiento a lo planeado en el cuarto trimestre </t>
  </si>
  <si>
    <t xml:space="preserve">No se cumple con la actividad planeada </t>
  </si>
  <si>
    <t>En el marco de la estrategia “Bienestar 360, Integrando mente, cuerpo y seguridad", el 8 de octubre de 2024 se desarrolló actividades enfocadas en el cuidado físico (acondicionamiento físico, cardio vascular, etc.) y mental de los funcionarios. Se beneficiarón 68. funcionarios.</t>
  </si>
  <si>
    <t>La Super tiene Talento fue una actividad que se configura en un espacio de Bienestar Laboral propuesto para promover y exhibir los talentos artísticos, culturales y deportivos de nuestro funcionariado. Para esta actividad, entendiéndose como Talentos Artísticos aquellas habilidades y capacidades innatas o aprendidas de nuestro funcionariado, que muestran aptitud, actitud, facilidad, creatividad, o dominio de distintas formas o expresiones del arte en sus vidas (Bailar, danzar, cantar, tocar instrumento musical, comediante, imitación, etc).
La oferta y divulgación de la actividad se realizó desde el correo electrónico institucional de la Dirección de Talento Humano, y el mensaje dirigido a todos los correos electrónicos institucionales de los funcionarios de la Supersalud.
El proceso de inscripción se realizó a través de un formulario en línea y el cual estuvo disponible desde las 4:15 p.m., del lunes 9 de septiembre de 2024 hasta las 10:00 a.m., del jueves 10 de octubre de 2024.
El formulario de inscripción reporta 11 personas inscritas de los cuales en reunión virtual de fecha 10 de octubre de 2024, sólo dos (2) personas expresan deseo de participar.
Por lo anterior, no se realiza la actividad. Anexo 1</t>
  </si>
  <si>
    <t xml:space="preserve">Del 28 al 30 de octubre de 2024 se realizó la Semana de la Salud con el lema “Potencia tu bienestar 360 mente, cuerpo y seguridad” en donde se desarrollaron diferentes actividades dirigidas a la salud mental y física de los funcionarios; igualmente se realizaron actividades de concientización de seguridad en el puesto de trabajo, con el objetivo de eliminar o disminuir riesgos de accidentes en el puesto de trabajo o en las instalaciones. </t>
  </si>
  <si>
    <t>En diciembre de 2024 se realizó la última actividad formativa y vivencial para los funcionarios próximos a pensionarse. Inicio con charla virtual formativa en las temáticas tiempo libre, relaciones familiares y salud – nutrición desarrollada el 11 de diciembre, posterior a la actividad formativa el 12 y 13 de diciembre los funcionarios prepensionados de la sede Bogotá disfrutaron de una estadía en el Hotel Peñalisa de Colsubsidio en Girardot, Cundinamarca, conto con alimentación, transporte y logística. Participaron 55 funcionarios. Para las regionales los funcionarios disfrutaron de una inolvidable experiencia gastronómica y se beneficiaron 17 funcionario.</t>
  </si>
  <si>
    <t xml:space="preserve">La Dirección de Talento Humano realizó acompañamiento a la funcionaria Carolina Paola Dangond David por el momento difícil que se encuentra pasando con su hijo menor de edad, Salomón, quien se encuentra internado en el Hospital la Misericordia de la ciudad de Bogotá D.C. Como parte del acompañamiento, desde el equipo de Bienestar se mantuvo comunicación directa y seguimiento; de igual manera para la época decembrina, navidad y fin de año, y con el fin de generar felicidad y alegría al menor, se hizo entrega de un detalle como muestra afecto y solidaridad. </t>
  </si>
  <si>
    <t xml:space="preserve">Como es tradición año tras año el 1 de noviembre de 2024 se realizó la actividad de Halloween Supersalud 2024, fue un evento de Bienestar Social propuesto para impactar positivamente en la calidad de vida de nuestros funcionarios y sus familias, propiciar la puesta en práctica de competencias comportamentales comunes a los servidores públicos como el trabajo en equipo, el compromiso con la organización, el aprendizaje continuo y la orientación a resultados; integración entre compañeros de trabajo, promover los valores institucionales, desarrollar la creatividad en nuestros funcionarios y contribuir en el mejoramiento del clima. </t>
  </si>
  <si>
    <t>De acuerdo con Resolución No. 2024910020015289 – 6 DE 25 – 11 - 2024  se formalizo la selección de los mejores servidores de carrera administrativa por nivel jerárquico del primer semestre del año 2024 y se otorgó incentivo a los funcionarios seleccionados de cargue a la tarjeta para gozar de viaje turístico todo incluido.
Funcionarios beneficiados:
JORGE LEONARDO BUSTOS BARCO -  Mejor funcionario del nivel profesional.
ROSINA MARIA RUIZ VILLAGRAN - Mejor funcionaria del nivel técnico.
DORIS INES BRAVO RUIZ - Mejor funcionaria del nivel asistencial y seleccionada entre los mejores funcionarios de carrera administrativa del primer semestre del año 2024.</t>
  </si>
  <si>
    <t xml:space="preserve">En noviembre de 2024 se realizó la cuarta Feria de Emprendimientos, donde los funcionarios inscritos junto a sus familias comercializaron bienes, productos y servicios. Esta feria de emprendimiento se propuso con el objetivo de generar bienestar, mejoramiento de la calidad de vida, autonomía económica; así como, empoderamiento de las mujeres, los hombres y sus familias. </t>
  </si>
  <si>
    <t xml:space="preserve">Con el objetivo de reconocer los logros alcanzados y los esfuerzos desarrollados por los funcionarios durante la vigencia 2024, se realizó actividad de integración y reconocimiento el 29 de noviembre de 2024 en el Centro de eventos Autopista Norte Km 19, vía Bogotá Chía. El evento conto con alimentación, transporte y toda la logística necesaria para el buen desarrollo de la actividad. De igual forma, se conmemoro los 47 años de la SNS que día a día trabaja por hacer cumplir las normas del sistema de salud y de esta manera protegemos los derechos que tienen los ciudadanos respecto a su atención en salud. </t>
  </si>
  <si>
    <t xml:space="preserve">Espacio recreativo y cultural propuesto para impactar positivamente en la calidad de vida de los funcionarios y sus familias, promover pertenencia institucional y mejorar rendimiento en el trabajo y menos ausentismo laboral. Los hijos de los funcionarios recibieron entrada a cine con combo alimentación para disfrutar una tarde divertida en familia. Se beneficiarón 486 personas (206 funcionarios y 280 hijos) </t>
  </si>
  <si>
    <t xml:space="preserve">El 22 de diciembre de 2024 se invito a todos los funcionarios de la SNS a unirse a la jornada de donación para los niños y niñas de la fundación “Enséñame a pescar”, con el objetivo de recoger ropa, juguetes, libros, útiles escolares o artículos de higiene personal para llevar a los niños. Alegramos el corazón de 145 niños con detalles que los funcionarios donaron para esta buena causa. </t>
  </si>
  <si>
    <t xml:space="preserve">El 16 al 24 de diciembre de 2024 se realizaron las novenas navideñas con el objetivo de impactar positivamente en la calidad de vida de los funcionarios y sus familias, favorecer la integración entre compañeros de trabajo y la promoción, refuerzo, aprehensión y puesta en práctica de los valores institucionales.
A través de correo electrónico se invitó a todos los funcionarios de la Supersalud a participar del inicio a la navidad con las novenas navideñas organizadas por cada delegatura. </t>
  </si>
  <si>
    <t xml:space="preserve">Para el cuarto trimestre de 2024 se benefoiciaron 98 funcionarios dando continuidad a las siguiemtes actividades: proceso de intervención en la Delegada de Protección al Usuario, en el mes de octubre se realizo el ultimo Taller "Conectando con mis emociones" dirigido al grupo SIS y como cierre se realizo retroalimentación intervención con la Delegada. En el mes de octubre y noviembre La Directora de Talento Humano y la coordinadora del Grupo para el Desarrollo Humano, realizaron visitas a la Regional Norte – Barranquilla y Regional Nororiental - Bucaramanga con el propósito de realizar acercamiento y acompañamiento presencial a nuestros funcionarios, desarrollando taller grupal enfocado en habilidades interpersonales y diálogos de escucha con funcionarios de la regionales, que contribuyeron al clima laboral y el manejo del riesgo psicosocial de todos los funcionarios. Tambien se realizó reunión con la directora y coordinadores de La Dirección de Innovación y Desarrollo, profesional de la ARL y equipo de la Dirección de Talento Humano para hablar de acerca del clima laboral de los diferentes grupos. Se identifico falta de respecto de algunos funcionarios, no hay trabajo en equipo en algunos equipos, no cumplimiento de tareas y personas que no construyen sino generan mal ambiente. A partir del diagnóstico se realizaron acompañamiento individual para algunos funcionarios de la dirección con psicóloga de la ARL y taller grupal de habilidades interpersonales, y finalmente se realizó reunión con la Delegada para Operadores Logísticos de Tecnologías en Salud y Gestores Farmacéuticos, donde se identificó problemas en las relaciones interpersonales entre los funcionarios, falta de comunicación asertiva, manejo de las emociones y el ser y falta de competencias y habilidades para liderar.  Se realizó plan de trabajo para inicial intervención en enero del 2025. Finalmente se realizaron 56 intervenciones individuales a funcionarios que solicitaron apoyo psicológico a través de “La Super te escucha”. </t>
  </si>
  <si>
    <t xml:space="preserve">Con el apoyo de la ARL, el 17 de  octibre se realizaron por los pisos actividades en los puestos de trabajo con el objetivo de promover en el funcionariado una actitud de prevención frente a la ocurrencia de algún evento no deseado en las actividades organizadas desde bienestar laboral, y así prevenir lesiones que puedan afectar su calidad de vida, evitar el ausentismo laboral, disminución de su capacidad laboral y de productividad. </t>
  </si>
  <si>
    <t xml:space="preserve">En los meses de octubre, noviembre y diciembre de 2024,  La Dirección de Talento Humano como muestra de gratitud, el incentivar el compañerismo y mejorar las relaciones interpersonales, se envió tarjeta de cumpleaños a 308 funcionarios que cumplieron años en el cuarto trimestre del 2024, por el correo electrónico talentohumano@supersalud.gov.co. La tarjeta fue diseña con el nombre del funcionario y enviada en la semana de su cumpleaños. </t>
  </si>
  <si>
    <t xml:space="preserve">La Dirección de Talento Humano durante el cuarto trimestre de 2024 envió correo electrónico a 3 funcionarios saludando y felicitando por nacimiento de hijos. </t>
  </si>
  <si>
    <t xml:space="preserve">La Dirección de Talento Humano expresa sentidos de condolencias a nuestros funcionarios que durante el cuarto trimestre del año pasaron momentos difíciles por el fallecimiento de un ser querido. También se envían mensaje de saludo de recuperación por el momento de salud por el que están pasando nuestros funcionarios. Se enviaron 10 mensajes.
A través del correo talentohumano@supersalud.gov.co, se envió mensaje de condolencias a 4 funcionarios que reportaron pérdidas. </t>
  </si>
  <si>
    <t xml:space="preserve">El 21 de noviembre de 2024 se envió por el correo de talentohumano@supersalud.gov.co programación de visitas de nuestras entidades aliadas, con el propósito de que nuestros funcionarios se acerque para conocer e informarse sobre servicios, trámites, programas y campañas en las que se puedan beneficiar, y así impactar positivamente en la calidad de vida de nuestros funcionarios y sus familias. </t>
  </si>
  <si>
    <t xml:space="preserve">Se publicación en wallpaper de los computadores de todos los funcionaros en la semana del  del 21 de noviembre, invitación para conocer los beneficios del Programa “Servimos”, iniciativa de Función Pública que busca enaltecer la labor del servidor público por medio de la generación de diferentes alianzas públicas, mixtas y privadas, con el fin de otorgar bienes y servicios con una atención especial para todos los servidores públicos, sin importar su tipo de vinculación. </t>
  </si>
  <si>
    <t xml:space="preserve">El 15 de noviembre de 2024 La Dirección de Talento Humano envió mensaje por correo electrónico a los directivos, invitándolos y motivándolos para que participen de forma activa en las actividades de bienestar, y así mismo promuevan a los miembros de sus equipos. </t>
  </si>
  <si>
    <t xml:space="preserve">En cumplimiento al acuerdo sindical, la Superintendencia Nacional de Salud contempla dentro del Plan de bienestar social e incentivos de cada vigencia, reconocer a los funcionarios de la entidad por la permanencia y antigüedad en la entidad bajo la figura de quinquenios. Para este cuarto trimestre se beneficiaron 17 funcionarios en el mes de octubre, 23 en el mes de noviembre y 25 funcionarios en el mes de diciembre. </t>
  </si>
  <si>
    <t xml:space="preserve">La Superintendencia Nacional de Salud, como Entidad comprometida con el medio ambiente, motiva a los funcionarios y colaboradores para que conozcan, adquieran y utilicen medios de transporte sostenibles como la bicicleta en pro de mantener niveles adecuados de calidad de vida labora en los funcionarios. 
Para el cuarto trimestre de 2024 se beneficiaron 1 funcionario en octubre y 2 funcionarios en diciembre con el uso de la bicicleta. </t>
  </si>
  <si>
    <t xml:space="preserve">Se envía mensaje de agradecimiento a Eddna Dueñas Monsalve, Gloria Amanda Álvarez Cuervo y Rosalba Asprilla Coronado, exfuncionarios retirados durante el cuarto trimestre del 2024, por la dedicación, profesionalismo y aporte que desde su campo de acción dejó para el fortalecimiento de la entidad. </t>
  </si>
  <si>
    <t>De acuerdo con lo establecido en el artículo trigésimo quinto del acuerdo colectivo de 2023 que preceptúa: “La Superintendencia Nacional de Salud realizará semestralmente el día de la familia, donde se tendrán en cuenta el cónyuge o compañero (a) permanente, los padres del empleado y los hijos del servidor, de acuerdo con la disponibilidad presupuestal.” 
Quienes no puedan asistir a la actividad programada, podrán disfrutar de un día libre en cada semestre para que comparta con su familia. La fecha de disfrute será acordada entre el funcionario y jefe de área sin afectar la prestación del servicio y será notificada a la Dirección de Talento Humano con el fin de llevar el control del disfrute del día de la familia de todos los funcionarios de la Entidad”</t>
  </si>
  <si>
    <t>Se valida las evidencias aportadas por la dirección de Talento Humano, dando cumplimiento con lo planeado en el Plan de bienestar correspondiente al IV trimestre</t>
  </si>
  <si>
    <t xml:space="preserve">Se elabora Programa del SGSST para el 2025, del cual se diseñará en apoyo de la ARL el cronograma de trabajo para la vigencia. Se diseña PAT
Se denominará SINERGIA 2025. </t>
  </si>
  <si>
    <t>Con acompañamiento de la OAP se revisa y actualiza la Politica del componente, la cual se publica y se firma por parte del Sr. Superintendente</t>
  </si>
  <si>
    <t>Se  hace informe se gun requerimientos de la OAP, se crea con codigo PEPI01</t>
  </si>
  <si>
    <t>Se elabora Informe Trimestral Ejecución Plan Anual de Trabajo de SST de los indicadores de estructura, proceso y resultado que se desarrollan desde el componente. En cualquier momento se puede consultar en los documentos del sistema</t>
  </si>
  <si>
    <t>Se elabora Informe Trimestral Ejecución Plan Anual de Trabajo de SST ddonde se evidencia el acompañamiento realizado</t>
  </si>
  <si>
    <t>Se diligencia el formato de autoevluación y del resultado se toma pantallazo y se pega en el informe del Trimestre</t>
  </si>
  <si>
    <t>Se actualizó la política del Componente Sistema de Gestión de Seguridad y Salud en el Trabajo.</t>
  </si>
  <si>
    <t xml:space="preserve">Se realiza informe de la ARL en donde se realizo visita tecnica para revisar los puesto de trabajo de los personas en condición de discapacidad. </t>
  </si>
  <si>
    <t xml:space="preserve">	
Se desarrollaron los Examenes medicos según necesidades y requerimientos de acuerdo a los doce tipos de examenes  </t>
  </si>
  <si>
    <t>Se llevó a cabo el seguimiento a las condiciones de salud de los funcionarios, esta actividad fue desarrollada con acompañamiento de la ARL</t>
  </si>
  <si>
    <t>Durante los días 28 al 30 de octubre de 2024, se llevó a cabo la semana de la salud, bajo el lema “Potencia tu bienestar 360 Mente, cuerpo y seguridad”
En esta semana se realizaron diferentes actividades enmarcadas en temas asociados a SST</t>
  </si>
  <si>
    <t>Se realizan los insumos para iniciar proceso de contratación del proveedor en el mes de diciembre</t>
  </si>
  <si>
    <t>Se desaarrollan las inpsecciones requeridas inclusive en las sedes regionales</t>
  </si>
  <si>
    <t>A través de esta estrategia se busca incentivar el cuidado de la salud en los funcionarios, y para ello se desarrolla diferentes actividades, en este trimestre se realizó capacitaciones, inspecciones, pausas activas, tamizajes, aerobicos</t>
  </si>
  <si>
    <t>Se llevó a cabo medición de iluminación en la ciudad de Cali y una medición de confort térmico en la ciudad de Choco</t>
  </si>
  <si>
    <t xml:space="preserve">Durante el Trimestre se realizaron visitas de gestión y acompañamiento en SST en las Regionales de: Agualongo en Pasto, Occidental en Cali, Insular en San Andrés Islas, Chocó en Quibdó, de las cuales se envió informe a las áreas responsables de las acciones de mejoramiento las cuales ya están en proceso. </t>
  </si>
  <si>
    <t>Se llevo a cabo la planeación del simulacro en el mismo se validó la logística correspondiente que incluía recursos, fecha, campaña de publicidad, recorrido por áreas, reunión con el Comité Operativo de Emergencia-COE, Punto de Atención de Emergencias -PAM con la administración de plaza claro, revisión puertas de emergencia y finalmente se evaluaron los elementos de emergencias tales como señalización, paletas, sillas de ruedas, extintores, equipo contra incendio.
El día del simulacro 2-10-2024 se desarrollo con tranquilidad, se simula una evacuación por un sismo y contó con la participación de 690 personas</t>
  </si>
  <si>
    <t>Se valida las evidencias aportadas por la dirección de Talento Humano, dando cumplimiento con lo planeado en el Plan de Seguridad y Salud en el trabajo  correspondiente al IV trimestre</t>
  </si>
  <si>
    <t>La aplicación de las pruebas escritas se realizó en el mes de noviembre para todos los niveles de los empleos ofertados. Para el mismo mes se hizo la publicación de los resultados y se abrió la plataforma para la asistencia a revisión de pruebas y presentación de reclamaciones. En el mes de diciembre se desarrollo la presentación de entrevistas y pruebas de conducción, en el mismo mes se presentaron los resultados y se abrió la plataforma para la asistencia a revisión de pruebas y presentación de reclamaciones. Para el 30 de Diciembre se hizo la publicación preliminar de los resultados de todas las fases del concurso en la Plataforma SIMO para consulta de todos los integrantes.</t>
  </si>
  <si>
    <t>En los informes de diagnóstico por dependencia, elaborados en el marco del contrato 097-2023, y entregados en octubre de 2024 para revisión y análisis del GGD, se identificaron temáticas de mejora en la gestión documental de las oficinas de la Superintendencia Nacional de Salud. 
Consecuente con lo evidenciado en el Diagnóstico Integral de Archivos -DIAR-, se concentra el interés en definir estrategias que cierren las brechas de las temáticas identificadas. Se plantea que en 2025 se termine el Plan para inciar su ejecución</t>
  </si>
  <si>
    <t>Se analizó las actividades críticas de éxito, para identificar la ausencia o duplicidad de funciones y barreras que impidan la oportuna, eficiente y eficaz prestación del servicio de la gestión documental en la entidad.</t>
  </si>
  <si>
    <t>Se solicitó la eliminación a la Dirección de Contratación, con la siguiente justificación: "Se requiere eliminar la línea PAA, de acuerdo al análisis realizado por la Restauradora del Grupo de Gestión Documental, en cuanto a la diversidad de formatos análogos que se encuentran almacenados en el Archivo Central y conforme a las diferentes necesidades de conservación y preservación digital requeridas por cada una de ellas, por este motivo se requiere un tiempo mayor al inicialmente programado, lo cual excede esta vigencia 2024, por este motivo se recomienda mover el objeto de la línea para la vigencia 2025." </t>
  </si>
  <si>
    <t>Se desarrolló un Informe sobre actividades realizadas por el Grupo de Gestión Documental- GGD, de conformidad con el Modelo de Gestión y Administración de Archivos -MGDA, emitido por el Archivo General de la Nación y en virtud del desarrollo de los criterios y/o aspectos previstos en el Programa de Gestión Documental -PGD durante el periodo comprendido entre enero y mayo de 2024.</t>
  </si>
  <si>
    <t xml:space="preserve">De acuerdo con la justificación aportada y el analisis correspondiente, esta actividad no se cumple en su totatlidad, ya que el plan de brechas se concertará en la promera vigencia de 2025, lo cual no aplica para la presente vigencia. </t>
  </si>
  <si>
    <t xml:space="preserve">Si bien se solicitó la eliminación en el Plan Anual de Adquisiciones,  no se realizó la solcitud  a tiempo al presente plan, por ende para la presente vigencia queda incumplida la actividad. </t>
  </si>
  <si>
    <t>Se elaboró cuadro de clasificación documental de acuerdo con los lineamientos del AGN.</t>
  </si>
  <si>
    <t>Se cargó el Plan de Transferencias Secundarias, el cual se encuentra fundamentado de acuerdo con la Guía "Lineamientos Técnicos para las Transferencias Documentales Secundarias" - 2021 del AGN, planteando la transferencia de documentos que han cumplido sus tiempos de retención y, debido a su valor patrimonial, ameritan su conservación permanente en el archivo histórico, describiendo en el cuadro resumen de cada dependencia, la unidad administrativa que origina la documentación, el período a que corresponden los documentos, el nombre de las series y subseries y el volumen de documentación a transferir.</t>
  </si>
  <si>
    <t>Se relacionó la documentación en cuanto a los archivos de Derechos Humanos, Derecho Internacional Humanitario, Memoria Histórica y Conflicto Armado para su protección y que estén a cargo de la entidad.</t>
  </si>
  <si>
    <t xml:space="preserve">En razón a que la contratación de los profesionales para realizar el proceso de valoración documental iniciando el 9 de octubre de 2024, efectuándose los siguientes avances:
1.	Mesas de trabajo para la contextualización sobre la actualización de las TRD  
2.	Entrega de insumo para realizar la actividad de valoración  
3.	Valoración de las siguientes series y subseries documentales:  Actas, Informes, Actos Administrativos, Circulares, Memorandos de Entendimiento, Manuales, Planes, Publicaciones y Proyectos.
De acuerdo con lo relacionado en las matrices de las TRD, y en las actas de las mesas de trabajo. </t>
  </si>
  <si>
    <t xml:space="preserve">El SGDEA ControlDoc no salió a producción, por lo cual el Gestor 
Documental SuperArgo sigue en producción y en proceso de desarrollo y mejoras con el fin de poder continuar con la programación inicial que se tenia en el proyecto, vigencia (2020-2025) la cual consiste en seguir desarrollando el software con el fin de dar cumplimiento al Modelo de Requisitos a un (MoReq) 
</t>
  </si>
  <si>
    <t>Identificar el estado de los repositorios digitales de información de la Supersalud en concordancia con los lineamientos estableciados en la circular interna 008 de 2021.</t>
  </si>
  <si>
    <t>Gestionar los aspectos relacionados con la seguridad de información contenida en documentos electrónicos de archivo en el  Sistema de Gestión Documental. (Confirguración de la seguridad de la información en las cumunicaciones oficiales de la entidad).</t>
  </si>
  <si>
    <t>Se efectuó seguimiento al estado de los repositorios digitales, recomendando el uso de SUPER ARGO como repositorio principal.</t>
  </si>
  <si>
    <t xml:space="preserve">Se asignó nivel de seguridad de "Reserva" a los documentos producidos por el Grupo de Instrucción Disciplinaria (95001) Dichos documentos pueden ser consultados por la  Oficina de Control Disciplinario Interno (95000) con nivel de seguridad reservado. </t>
  </si>
  <si>
    <t>El Sistema de Gestión Documental SuperArgo, cuenta con un módulo denominado Notificaciones a partir del cual se puede generar cualquier tipo de acto administrativo como: Circular interna, Circular externa, Resoluciones y Autos que asigna un número único para cada radicado con la estructura: 2023-91002-0000009-4 (Circulares internas), • 2023-15000-0000007-5 (Circulares externas), • 2023-91001-0002348-6 (Resoluciones), • 2023-95001-0000616-7 (Autos)
Generando reporte de radicados por tipo, lo cual promueve la eficiencia operativa y la transparencia en los procesos, facilitando el acceso a la información y la rendición de cuentas.</t>
  </si>
  <si>
    <t>Se realizó seguimiento a la funcionalidad de crear los expedientes electrónicos con los respectivos componentes tecnológicos iniciando con la actividad "Revisión y acompañamiento en la denominación y conformación de expedientes electrónicos en los Archivos de Gestión de la SNS</t>
  </si>
  <si>
    <t>Se realizó informe de desarrollo de estrategias de acceso y consulta de la información contenida respetando la 
protección de los datos personales, derecho a la 
intimidad. (Formulario web PQRD).</t>
  </si>
  <si>
    <t xml:space="preserve">Se valida las evidencias aportadas por la dirección de administrativa, dando cumplimiento con lo planeado en el Plan Institucional de Archivos  correspondiente al IV trimestre </t>
  </si>
  <si>
    <t>Se realizó la contratción de tres ordenes de prestación de servicios OPS-125 de 2024, cuyo objeto fue: "Prestar los servicios profesionales en la Superintendencia Nacional de Salud, para avanzar en la implementación de la política de Gobierno Digital establecida por el Ministerio TIC"; OPS 127/2024, cuyo objeto fue: "Prestar los servicios profesionales en la Superintendencia Nacional de Salud para fortalecer el gobierno y la gestión de TI, a través de la implementación de buenas prácticas de operación y gestión."; OPS 128/2024, Cuyo objeto fue: "Prestar los servicios profesionales en la Superintendencia Nacional de Salud, para avanzar en la implementación del Modelo de Gestión de Proyectos de TI y el dominio de uso y apropiación de TI."</t>
  </si>
  <si>
    <t>Se realizó la gestión sobre el contrato No. 217, el cual tuvo una ejecución en la vigencia 2023-2024, para este contrato se realizó adición.
 1.  Adición en el valor del contrato  por incremento del ipc y SMMLV por cambio de vigencia,
2. Ampliación del plazo de ejecución hasta el 27 de noviembre de 2024.
3. Ampliación del plazo de ejecución hasta el 12 diciembre de 2024.
se incluyen los informes de octubre, noviembre y diciembre</t>
  </si>
  <si>
    <t>Se generó el insumo y radicacion con numero 20241530100103453 a la Dirección de contratación para la renovación del licenciamiento, sin embargo este fue devuelto con la justificacion de cambio de modalidad y tiempos.</t>
  </si>
  <si>
    <t>Se realizarón los seguimientos mensuales, los cuales se encuentran evidenciados en los informes de supervisión del contrato correspondientes, y se realizò el pago de nomina mensual sin contratiempos, se radicaron los cuatro (4) pagos establecidos en el contrato, por tanto el contrato se ejecutò en su totalidad;  se relacionan las evidencias de los productos resultados esperados.</t>
  </si>
  <si>
    <t>De acuerdo con los obligaciones contractuales se realizò el respectivo seguimiento, con base en los informes de supervision y se realizò la radicacion de todos los pagos correspondientes al Contrato 20 de 2024.</t>
  </si>
  <si>
    <t>Conforme a las obligaciones contractuales se realizo seguimiento mensualmente el cual es reflejado en los informes mensuales de seguimiento, y se realizo transferencia de conocimiento ademas de documentos tecnicos relacionados con la granja de servidores.</t>
  </si>
  <si>
    <t>Se realizó el nuevo contrato de conectividad con la firma UNE EPM  COMUNICACIONES  No. 209/2024, el cual tiene una vigencia hasta el 31 de agosto de 2024.</t>
  </si>
  <si>
    <t>Se realizó el insumo y se radico con memorando 20241530100087223, sin embargo no se realizó el contrato, por cambios administraivos y cambio en la modalidad</t>
  </si>
  <si>
    <t xml:space="preserve">Si bien se realizó todo lo correspondiente para los insumos de la contratación, esta no se llevó a cabo, asi que se entiende que el objeto de la actvoidad no se cumplió a pesar que la dependencia reporto cumplimiento de la actividad. </t>
  </si>
  <si>
    <t>Se realiza verificacion del consumo de los creditos para la validacion de la capacidad</t>
  </si>
  <si>
    <t>Se suscribió el contrato 63 de 2024 donde se adquirieron los servicios de  nube pública Microsoft Azure para la Superintendencia Nacional de Salud.</t>
  </si>
  <si>
    <t xml:space="preserve">Este proceso se ha radicado en varias oportunidades con los números de radicado: .20241530100083763 de 20 de agosto.
Se realizó el contrato No. 210 de 2024 de soporte unified </t>
  </si>
  <si>
    <t xml:space="preserve">Se realizó la adquisición de los equipos de computo mediante los contratos No. 176 adquisicion de impresoras, y  Contrato 173 de 2024 adquisicion de portatiles, </t>
  </si>
  <si>
    <t>No se efectuo el proceso contractual, por cambios administrativos y cambios de modalidad</t>
  </si>
  <si>
    <t>Se realizo el proceso para el licenciamiento de productos microsoft  mediante el contrato No. 162 de 2024</t>
  </si>
  <si>
    <t>Se renovó contrato No. 203-2024 cuyo objeto fue: "Renovar el servicio para el soporte y mantenimiento del Producto AuraQuantic, con el fin de seguir fortaleciendo los sistemas de información de apoyo en la entidad".</t>
  </si>
  <si>
    <t>Se realizo el proceso de actualizacion del licenciamiento mediante el respectivo contrato 179 de 2024</t>
  </si>
  <si>
    <t>Se formalizó a traves del Contrato No. 157 de 2024</t>
  </si>
  <si>
    <t>Se formalizó a traves del Contrato No. 97 de 2024 a nombre de Jose Ignacio Suarez</t>
  </si>
  <si>
    <t>Se formalizó a traves del Contrato No. 120 de 2024</t>
  </si>
  <si>
    <t>Se valida las evidencias aportadas por la Subdirección de Tecnologías de la Información, dando cumplimiento con lo planeado en el Plan Estratégico de Tecnologías de la Información   correspondiente al IV trimestre</t>
  </si>
  <si>
    <t>No se realizó la actualización correspondiente al PAG ni al PETI por lo que se da por incumplida esta actividad</t>
  </si>
  <si>
    <t>Se presenta hoja de ruta para activos de información y riesgos de seguridad digital en comité de gestión y desempeño institucional. Se diseña nuevo formato para identificación de activos.  Se gestionan los activos de información a solicitud de las areas/dependencias</t>
  </si>
  <si>
    <t>Se presenta hoja de ruta para cultura de seguridad y privacidad de la información y seguridad digital, Se realizan sensibilizaciones a nivel central y en las regionales</t>
  </si>
  <si>
    <t xml:space="preserve">Durante la vigencia se ha venido trabajando en la revisión de los controles asociados a la norma ISO 27001 : 2022 </t>
  </si>
  <si>
    <t>Se adjunta reporte de registro de bases de datos personales.</t>
  </si>
  <si>
    <t>Se presenta hoja de ruta para activos de información y riesgos de seguridad digital. Se diseña nuevo formato para identificación de activos y se reliza sensibilización en regionales.</t>
  </si>
  <si>
    <t>Se inicia el proceso de Identificación de riesgos de Seguridad y privacidad de la Información por parte de los gestores de la entidad previa capacitación y acompañamiento del profesional especializado del grupo de seguridad digital.</t>
  </si>
  <si>
    <t xml:space="preserve">Se inicia el proceso de aceptación de riesgos de seguridad y privacidad de la información. </t>
  </si>
  <si>
    <t>Se publicara el mapa de riesgos de seguridad y privacidad de la información en el mes de enero de 2025.</t>
  </si>
  <si>
    <t>Se valida las evidencias aportadas por la Subdirección de Tecnologías de la Información, dando cumplimiento con lo planeado en el Plan de Tratamientos de Riesgos y privacidad de la información correspondiente al IV trimestre</t>
  </si>
  <si>
    <t>Se valida que esta matriz se encuentra realizada y aprobada a traves del aplicativo de ITS</t>
  </si>
  <si>
    <t>amient</t>
  </si>
  <si>
    <t>MECANISMOS DE TRANSPARENCIA Y ACCESO A LA INFORMACIÓN 2031</t>
  </si>
  <si>
    <t xml:space="preserve">Publicaciones de actas de los espacios de participación realizados en las diversas temáticas establecidas por ley. </t>
  </si>
  <si>
    <t>De las 14 dependencias responsables de llevar a cabo y reportar la actividad, solo 7 cumplieron satisfactoriamente con la tarea asignada. Esto resulta en un porcentaje de cumplimiento del 50%, ya que solo  la mitad de las dependencias completaron la actividad según lo requerido.
El cumplimiento parcial de la actividad destaca un éxito notable, pero también revela áreas de oportunidad significativas. Aunque el porcentaje de cumplimiento es positivo, la falta de participación de 7 dependencias indica que se deben implementar medidas para mejorar la tasa de cumplimiento en el futuro.</t>
  </si>
  <si>
    <t>De las 13 dependencias encargadas de llevar a cabo y reportar la actividad, 4 cumplieron con la tarea, mientras que 6 no realizaron la actividad en absoluto y 3 la cumplieron de forma parcial. Esto se traduce en un porcentaje de cumplimiento del 48%.
El hecho de que 6 dependencias no hayan realizado la actividad refleja una brecha significativa en el cumplimiento. Este resultado pone de manifiesto la necesidad de revisar y fortalecer los mecanismos de seguimiento y supervisión para asegurar que todas las entidades responsables participen activamente en futuras actividades.</t>
  </si>
  <si>
    <t>De las 13 dependencias encargadas de llevar a cabo y reportar esta actividad, 5 no cumplieron con la obligación establecida, 7 cumplieron con sus reposabilidad  segun lo requerido  y 1 lo hizo parcialmente. Esto resulta en un porcentaje de cumplimiento del 58%.  . La falta de cumplimiento por parte de las 5 dependencias afectó el resultado global, subrayando la necesidad de revisar los procedimientos y reforzar el seguimiento para asegurar que todas las partes involucradas cumplan con sus responsabilidades en el futuro.</t>
  </si>
  <si>
    <t>De las 9 dependencias encargadas de llevar a cabo la actividad, 8 cumplieron satisfactoriamente con sus responsabilidades, mientras que 1 lo hizo de forma parcial. Esto se traduce en un porcentaje de cumplimiento del 92%, indicando que la mayoría de las dependencias completaron la actividad según lo requerido.
Aunque el porcentaje de cumplimiento es mayoritario, con un 92%, la falta de participación de una las  dependencias  destaca una brecha que necesita ser abordada. Este incumplimiento parcial subraya la importancia de implementar medidas adicionales para asegurar una participación completa y efectiva en futuras actividades.</t>
  </si>
  <si>
    <t>De las 9 dependencias encargadas de llevar a cabo la actividad, 5 cumplieron satisfactoriamente con sus responsabilidades, mientras que 3 no realizaron la tarea en absoluto y 2 realizaron la actividad d eforma parcial. Esto se traduce en un porcentaje de cumplimiento del 58%, indicando que solo la mitad d elas dependencias cumplieron con lo requerido.
Este resultado refleja una brecha significativa en el cumplimiento,  pone de manifiesto la necesidad de revisar y fortalecer los mecanismos de seguimiento y supervisión para asegurar que todas las entidades responsables participen activamente en futuras actividades.
Es crucial analizar las razones detrás del incumplimiento para implementar medidas correctivas efectivas. Algunas de las acciones recomendadas incluyen la mejora en la comunicación entre las areas y responsabilidades, así como el fortalecimiento de las medidas de apoyo y control para las dependencias que enfrentan dificultades. También sería beneficioso establecer procedimientos más rigurosos para el seguimiento del progreso y el cumplimiento, asegurando que se tomen acciones correctivas de manera oportuna.</t>
  </si>
  <si>
    <t xml:space="preserve">Información que guíe el acceso a todo mecanismo de presentación directa de solicitudes, quejas y reclamos a disposición del público, en relación con acciones u omisiones de los funcionarios de la entidad, junto con un informe de todas las solicitudes, denuncias y los tiempos de respuesta, actualizada y publicada
</t>
  </si>
  <si>
    <t>La actividad fue cumplida satisfactoriamente,lo que resalta la efectividad de los procedimientos implementados y la diligencia de la dependencia  responsable.</t>
  </si>
  <si>
    <t>MECANISMOS DE TRANSPARENCIA Y ACCESO A LA INFORMACIÓN 2026</t>
  </si>
  <si>
    <t xml:space="preserve">Actualizar el directorio Información de Servidores Públicos, Empleados y Contratistas, teniendo en cuenta los aspectos de usabilidad y lenguaje al ciudadano. Link URL del portal: https://www.supersalud.gov.co/es-co/nuestra-entidad/estructura-organica-y-talento-humano/directorios  enlace redireccionando a la  plataforma SIGEP 
</t>
  </si>
  <si>
    <t>La actividad fue cumplida satisfactoriamente,lo que resalta la efectividad de los procedimientos implementados y la diligencia de las dependencias  responsables.</t>
  </si>
  <si>
    <t>MECANISMOS DE TRANSPARENCIA Y ACCESO A LA INFORMACIÓN 2039</t>
  </si>
  <si>
    <t xml:space="preserve">Evidencias del trabajo realizado con el fin de cumplir con este actividad </t>
  </si>
  <si>
    <t>MECANISMOS DE TRANSPARENCIA Y ACCESO A LA INFORMACIÓN 2028</t>
  </si>
  <si>
    <t>Organigra aactualizado página web</t>
  </si>
  <si>
    <t>Mesas de trabajo y/o solicitudes de mejoras a los procesos y/o actividades claves de éxito de la entidad a partir de Considerar los resultados de los espacios de participación y/o rendición de cuentas con ciudadanos</t>
  </si>
  <si>
    <t>De las 7 dependencias encargadas de llevar a cabo y reportar esta actividad, 3 no cumplieron con la obligación establecida, 3 cumplieron con sus reposabilidad  segun lo requerido  y 1 lo hizo parcialmente. Esto resulta en un porcentaje de cumplimiento del 53%.  . La falta de cumplimiento por parte de las 3 dependencias afectó el resultado global, subrayando la necesidad de revisar los procedimientos y reforzar el seguimiento para asegurar que todas las partes involucradas cumplan con sus responsabilidades en el futuro.</t>
  </si>
  <si>
    <t>Informes publicados en el situo web establecido para tal fin</t>
  </si>
  <si>
    <t>Información  publicada en el sitio web establecido para tal fin</t>
  </si>
  <si>
    <t xml:space="preserve">Actividades digitales aplicadas en n la etapa de ejecución de los planes, proyectos y servicios en las cuales la ciudadanía pueda participar y colaborar </t>
  </si>
  <si>
    <t>De las 2 dependencias encargadas de llevar a cabo la actividad, 1 cumplió satisfactoriamente con sus responsabilidades, mientras que 1 lo hizo de forma parcial. Esto se traduce en un porcentaje de cumplimiento del 75%.
Aunque el porcentaje de cumplimiento es mayoritario, la falta de participación de una las  dependencias  destaca una brecha que necesita ser abordada. Este incumplimiento parcial subraya la importancia de implementar medidas adicionales para asegurar una participación completa y efectiva en futuras actividades.</t>
  </si>
  <si>
    <t>Documento que contenga la directirz del direccionamiento estratégico para este fin</t>
  </si>
  <si>
    <t>De las 5 dependencias encargadas de llevar a cabo la actividad, 3 cumplieron satisfactoriamente con sus responsabilidades, mientras que 1 lo hizo de forma parcial y otra no lo hizo. Esto se traduce en un porcentaje de cumplimiento del 66%.
Aunque el porcentaje de cumplimiento es mayoritario, la falta de participación de una las  dependencias  destaca una brecha que necesita ser abordada. Este incumplimiento parcial subraya la importancia de implementar medidas adicionales para asegurar una participación completa y efectiva en futuras actividades.</t>
  </si>
  <si>
    <t>MECANISMOS DE TRANSPARENCIA Y ACCESO A LA INFORMACIÓN 2040</t>
  </si>
  <si>
    <t>Sociliazaciones realizadas</t>
  </si>
  <si>
    <t>Encuesta realizada</t>
  </si>
  <si>
    <t>Documento elaborado</t>
  </si>
  <si>
    <t>Durante la vigencia se realizaron los seguimientos al PAG en donde se determina los avabces y cumplimientos a metas planeadas y se determina los grupos poblacionales.</t>
  </si>
  <si>
    <t>Durante la vigencia se realizaron los seguimientos al PAG en donde se determina los avabces y cumplimientos a metas planeadas y se determina los grupos poblacionales, sin embargo no es posible evidenciar la verificación y analisis de la calidad</t>
  </si>
  <si>
    <t>En el mes de octubre del presente año, se realizó campaña en la intranet que titulaba "Sin la Participación Ciudadana, los productos entregados a los Usuarios seguramente no serán los pertinentes"; campaña dirigida a que se considere la participación ciudadana para planear la gestión 2025 .</t>
  </si>
  <si>
    <t>MECANISMOS DE TRANSPARENCIA Y ACCESO A LA INFORMACIÓN 2032</t>
  </si>
  <si>
    <t>No fue reportada la información</t>
  </si>
  <si>
    <t>Audiencia realizada</t>
  </si>
  <si>
    <t xml:space="preserve">De las 3 dependencias encargadas de llevar a cabo la actividad,  las tres cumplieron con su responsabilidad, no obtante 1 de ellas no reportó la información. 
</t>
  </si>
  <si>
    <t>MECANISMOS DE TRANSPARENCIA Y ACCESO A LA INFORMACIÓN 2024</t>
  </si>
  <si>
    <t>Publicaciones realizadas</t>
  </si>
  <si>
    <t>De las 13 dependencias encargadas de llevar a cabo y reportar esta actividad, 3 no cumplieron con la obligación establecida, y 10 cumplieron con sus reposabilidad  segun lo requerido . Esto resulta en un porcentaje de cumplimiento del 77%.  . La falta de cumplimiento por parte de las 3 dependencias afectó el resultado global, subrayando la necesidad de revisar los procedimientos y reforzar el seguimiento para asegurar que todas las partes involucradas cumplan con sus responsabilidades en el futuro.</t>
  </si>
  <si>
    <t>MECANISMOS DE TRANSPARENCIA Y ACCESO A LA INFORMACIÓN 2035</t>
  </si>
  <si>
    <t>Estrategia diseñada</t>
  </si>
  <si>
    <t>Estrategia diseñadas</t>
  </si>
  <si>
    <t>Grupos de valor involucrados</t>
  </si>
  <si>
    <t>De las 6 dependencias encargadas de llevar a cabo y reportar esta actividad, 2 no cumplieron con la obligación establecida,  2 cumplieron con sus reposabilidad y 2 lo cumplieron parcialmente . Esto resulta en un porcentaje de cumplimiento del 43%.  . La falta de cumplimiento por parte de las dependencias afectó el resultado global, subrayando la necesidad de revisar los procedimientos y reforzar el seguimiento para asegurar que todas las partes involucradas cumplan con sus responsabilidades en el futuro.</t>
  </si>
  <si>
    <t>MECANISMOS DE TRANSPARENCIA Y ACCESO A LA INFORMACIÓN 2034</t>
  </si>
  <si>
    <t>Información publicada</t>
  </si>
  <si>
    <t>MECANISMOS DE TRANSPARENCIA Y ACCESO A LA INFORMACIÓN 2025</t>
  </si>
  <si>
    <t xml:space="preserve">Actualizar el sitio web del Normograma de la Superintendencia Nacional de Salud y referenciar las normas que se encuentren alojadas en el Sistema de Normatividad del Orden Nacional (SUIN) 
</t>
  </si>
  <si>
    <t>MECANISMOS DE TRANSPARENCIA Y ACCESO A LA INFORMACIÓN 2027</t>
  </si>
  <si>
    <t>Durante el tercer cuatrimestre del 2024, la Dirección Jurídica-Grupo de Defensa Judicial publicó en la página web de la Superintendencia Nacional de Salud el informe correspondiente al tercer trimestre de 2024,  como soporte de cumplimiento, se adjunta informe,link y recorte de publicación en la página web. El informe con corte a 31 de diciembre se encuentra en generación para publicación en la página web de la Entidad los primeros días del mes de enero de 2025.</t>
  </si>
  <si>
    <t>En las evidencias reportadas no se evidencia el cumplimiento d ela actividad</t>
  </si>
  <si>
    <t>Racionalización de Trámites</t>
  </si>
  <si>
    <t>Optimización del aplicativo por digitalización o automatización (decreto 088 del 2022) </t>
  </si>
  <si>
    <t xml:space="preserve">No se reporto información </t>
  </si>
  <si>
    <t>Dirección de Innovación y Desarrollo/ Subdirección de Tecnología de la Información y Delegada de Aseguramiento</t>
  </si>
  <si>
    <t>Dirección de Innovación y Desarrollo (Gestión del Conocimiento).
Dirección de Talento Humano</t>
  </si>
  <si>
    <t>MECANISMOS DE TRANSPARENCIA Y ACCESO A LA INFORMACIÓN 2037</t>
  </si>
  <si>
    <t>MECANISMOS DE TRANSPARENCIA Y ACCESO A LA INFORMACIÓN 2033</t>
  </si>
  <si>
    <t>MECANISMOS DE TRANSPARENCIA Y ACCESO A LA INFORMACIÓN 2029</t>
  </si>
  <si>
    <t>MECANISMOS DE TRANSPARENCIA Y ACCESO A LA INFORMACIÓN 2030</t>
  </si>
  <si>
    <t xml:space="preserve">Espacios de retroalimentacion generados </t>
  </si>
  <si>
    <t>MECANISMOS DE TRANSPARENCIA Y ACCESO A LA INFORMACIÓN 2036</t>
  </si>
  <si>
    <t xml:space="preserve">Identificar acciones para responder a solicitud de las autoridades de las comunidades, para divulgar la información pública en diversos idiomas y lenguas de los grupos étnicos y culturales del país. 
</t>
  </si>
  <si>
    <t>MECANISMOS DE TRANSPARENCIA Y ACCESO A LA INFORMACIÓN 2038</t>
  </si>
  <si>
    <t>Mecanismos para la mejora de la atención al Ciudadano</t>
  </si>
  <si>
    <t>Plan Estratégico Institucional 2024-2026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</si>
</sst>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0.0"/>
    <numFmt numFmtId="165" formatCode="_(&quot;$&quot;\ * #,##0.00_);_(&quot;$&quot;\ * \(#,##0.00\);_(&quot;$&quot;\ * &quot;-&quot;??_);_(@_)"/>
    <numFmt numFmtId="166" formatCode="0.0%"/>
  </numFmts>
  <fonts count="65" x14ac:knownFonts="1">
    <font>
      <sz val="11"/>
      <color theme="1"/>
      <name val="Calibri"/>
      <family val="2"/>
      <scheme val="minor"/>
    </font>
    <font>
      <sz val="11"/>
      <color theme="1" tint="0.34998626667073579"/>
      <name val="Arial"/>
      <family val="2"/>
    </font>
    <font>
      <sz val="8"/>
      <color theme="1"/>
      <name val="Calibri"/>
      <family val="2"/>
      <scheme val="minor"/>
    </font>
    <font>
      <sz val="9"/>
      <color indexed="81"/>
      <name val="Tahoma"/>
      <family val="2"/>
    </font>
    <font>
      <b/>
      <sz val="12"/>
      <color theme="0"/>
      <name val="Arial"/>
      <family val="2"/>
    </font>
    <font>
      <b/>
      <sz val="12"/>
      <color theme="0"/>
      <name val="Calibri"/>
      <family val="2"/>
      <scheme val="minor"/>
    </font>
    <font>
      <b/>
      <sz val="12"/>
      <color theme="1" tint="0.34998626667073579"/>
      <name val="Arial"/>
      <family val="2"/>
    </font>
    <font>
      <b/>
      <sz val="12"/>
      <name val="Arial"/>
      <family val="2"/>
    </font>
    <font>
      <sz val="12"/>
      <name val="Arial"/>
      <family val="2"/>
    </font>
    <font>
      <b/>
      <sz val="11"/>
      <color theme="1"/>
      <name val="Calibri"/>
      <family val="2"/>
      <scheme val="minor"/>
    </font>
    <font>
      <sz val="9"/>
      <color theme="1"/>
      <name val="Calibri"/>
      <family val="2"/>
      <scheme val="minor"/>
    </font>
    <font>
      <sz val="10"/>
      <color indexed="8"/>
      <name val="Verdana"/>
      <family val="2"/>
    </font>
    <font>
      <sz val="11"/>
      <color theme="1"/>
      <name val="Arial"/>
      <family val="2"/>
    </font>
    <font>
      <sz val="11"/>
      <color theme="1"/>
      <name val="Calibri"/>
      <family val="2"/>
      <scheme val="minor"/>
    </font>
    <font>
      <sz val="11"/>
      <color theme="1"/>
      <name val="Calibri Light"/>
      <family val="2"/>
      <scheme val="major"/>
    </font>
    <font>
      <sz val="10"/>
      <color theme="1"/>
      <name val="Calibri"/>
      <family val="2"/>
      <scheme val="minor"/>
    </font>
    <font>
      <b/>
      <sz val="14"/>
      <color theme="1" tint="0.34998626667073579"/>
      <name val="Arial"/>
      <family val="2"/>
    </font>
    <font>
      <b/>
      <sz val="11"/>
      <color rgb="FF000000"/>
      <name val="Arial"/>
      <family val="2"/>
    </font>
    <font>
      <sz val="9"/>
      <color rgb="FF000000"/>
      <name val="Arial"/>
      <family val="2"/>
    </font>
    <font>
      <sz val="9"/>
      <name val="Arial"/>
      <family val="2"/>
    </font>
    <font>
      <sz val="9"/>
      <color theme="1"/>
      <name val="Arial"/>
      <family val="2"/>
    </font>
    <font>
      <b/>
      <sz val="11"/>
      <color theme="1"/>
      <name val="Arial"/>
      <family val="2"/>
    </font>
    <font>
      <b/>
      <sz val="12"/>
      <color theme="1"/>
      <name val="Arial"/>
      <family val="2"/>
    </font>
    <font>
      <sz val="12"/>
      <color theme="1"/>
      <name val="Arial"/>
      <family val="2"/>
    </font>
    <font>
      <b/>
      <sz val="14"/>
      <color theme="1"/>
      <name val="Arial"/>
      <family val="2"/>
    </font>
    <font>
      <sz val="11"/>
      <color rgb="FF000000"/>
      <name val="Calibri"/>
      <family val="2"/>
      <scheme val="minor"/>
    </font>
    <font>
      <sz val="10"/>
      <color theme="1"/>
      <name val="Arial"/>
      <family val="2"/>
    </font>
    <font>
      <b/>
      <sz val="12"/>
      <color theme="1"/>
      <name val="Calibri"/>
      <family val="2"/>
      <scheme val="minor"/>
    </font>
    <font>
      <sz val="11"/>
      <color rgb="FF000000"/>
      <name val="Arial"/>
      <family val="2"/>
    </font>
    <font>
      <sz val="11"/>
      <name val="Calibri"/>
      <family val="2"/>
      <scheme val="minor"/>
    </font>
    <font>
      <sz val="11"/>
      <name val="Arial"/>
      <family val="2"/>
    </font>
    <font>
      <b/>
      <sz val="11"/>
      <name val="Arial"/>
      <family val="2"/>
    </font>
    <font>
      <b/>
      <sz val="10"/>
      <color rgb="FF000000"/>
      <name val="Arial"/>
      <family val="2"/>
    </font>
    <font>
      <sz val="9"/>
      <name val="Calibri"/>
      <family val="2"/>
      <scheme val="minor"/>
    </font>
    <font>
      <b/>
      <sz val="9"/>
      <name val="Calibri"/>
      <family val="2"/>
      <scheme val="minor"/>
    </font>
    <font>
      <b/>
      <sz val="9"/>
      <color theme="1"/>
      <name val="Arial"/>
      <family val="2"/>
    </font>
    <font>
      <b/>
      <sz val="9"/>
      <color theme="0"/>
      <name val="Arial"/>
      <family val="2"/>
    </font>
    <font>
      <sz val="10"/>
      <name val="Calibri"/>
      <family val="2"/>
      <scheme val="minor"/>
    </font>
    <font>
      <b/>
      <sz val="9"/>
      <name val="Arial"/>
      <family val="2"/>
    </font>
    <font>
      <b/>
      <u/>
      <sz val="9"/>
      <color theme="1"/>
      <name val="Arial"/>
      <family val="2"/>
    </font>
    <font>
      <sz val="10"/>
      <name val="Arial"/>
      <family val="2"/>
    </font>
    <font>
      <sz val="10"/>
      <color rgb="FF000000"/>
      <name val="Arial"/>
      <family val="2"/>
    </font>
    <font>
      <b/>
      <sz val="10"/>
      <name val="Arial"/>
      <family val="2"/>
    </font>
    <font>
      <u/>
      <sz val="11"/>
      <color theme="10"/>
      <name val="Calibri"/>
      <family val="2"/>
      <scheme val="minor"/>
    </font>
    <font>
      <sz val="10"/>
      <color theme="1"/>
      <name val="Verdana"/>
      <family val="2"/>
    </font>
    <font>
      <b/>
      <sz val="10"/>
      <color theme="1" tint="0.34998626667073579"/>
      <name val="Verdana"/>
      <family val="2"/>
    </font>
    <font>
      <b/>
      <sz val="10"/>
      <color theme="0"/>
      <name val="Verdana"/>
      <family val="2"/>
    </font>
    <font>
      <u/>
      <sz val="10"/>
      <color theme="10"/>
      <name val="Verdana"/>
      <family val="2"/>
    </font>
    <font>
      <u/>
      <sz val="10"/>
      <color theme="10"/>
      <name val="Calibri"/>
      <family val="2"/>
      <scheme val="minor"/>
    </font>
    <font>
      <sz val="10"/>
      <name val="Verdana"/>
      <family val="2"/>
    </font>
    <font>
      <sz val="10"/>
      <color rgb="FF000000"/>
      <name val="Verdana"/>
      <family val="2"/>
    </font>
    <font>
      <u/>
      <sz val="10"/>
      <color theme="10"/>
      <name val="Arial"/>
      <family val="2"/>
    </font>
    <font>
      <b/>
      <sz val="10"/>
      <color theme="1"/>
      <name val="Verdana"/>
      <family val="2"/>
    </font>
    <font>
      <strike/>
      <sz val="10"/>
      <name val="Verdana"/>
      <family val="2"/>
    </font>
    <font>
      <sz val="10"/>
      <color rgb="FFFF0000"/>
      <name val="Verdana"/>
      <family val="2"/>
    </font>
    <font>
      <b/>
      <sz val="10"/>
      <color rgb="FFFF0000"/>
      <name val="Verdana"/>
      <family val="2"/>
    </font>
    <font>
      <b/>
      <sz val="10"/>
      <name val="Verdana"/>
      <family val="2"/>
    </font>
    <font>
      <sz val="11"/>
      <color rgb="FFFF0000"/>
      <name val="Calibri"/>
      <family val="2"/>
      <scheme val="minor"/>
    </font>
    <font>
      <sz val="11"/>
      <color indexed="8"/>
      <name val="Arial"/>
      <family val="2"/>
    </font>
    <font>
      <b/>
      <sz val="9"/>
      <color rgb="FFFF0000"/>
      <name val="Arial"/>
      <family val="2"/>
    </font>
    <font>
      <b/>
      <sz val="11"/>
      <name val="Calibri"/>
      <family val="2"/>
      <scheme val="minor"/>
    </font>
    <font>
      <sz val="9"/>
      <color rgb="FFFF0000"/>
      <name val="Arial"/>
      <family val="2"/>
    </font>
    <font>
      <b/>
      <sz val="11"/>
      <color rgb="FF000000"/>
      <name val="Calibri"/>
      <family val="2"/>
      <scheme val="minor"/>
    </font>
    <font>
      <sz val="9"/>
      <color theme="1"/>
      <name val="Arial Narrow"/>
      <family val="2"/>
    </font>
    <font>
      <sz val="10"/>
      <color theme="1"/>
      <name val="Arial Narrow"/>
      <family val="2"/>
    </font>
  </fonts>
  <fills count="39">
    <fill>
      <patternFill patternType="none"/>
    </fill>
    <fill>
      <patternFill patternType="gray125"/>
    </fill>
    <fill>
      <patternFill patternType="solid">
        <fgColor theme="0"/>
        <bgColor indexed="64"/>
      </patternFill>
    </fill>
    <fill>
      <patternFill patternType="solid">
        <fgColor rgb="FF00723F"/>
        <bgColor rgb="FF000000"/>
      </patternFill>
    </fill>
    <fill>
      <patternFill patternType="solid">
        <fgColor rgb="FF00723F"/>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CC99FF"/>
        <bgColor indexed="64"/>
      </patternFill>
    </fill>
    <fill>
      <patternFill patternType="solid">
        <fgColor theme="8" tint="0.59999389629810485"/>
        <bgColor indexed="64"/>
      </patternFill>
    </fill>
    <fill>
      <patternFill patternType="solid">
        <fgColor rgb="FF92D050"/>
        <bgColor indexed="64"/>
      </patternFill>
    </fill>
    <fill>
      <patternFill patternType="solid">
        <fgColor theme="4" tint="0.39997558519241921"/>
        <bgColor indexed="64"/>
      </patternFill>
    </fill>
    <fill>
      <patternFill patternType="solid">
        <fgColor rgb="FF00CC99"/>
        <bgColor indexed="64"/>
      </patternFill>
    </fill>
    <fill>
      <patternFill patternType="solid">
        <fgColor rgb="FFCC9900"/>
        <bgColor indexed="64"/>
      </patternFill>
    </fill>
    <fill>
      <patternFill patternType="solid">
        <fgColor rgb="FF00B050"/>
        <bgColor indexed="64"/>
      </patternFill>
    </fill>
    <fill>
      <patternFill patternType="solid">
        <fgColor rgb="FF99CCFF"/>
        <bgColor indexed="64"/>
      </patternFill>
    </fill>
    <fill>
      <patternFill patternType="solid">
        <fgColor rgb="FF99FF99"/>
        <bgColor indexed="64"/>
      </patternFill>
    </fill>
    <fill>
      <patternFill patternType="solid">
        <fgColor rgb="FF66FFFF"/>
        <bgColor indexed="64"/>
      </patternFill>
    </fill>
    <fill>
      <patternFill patternType="solid">
        <fgColor rgb="FFFFC000"/>
        <bgColor indexed="64"/>
      </patternFill>
    </fill>
    <fill>
      <patternFill patternType="solid">
        <fgColor theme="8" tint="0.39997558519241921"/>
        <bgColor indexed="64"/>
      </patternFill>
    </fill>
    <fill>
      <patternFill patternType="solid">
        <fgColor theme="8" tint="0.79998168889431442"/>
        <bgColor rgb="FF000000"/>
      </patternFill>
    </fill>
    <fill>
      <patternFill patternType="solid">
        <fgColor rgb="FFFFFFFF"/>
        <bgColor rgb="FF000000"/>
      </patternFill>
    </fill>
    <fill>
      <patternFill patternType="solid">
        <fgColor rgb="FFFFFFCC"/>
        <bgColor indexed="64"/>
      </patternFill>
    </fill>
    <fill>
      <patternFill patternType="solid">
        <fgColor theme="0" tint="-0.249977111117893"/>
        <bgColor rgb="FF000000"/>
      </patternFill>
    </fill>
    <fill>
      <patternFill patternType="solid">
        <fgColor rgb="FF7030A0"/>
        <bgColor indexed="64"/>
      </patternFill>
    </fill>
    <fill>
      <patternFill patternType="solid">
        <fgColor rgb="FFE6B8B7"/>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rgb="FFFFCCFF"/>
        <bgColor indexed="64"/>
      </patternFill>
    </fill>
    <fill>
      <patternFill patternType="solid">
        <fgColor theme="7" tint="0.39997558519241921"/>
        <bgColor indexed="64"/>
      </patternFill>
    </fill>
    <fill>
      <patternFill patternType="solid">
        <fgColor theme="4" tint="-0.249977111117893"/>
        <bgColor indexed="64"/>
      </patternFill>
    </fill>
    <fill>
      <patternFill patternType="solid">
        <fgColor theme="0"/>
        <bgColor rgb="FF000000"/>
      </patternFill>
    </fill>
    <fill>
      <patternFill patternType="solid">
        <fgColor rgb="FFE8D9F3"/>
        <bgColor indexed="64"/>
      </patternFill>
    </fill>
    <fill>
      <patternFill patternType="solid">
        <fgColor theme="5" tint="0.79998168889431442"/>
        <bgColor indexed="64"/>
      </patternFill>
    </fill>
    <fill>
      <patternFill patternType="solid">
        <fgColor theme="8" tint="0.79998168889431442"/>
        <bgColor indexed="64"/>
      </patternFill>
    </fill>
  </fills>
  <borders count="68">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auto="1"/>
      </right>
      <top style="medium">
        <color auto="1"/>
      </top>
      <bottom style="medium">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thin">
        <color indexed="64"/>
      </right>
      <top/>
      <bottom/>
      <diagonal/>
    </border>
    <border>
      <left style="medium">
        <color indexed="64"/>
      </left>
      <right style="medium">
        <color indexed="64"/>
      </right>
      <top style="thin">
        <color indexed="64"/>
      </top>
      <bottom/>
      <diagonal/>
    </border>
    <border>
      <left/>
      <right style="thin">
        <color auto="1"/>
      </right>
      <top style="medium">
        <color auto="1"/>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style="thin">
        <color indexed="64"/>
      </left>
      <right/>
      <top style="medium">
        <color indexed="64"/>
      </top>
      <bottom style="thin">
        <color indexed="64"/>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8"/>
      </left>
      <right style="thin">
        <color indexed="8"/>
      </right>
      <top style="thin">
        <color indexed="8"/>
      </top>
      <bottom style="thin">
        <color indexed="8"/>
      </bottom>
      <diagonal/>
    </border>
  </borders>
  <cellStyleXfs count="9">
    <xf numFmtId="0" fontId="0" fillId="0" borderId="0"/>
    <xf numFmtId="9" fontId="13" fillId="0" borderId="0" applyFont="0" applyFill="0" applyBorder="0" applyAlignment="0" applyProtection="0"/>
    <xf numFmtId="44" fontId="13" fillId="0" borderId="0" applyFont="0" applyFill="0" applyBorder="0" applyAlignment="0" applyProtection="0"/>
    <xf numFmtId="0" fontId="13" fillId="0" borderId="0"/>
    <xf numFmtId="0" fontId="28" fillId="0" borderId="0"/>
    <xf numFmtId="165" fontId="13" fillId="0" borderId="0" applyFon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165" fontId="13" fillId="0" borderId="0" applyFont="0" applyFill="0" applyBorder="0" applyAlignment="0" applyProtection="0"/>
  </cellStyleXfs>
  <cellXfs count="716">
    <xf numFmtId="0" fontId="0" fillId="0" borderId="0" xfId="0"/>
    <xf numFmtId="0" fontId="0" fillId="2" borderId="1" xfId="0" applyFill="1" applyBorder="1" applyAlignment="1">
      <alignment wrapText="1"/>
    </xf>
    <xf numFmtId="0" fontId="1" fillId="2" borderId="3" xfId="0" applyFont="1" applyFill="1" applyBorder="1" applyAlignment="1">
      <alignment horizontal="center" vertical="center" wrapText="1"/>
    </xf>
    <xf numFmtId="0" fontId="2" fillId="0" borderId="0" xfId="0" applyFont="1"/>
    <xf numFmtId="0" fontId="2" fillId="0" borderId="0" xfId="0" applyFont="1" applyAlignment="1">
      <alignment wrapText="1"/>
    </xf>
    <xf numFmtId="0" fontId="0" fillId="2" borderId="9" xfId="0" applyFill="1" applyBorder="1" applyAlignment="1">
      <alignment horizontal="center" wrapText="1"/>
    </xf>
    <xf numFmtId="0" fontId="5" fillId="3" borderId="16" xfId="0" applyFont="1" applyFill="1" applyBorder="1" applyAlignment="1">
      <alignment horizontal="center" vertical="center" wrapText="1"/>
    </xf>
    <xf numFmtId="0" fontId="4" fillId="3" borderId="17" xfId="0" applyFont="1" applyFill="1" applyBorder="1" applyAlignment="1">
      <alignment horizontal="center" vertical="center" wrapText="1" readingOrder="1"/>
    </xf>
    <xf numFmtId="0" fontId="4" fillId="3" borderId="12" xfId="0" applyFont="1" applyFill="1" applyBorder="1" applyAlignment="1">
      <alignment horizontal="center" vertical="center" wrapText="1" readingOrder="1"/>
    </xf>
    <xf numFmtId="0" fontId="4" fillId="3" borderId="13" xfId="0" applyFont="1" applyFill="1" applyBorder="1" applyAlignment="1">
      <alignment horizontal="center" vertical="center" wrapText="1" readingOrder="1"/>
    </xf>
    <xf numFmtId="0" fontId="0" fillId="2" borderId="9" xfId="0" applyFill="1" applyBorder="1" applyAlignment="1">
      <alignment wrapText="1"/>
    </xf>
    <xf numFmtId="0" fontId="6" fillId="2" borderId="2" xfId="0" applyFont="1" applyFill="1" applyBorder="1" applyAlignment="1">
      <alignment horizontal="left" vertical="center" wrapText="1"/>
    </xf>
    <xf numFmtId="0" fontId="6" fillId="2" borderId="23" xfId="0" applyFont="1" applyFill="1" applyBorder="1" applyAlignment="1">
      <alignment horizontal="left" vertical="center" wrapText="1"/>
    </xf>
    <xf numFmtId="0" fontId="7" fillId="2" borderId="21" xfId="0" applyFont="1" applyFill="1" applyBorder="1" applyAlignment="1">
      <alignment vertical="center" wrapText="1"/>
    </xf>
    <xf numFmtId="0" fontId="6" fillId="2" borderId="21" xfId="0" applyFont="1" applyFill="1" applyBorder="1" applyAlignment="1">
      <alignment horizontal="left" vertical="center" wrapText="1"/>
    </xf>
    <xf numFmtId="0" fontId="1" fillId="2" borderId="4" xfId="0" applyFont="1" applyFill="1" applyBorder="1" applyAlignment="1" applyProtection="1">
      <alignment horizontal="center" vertical="center" wrapText="1"/>
      <protection locked="0"/>
    </xf>
    <xf numFmtId="14" fontId="1" fillId="2" borderId="4" xfId="0" applyNumberFormat="1" applyFont="1" applyFill="1" applyBorder="1" applyAlignment="1" applyProtection="1">
      <alignment horizontal="center" vertical="center" wrapText="1"/>
      <protection locked="0"/>
    </xf>
    <xf numFmtId="0" fontId="9" fillId="6" borderId="21" xfId="0" applyFont="1" applyFill="1" applyBorder="1" applyAlignment="1">
      <alignment horizontal="center" vertical="center" wrapText="1"/>
    </xf>
    <xf numFmtId="0" fontId="9" fillId="7" borderId="21" xfId="0" applyFont="1" applyFill="1" applyBorder="1" applyAlignment="1">
      <alignment horizontal="center" vertical="center" wrapText="1"/>
    </xf>
    <xf numFmtId="0" fontId="9" fillId="5" borderId="31" xfId="0" applyFont="1" applyFill="1" applyBorder="1" applyAlignment="1">
      <alignment horizontal="center" vertical="center" wrapText="1"/>
    </xf>
    <xf numFmtId="0" fontId="9" fillId="8" borderId="31" xfId="0" applyFont="1" applyFill="1" applyBorder="1" applyAlignment="1">
      <alignment horizontal="center" vertical="center" wrapText="1"/>
    </xf>
    <xf numFmtId="0" fontId="9" fillId="9" borderId="21" xfId="0" applyFont="1" applyFill="1" applyBorder="1" applyAlignment="1">
      <alignment horizontal="center" vertical="center" wrapText="1"/>
    </xf>
    <xf numFmtId="0" fontId="9" fillId="10" borderId="23" xfId="0" applyFont="1" applyFill="1" applyBorder="1" applyAlignment="1">
      <alignment horizontal="center" vertical="center" wrapText="1"/>
    </xf>
    <xf numFmtId="0" fontId="9" fillId="11" borderId="31" xfId="0" applyFont="1" applyFill="1" applyBorder="1" applyAlignment="1">
      <alignment horizontal="center" vertical="center" wrapText="1"/>
    </xf>
    <xf numFmtId="0" fontId="9" fillId="12" borderId="21" xfId="0" applyFont="1" applyFill="1" applyBorder="1" applyAlignment="1">
      <alignment horizontal="center" vertical="center" wrapText="1"/>
    </xf>
    <xf numFmtId="0" fontId="9" fillId="13" borderId="23" xfId="0" applyFont="1" applyFill="1" applyBorder="1" applyAlignment="1">
      <alignment horizontal="center" vertical="center" wrapText="1"/>
    </xf>
    <xf numFmtId="0" fontId="9" fillId="14" borderId="21" xfId="0" applyFont="1" applyFill="1" applyBorder="1" applyAlignment="1">
      <alignment horizontal="center" vertical="center" wrapText="1"/>
    </xf>
    <xf numFmtId="0" fontId="9" fillId="15" borderId="31" xfId="0" applyFont="1" applyFill="1" applyBorder="1" applyAlignment="1">
      <alignment horizontal="center" vertical="center" wrapText="1"/>
    </xf>
    <xf numFmtId="0" fontId="9" fillId="16" borderId="21" xfId="0" applyFont="1" applyFill="1" applyBorder="1" applyAlignment="1">
      <alignment horizontal="center" vertical="center" wrapText="1"/>
    </xf>
    <xf numFmtId="0" fontId="9" fillId="17" borderId="21" xfId="0" applyFont="1" applyFill="1" applyBorder="1" applyAlignment="1">
      <alignment horizontal="center" vertical="center" wrapText="1"/>
    </xf>
    <xf numFmtId="0" fontId="9" fillId="18" borderId="21" xfId="0" applyFont="1" applyFill="1" applyBorder="1" applyAlignment="1">
      <alignment horizontal="center" vertical="center" wrapText="1"/>
    </xf>
    <xf numFmtId="0" fontId="0" fillId="0" borderId="0" xfId="0" applyAlignment="1">
      <alignment horizontal="left" vertical="center"/>
    </xf>
    <xf numFmtId="0" fontId="0" fillId="6" borderId="21" xfId="0" applyFill="1" applyBorder="1" applyAlignment="1">
      <alignment horizontal="left" vertical="center" wrapText="1"/>
    </xf>
    <xf numFmtId="0" fontId="10" fillId="0" borderId="0" xfId="0" applyFont="1" applyAlignment="1">
      <alignment wrapText="1"/>
    </xf>
    <xf numFmtId="0" fontId="0" fillId="5" borderId="31" xfId="0" applyFill="1" applyBorder="1" applyAlignment="1">
      <alignment horizontal="left" vertical="center" wrapText="1"/>
    </xf>
    <xf numFmtId="0" fontId="0" fillId="8" borderId="31" xfId="0" applyFill="1" applyBorder="1" applyAlignment="1">
      <alignment horizontal="left" vertical="center" wrapText="1"/>
    </xf>
    <xf numFmtId="0" fontId="0" fillId="9" borderId="21" xfId="0" applyFill="1" applyBorder="1" applyAlignment="1">
      <alignment horizontal="left" vertical="center" wrapText="1"/>
    </xf>
    <xf numFmtId="0" fontId="0" fillId="10" borderId="23" xfId="0" applyFill="1" applyBorder="1" applyAlignment="1">
      <alignment horizontal="left" vertical="center" wrapText="1"/>
    </xf>
    <xf numFmtId="0" fontId="0" fillId="11" borderId="31" xfId="0" applyFill="1" applyBorder="1" applyAlignment="1">
      <alignment horizontal="left" vertical="center" wrapText="1"/>
    </xf>
    <xf numFmtId="0" fontId="0" fillId="0" borderId="21" xfId="0" applyBorder="1" applyAlignment="1">
      <alignment vertical="center" wrapText="1"/>
    </xf>
    <xf numFmtId="0" fontId="0" fillId="13" borderId="23" xfId="0" applyFill="1" applyBorder="1" applyAlignment="1">
      <alignment horizontal="left" vertical="center" wrapText="1"/>
    </xf>
    <xf numFmtId="0" fontId="0" fillId="14" borderId="21" xfId="0" applyFill="1" applyBorder="1" applyAlignment="1">
      <alignment horizontal="left" vertical="center" wrapText="1"/>
    </xf>
    <xf numFmtId="0" fontId="0" fillId="15" borderId="31" xfId="0" applyFill="1" applyBorder="1" applyAlignment="1">
      <alignment horizontal="left" vertical="center" wrapText="1"/>
    </xf>
    <xf numFmtId="0" fontId="0" fillId="16" borderId="21" xfId="0" applyFill="1" applyBorder="1" applyAlignment="1">
      <alignment horizontal="left" vertical="center" wrapText="1"/>
    </xf>
    <xf numFmtId="0" fontId="0" fillId="17" borderId="21" xfId="0" applyFill="1" applyBorder="1" applyAlignment="1">
      <alignment horizontal="left" vertical="center" wrapText="1"/>
    </xf>
    <xf numFmtId="0" fontId="0" fillId="19" borderId="31" xfId="0" applyFill="1" applyBorder="1" applyAlignment="1">
      <alignment horizontal="left" vertical="center" wrapText="1"/>
    </xf>
    <xf numFmtId="0" fontId="10" fillId="0" borderId="0" xfId="0" applyFont="1" applyAlignment="1">
      <alignment horizontal="justify" vertical="center" wrapText="1"/>
    </xf>
    <xf numFmtId="0" fontId="0" fillId="5" borderId="21" xfId="0" applyFill="1" applyBorder="1" applyAlignment="1">
      <alignment horizontal="left" vertical="center" wrapText="1"/>
    </xf>
    <xf numFmtId="0" fontId="0" fillId="0" borderId="0" xfId="0" applyAlignment="1">
      <alignment horizontal="left" vertical="center" wrapText="1"/>
    </xf>
    <xf numFmtId="0" fontId="12" fillId="0" borderId="0" xfId="0" applyFont="1" applyAlignment="1">
      <alignment vertical="center" wrapText="1"/>
    </xf>
    <xf numFmtId="0" fontId="12" fillId="0" borderId="0" xfId="0" applyFont="1" applyAlignment="1">
      <alignment horizontal="left" vertical="center" wrapText="1"/>
    </xf>
    <xf numFmtId="0" fontId="4" fillId="4" borderId="8" xfId="0" applyFont="1" applyFill="1" applyBorder="1" applyAlignment="1">
      <alignment horizontal="center" vertical="center" wrapText="1"/>
    </xf>
    <xf numFmtId="14" fontId="8" fillId="2" borderId="21" xfId="0" applyNumberFormat="1" applyFont="1" applyFill="1" applyBorder="1" applyAlignment="1">
      <alignment vertical="center" wrapText="1"/>
    </xf>
    <xf numFmtId="0" fontId="0" fillId="2" borderId="0" xfId="0" applyFill="1"/>
    <xf numFmtId="0" fontId="4" fillId="4" borderId="16" xfId="0" applyFont="1" applyFill="1" applyBorder="1" applyAlignment="1">
      <alignment horizontal="center" vertical="center" wrapText="1"/>
    </xf>
    <xf numFmtId="0" fontId="0" fillId="0" borderId="22" xfId="0" applyBorder="1" applyAlignment="1">
      <alignment vertical="center"/>
    </xf>
    <xf numFmtId="0" fontId="0" fillId="0" borderId="22" xfId="0" applyBorder="1" applyAlignment="1">
      <alignment horizontal="center" vertical="center" wrapText="1"/>
    </xf>
    <xf numFmtId="0" fontId="20" fillId="0" borderId="21" xfId="3" applyFont="1" applyBorder="1" applyAlignment="1">
      <alignment vertical="center" wrapText="1"/>
    </xf>
    <xf numFmtId="0" fontId="20" fillId="0" borderId="21" xfId="3" applyFont="1" applyBorder="1" applyAlignment="1" applyProtection="1">
      <alignment horizontal="center" vertical="center"/>
      <protection locked="0"/>
    </xf>
    <xf numFmtId="0" fontId="20" fillId="0" borderId="21" xfId="3" applyFont="1" applyBorder="1" applyAlignment="1">
      <alignment horizontal="center" vertical="center" wrapText="1"/>
    </xf>
    <xf numFmtId="0" fontId="0" fillId="0" borderId="21" xfId="0" applyBorder="1" applyAlignment="1">
      <alignment vertical="center"/>
    </xf>
    <xf numFmtId="0" fontId="19" fillId="2" borderId="21" xfId="3" applyFont="1" applyFill="1" applyBorder="1" applyAlignment="1">
      <alignment horizontal="left" vertical="center" wrapText="1"/>
    </xf>
    <xf numFmtId="0" fontId="0" fillId="0" borderId="21" xfId="0" applyBorder="1"/>
    <xf numFmtId="0" fontId="20" fillId="0" borderId="21" xfId="3" applyFont="1" applyBorder="1" applyAlignment="1">
      <alignment horizontal="left" vertical="top"/>
    </xf>
    <xf numFmtId="9" fontId="20" fillId="0" borderId="21" xfId="3" applyNumberFormat="1" applyFont="1" applyBorder="1" applyAlignment="1">
      <alignment horizontal="center" vertical="top" wrapText="1"/>
    </xf>
    <xf numFmtId="0" fontId="0" fillId="0" borderId="21" xfId="0"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0" fillId="0" borderId="39" xfId="0" applyBorder="1"/>
    <xf numFmtId="0" fontId="0" fillId="0" borderId="41" xfId="0" applyBorder="1"/>
    <xf numFmtId="0" fontId="0" fillId="0" borderId="22" xfId="1" applyNumberFormat="1" applyFont="1" applyFill="1" applyBorder="1" applyAlignment="1">
      <alignment horizontal="center" vertical="center" wrapText="1"/>
    </xf>
    <xf numFmtId="0" fontId="0" fillId="0" borderId="21" xfId="0" applyBorder="1" applyAlignment="1">
      <alignment horizontal="center" vertical="center" wrapText="1"/>
    </xf>
    <xf numFmtId="0" fontId="15" fillId="0" borderId="21" xfId="1" applyNumberFormat="1" applyFont="1" applyFill="1" applyBorder="1" applyAlignment="1">
      <alignment horizontal="center" vertical="center" wrapText="1"/>
    </xf>
    <xf numFmtId="0" fontId="10" fillId="0" borderId="21" xfId="1" applyNumberFormat="1" applyFont="1" applyFill="1" applyBorder="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vertical="center" wrapText="1"/>
    </xf>
    <xf numFmtId="0" fontId="0" fillId="0" borderId="0" xfId="0" applyAlignment="1">
      <alignment horizontal="center" vertical="center" wrapText="1"/>
    </xf>
    <xf numFmtId="0" fontId="15" fillId="0" borderId="0" xfId="1" applyNumberFormat="1" applyFont="1" applyFill="1" applyBorder="1" applyAlignment="1">
      <alignment horizontal="center" vertical="center" wrapText="1"/>
    </xf>
    <xf numFmtId="0" fontId="10" fillId="0" borderId="0" xfId="1" applyNumberFormat="1" applyFont="1" applyFill="1" applyBorder="1" applyAlignment="1">
      <alignment horizontal="center" vertical="center" wrapText="1"/>
    </xf>
    <xf numFmtId="0" fontId="27" fillId="0" borderId="0" xfId="0" applyFont="1" applyAlignment="1">
      <alignment horizontal="center" vertical="center" wrapText="1"/>
    </xf>
    <xf numFmtId="0" fontId="29" fillId="0" borderId="21" xfId="0" applyFont="1" applyBorder="1" applyAlignment="1">
      <alignment horizontal="center" vertical="center" wrapText="1"/>
    </xf>
    <xf numFmtId="0" fontId="0" fillId="0" borderId="21" xfId="1" applyNumberFormat="1" applyFont="1" applyFill="1" applyBorder="1" applyAlignment="1">
      <alignment horizontal="center" vertical="center" wrapText="1"/>
    </xf>
    <xf numFmtId="0" fontId="30" fillId="0" borderId="0" xfId="0" applyFont="1" applyAlignment="1" applyProtection="1">
      <alignment horizontal="center" vertical="center"/>
      <protection locked="0"/>
    </xf>
    <xf numFmtId="0" fontId="0" fillId="0" borderId="0" xfId="1" applyNumberFormat="1" applyFont="1"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5" fillId="3" borderId="8" xfId="0" applyFont="1" applyFill="1" applyBorder="1" applyAlignment="1">
      <alignment horizontal="center" vertical="center" wrapText="1"/>
    </xf>
    <xf numFmtId="0" fontId="4" fillId="3" borderId="44" xfId="0" applyFont="1" applyFill="1" applyBorder="1" applyAlignment="1">
      <alignment horizontal="center" vertical="center" wrapText="1" readingOrder="1"/>
    </xf>
    <xf numFmtId="0" fontId="4" fillId="3" borderId="45" xfId="0" applyFont="1" applyFill="1" applyBorder="1" applyAlignment="1">
      <alignment horizontal="center" vertical="center" wrapText="1" readingOrder="1"/>
    </xf>
    <xf numFmtId="0" fontId="4" fillId="3" borderId="46" xfId="0" applyFont="1" applyFill="1" applyBorder="1" applyAlignment="1">
      <alignment horizontal="center" vertical="center" wrapText="1" readingOrder="1"/>
    </xf>
    <xf numFmtId="0" fontId="32" fillId="23" borderId="21" xfId="0" applyFont="1" applyFill="1" applyBorder="1" applyAlignment="1">
      <alignment vertical="center"/>
    </xf>
    <xf numFmtId="0" fontId="32" fillId="23" borderId="22" xfId="0" applyFont="1" applyFill="1" applyBorder="1" applyAlignment="1">
      <alignment vertical="center"/>
    </xf>
    <xf numFmtId="0" fontId="32" fillId="23" borderId="32" xfId="0" applyFont="1" applyFill="1" applyBorder="1" applyAlignment="1">
      <alignment vertical="center"/>
    </xf>
    <xf numFmtId="0" fontId="32" fillId="23" borderId="28" xfId="0" applyFont="1" applyFill="1" applyBorder="1" applyAlignment="1">
      <alignment vertical="center"/>
    </xf>
    <xf numFmtId="0" fontId="32" fillId="23" borderId="47" xfId="0" applyFont="1" applyFill="1" applyBorder="1" applyAlignment="1">
      <alignment vertical="center"/>
    </xf>
    <xf numFmtId="0" fontId="32" fillId="23" borderId="34" xfId="0" applyFont="1" applyFill="1" applyBorder="1" applyAlignment="1">
      <alignment vertical="center"/>
    </xf>
    <xf numFmtId="0" fontId="32" fillId="23" borderId="2" xfId="0" applyFont="1" applyFill="1" applyBorder="1" applyAlignment="1">
      <alignment vertical="center"/>
    </xf>
    <xf numFmtId="0" fontId="32" fillId="23" borderId="23" xfId="0" applyFont="1" applyFill="1" applyBorder="1" applyAlignment="1">
      <alignment vertical="center"/>
    </xf>
    <xf numFmtId="0" fontId="20" fillId="2" borderId="21" xfId="0" applyFont="1" applyFill="1" applyBorder="1" applyAlignment="1">
      <alignment horizontal="left" vertical="center" wrapText="1"/>
    </xf>
    <xf numFmtId="0" fontId="20" fillId="0" borderId="31" xfId="0" applyFont="1" applyBorder="1" applyAlignment="1">
      <alignment vertical="center" wrapText="1"/>
    </xf>
    <xf numFmtId="1" fontId="15" fillId="0" borderId="49" xfId="1" applyNumberFormat="1" applyFont="1" applyFill="1" applyBorder="1" applyAlignment="1">
      <alignment horizontal="center" vertical="center" wrapText="1"/>
    </xf>
    <xf numFmtId="9" fontId="33" fillId="0" borderId="49" xfId="0" applyNumberFormat="1" applyFont="1" applyBorder="1" applyAlignment="1">
      <alignment horizontal="center" vertical="center" wrapText="1"/>
    </xf>
    <xf numFmtId="9" fontId="33" fillId="0" borderId="21" xfId="0" applyNumberFormat="1" applyFont="1" applyBorder="1" applyAlignment="1">
      <alignment horizontal="center" vertical="center" wrapText="1"/>
    </xf>
    <xf numFmtId="0" fontId="0" fillId="0" borderId="23" xfId="0" applyBorder="1"/>
    <xf numFmtId="0" fontId="20" fillId="0" borderId="49" xfId="0" applyFont="1" applyBorder="1" applyAlignment="1">
      <alignment horizontal="center" vertical="center" wrapText="1"/>
    </xf>
    <xf numFmtId="0" fontId="20" fillId="0" borderId="21" xfId="0" applyFont="1" applyBorder="1" applyAlignment="1" applyProtection="1">
      <alignment horizontal="center" vertical="center"/>
      <protection locked="0"/>
    </xf>
    <xf numFmtId="0" fontId="20" fillId="0" borderId="31" xfId="0" applyFont="1" applyBorder="1" applyAlignment="1" applyProtection="1">
      <alignment horizontal="center" vertical="center"/>
      <protection locked="0"/>
    </xf>
    <xf numFmtId="0" fontId="35" fillId="12" borderId="21" xfId="0" applyFont="1" applyFill="1" applyBorder="1" applyAlignment="1">
      <alignment vertical="center"/>
    </xf>
    <xf numFmtId="0" fontId="35" fillId="12" borderId="31" xfId="0" applyFont="1" applyFill="1" applyBorder="1" applyAlignment="1">
      <alignment vertical="center"/>
    </xf>
    <xf numFmtId="0" fontId="35" fillId="12" borderId="49" xfId="0" applyFont="1" applyFill="1" applyBorder="1" applyAlignment="1">
      <alignment vertical="center"/>
    </xf>
    <xf numFmtId="0" fontId="35" fillId="12" borderId="35" xfId="0" applyFont="1" applyFill="1" applyBorder="1" applyAlignment="1">
      <alignment vertical="center"/>
    </xf>
    <xf numFmtId="0" fontId="35" fillId="12" borderId="23" xfId="0" applyFont="1" applyFill="1" applyBorder="1" applyAlignment="1">
      <alignment vertical="center"/>
    </xf>
    <xf numFmtId="0" fontId="35" fillId="12" borderId="21" xfId="0" applyFont="1" applyFill="1" applyBorder="1" applyAlignment="1">
      <alignment vertical="center" wrapText="1"/>
    </xf>
    <xf numFmtId="1" fontId="33" fillId="0" borderId="35" xfId="1" applyNumberFormat="1" applyFont="1" applyFill="1" applyBorder="1" applyAlignment="1">
      <alignment horizontal="center" vertical="center" wrapText="1"/>
    </xf>
    <xf numFmtId="1" fontId="19" fillId="0" borderId="35" xfId="1" applyNumberFormat="1" applyFont="1" applyFill="1" applyBorder="1" applyAlignment="1">
      <alignment horizontal="center" vertical="center" wrapText="1"/>
    </xf>
    <xf numFmtId="0" fontId="36" fillId="24" borderId="21" xfId="0" applyFont="1" applyFill="1" applyBorder="1" applyAlignment="1">
      <alignment vertical="center"/>
    </xf>
    <xf numFmtId="0" fontId="36" fillId="24" borderId="31" xfId="0" applyFont="1" applyFill="1" applyBorder="1" applyAlignment="1">
      <alignment vertical="center"/>
    </xf>
    <xf numFmtId="0" fontId="36" fillId="24" borderId="49" xfId="0" applyFont="1" applyFill="1" applyBorder="1" applyAlignment="1">
      <alignment vertical="center"/>
    </xf>
    <xf numFmtId="0" fontId="36" fillId="24" borderId="35" xfId="0" applyFont="1" applyFill="1" applyBorder="1" applyAlignment="1">
      <alignment vertical="center"/>
    </xf>
    <xf numFmtId="0" fontId="36" fillId="24" borderId="23" xfId="0" applyFont="1" applyFill="1" applyBorder="1" applyAlignment="1">
      <alignment vertical="center"/>
    </xf>
    <xf numFmtId="0" fontId="35" fillId="25" borderId="21" xfId="0" applyFont="1" applyFill="1" applyBorder="1" applyAlignment="1">
      <alignment vertical="center"/>
    </xf>
    <xf numFmtId="0" fontId="35" fillId="25" borderId="31" xfId="0" applyFont="1" applyFill="1" applyBorder="1" applyAlignment="1">
      <alignment vertical="center"/>
    </xf>
    <xf numFmtId="0" fontId="35" fillId="25" borderId="49" xfId="0" applyFont="1" applyFill="1" applyBorder="1" applyAlignment="1">
      <alignment vertical="center"/>
    </xf>
    <xf numFmtId="0" fontId="35" fillId="25" borderId="35" xfId="0" applyFont="1" applyFill="1" applyBorder="1" applyAlignment="1">
      <alignment vertical="center"/>
    </xf>
    <xf numFmtId="0" fontId="35" fillId="25" borderId="23" xfId="0" applyFont="1" applyFill="1" applyBorder="1" applyAlignment="1">
      <alignment vertical="center"/>
    </xf>
    <xf numFmtId="0" fontId="20" fillId="0" borderId="21" xfId="0" applyFont="1" applyBorder="1" applyAlignment="1">
      <alignment vertical="center" wrapText="1"/>
    </xf>
    <xf numFmtId="1" fontId="20" fillId="0" borderId="49" xfId="1" applyNumberFormat="1" applyFont="1" applyFill="1" applyBorder="1" applyAlignment="1">
      <alignment horizontal="center" vertical="center"/>
    </xf>
    <xf numFmtId="9" fontId="19" fillId="2" borderId="49" xfId="0" applyNumberFormat="1" applyFont="1" applyFill="1" applyBorder="1" applyAlignment="1">
      <alignment horizontal="center" vertical="center" wrapText="1"/>
    </xf>
    <xf numFmtId="9" fontId="19" fillId="2" borderId="21" xfId="0" applyNumberFormat="1" applyFont="1" applyFill="1" applyBorder="1" applyAlignment="1">
      <alignment horizontal="center" vertical="center" wrapText="1"/>
    </xf>
    <xf numFmtId="0" fontId="35" fillId="22" borderId="21" xfId="0" applyFont="1" applyFill="1" applyBorder="1" applyAlignment="1">
      <alignment vertical="center"/>
    </xf>
    <xf numFmtId="0" fontId="35" fillId="22" borderId="31" xfId="0" applyFont="1" applyFill="1" applyBorder="1" applyAlignment="1">
      <alignment vertical="center"/>
    </xf>
    <xf numFmtId="0" fontId="35" fillId="22" borderId="49" xfId="0" applyFont="1" applyFill="1" applyBorder="1" applyAlignment="1">
      <alignment vertical="center"/>
    </xf>
    <xf numFmtId="0" fontId="35" fillId="22" borderId="35" xfId="0" applyFont="1" applyFill="1" applyBorder="1" applyAlignment="1">
      <alignment vertical="center"/>
    </xf>
    <xf numFmtId="0" fontId="35" fillId="22" borderId="23" xfId="0" applyFont="1" applyFill="1" applyBorder="1" applyAlignment="1">
      <alignment vertical="center"/>
    </xf>
    <xf numFmtId="0" fontId="38" fillId="26" borderId="21" xfId="0" applyFont="1" applyFill="1" applyBorder="1" applyAlignment="1">
      <alignment vertical="center"/>
    </xf>
    <xf numFmtId="0" fontId="20" fillId="26" borderId="31" xfId="0" applyFont="1" applyFill="1" applyBorder="1" applyAlignment="1">
      <alignment vertical="center" wrapText="1"/>
    </xf>
    <xf numFmtId="0" fontId="20" fillId="26" borderId="49" xfId="0" applyFont="1" applyFill="1" applyBorder="1" applyAlignment="1">
      <alignment horizontal="center" vertical="center" wrapText="1"/>
    </xf>
    <xf numFmtId="0" fontId="20" fillId="26" borderId="21" xfId="0" applyFont="1" applyFill="1" applyBorder="1" applyAlignment="1" applyProtection="1">
      <alignment horizontal="center" vertical="center"/>
      <protection locked="0"/>
    </xf>
    <xf numFmtId="0" fontId="20" fillId="26" borderId="31" xfId="0" applyFont="1" applyFill="1" applyBorder="1" applyAlignment="1" applyProtection="1">
      <alignment horizontal="center" vertical="center"/>
      <protection locked="0"/>
    </xf>
    <xf numFmtId="0" fontId="20" fillId="26" borderId="49" xfId="0" applyFont="1" applyFill="1" applyBorder="1" applyAlignment="1" applyProtection="1">
      <alignment horizontal="center" vertical="center"/>
      <protection locked="0"/>
    </xf>
    <xf numFmtId="0" fontId="20" fillId="26" borderId="35" xfId="0" applyFont="1" applyFill="1" applyBorder="1" applyAlignment="1" applyProtection="1">
      <alignment horizontal="center" vertical="center"/>
      <protection locked="0"/>
    </xf>
    <xf numFmtId="9" fontId="33" fillId="26" borderId="21" xfId="0" applyNumberFormat="1" applyFont="1" applyFill="1" applyBorder="1" applyAlignment="1">
      <alignment horizontal="center" vertical="center" wrapText="1"/>
    </xf>
    <xf numFmtId="9" fontId="34" fillId="26" borderId="21" xfId="0" applyNumberFormat="1" applyFont="1" applyFill="1" applyBorder="1" applyAlignment="1">
      <alignment horizontal="center" vertical="center" wrapText="1"/>
    </xf>
    <xf numFmtId="9" fontId="34" fillId="26" borderId="35" xfId="0" applyNumberFormat="1" applyFont="1" applyFill="1" applyBorder="1" applyAlignment="1">
      <alignment horizontal="center" vertical="center" wrapText="1"/>
    </xf>
    <xf numFmtId="0" fontId="0" fillId="26" borderId="23" xfId="0" applyFill="1" applyBorder="1"/>
    <xf numFmtId="0" fontId="0" fillId="26" borderId="21" xfId="0" applyFill="1" applyBorder="1"/>
    <xf numFmtId="0" fontId="20" fillId="0" borderId="0" xfId="0" applyFont="1" applyAlignment="1">
      <alignment vertical="center" wrapText="1"/>
    </xf>
    <xf numFmtId="0" fontId="20" fillId="0" borderId="0" xfId="0" applyFont="1" applyAlignment="1">
      <alignment horizontal="center" vertical="center" wrapText="1"/>
    </xf>
    <xf numFmtId="0" fontId="20" fillId="0" borderId="0" xfId="0" applyFont="1" applyAlignment="1" applyProtection="1">
      <alignment horizontal="center" vertical="center"/>
      <protection locked="0"/>
    </xf>
    <xf numFmtId="1" fontId="20" fillId="0" borderId="0" xfId="1" applyNumberFormat="1" applyFont="1" applyFill="1" applyBorder="1" applyAlignment="1">
      <alignment horizontal="center" vertical="center"/>
    </xf>
    <xf numFmtId="1" fontId="19" fillId="0" borderId="0" xfId="1" applyNumberFormat="1" applyFont="1" applyFill="1" applyBorder="1" applyAlignment="1">
      <alignment horizontal="center" vertical="center" wrapText="1"/>
    </xf>
    <xf numFmtId="9" fontId="19" fillId="0" borderId="0" xfId="0" applyNumberFormat="1" applyFont="1" applyAlignment="1">
      <alignment horizontal="center" vertical="center" wrapText="1"/>
    </xf>
    <xf numFmtId="9" fontId="34" fillId="0" borderId="0" xfId="0" applyNumberFormat="1" applyFont="1" applyAlignment="1">
      <alignment horizontal="center" vertical="center" wrapText="1"/>
    </xf>
    <xf numFmtId="0" fontId="0" fillId="2" borderId="1" xfId="0" applyFill="1" applyBorder="1" applyAlignment="1">
      <alignment vertical="center" wrapText="1"/>
    </xf>
    <xf numFmtId="0" fontId="0" fillId="2" borderId="9" xfId="0" applyFill="1" applyBorder="1" applyAlignment="1">
      <alignment vertical="center" wrapText="1"/>
    </xf>
    <xf numFmtId="0" fontId="0" fillId="2" borderId="9" xfId="0" applyFill="1" applyBorder="1" applyAlignment="1">
      <alignment horizontal="center" vertical="center" wrapText="1"/>
    </xf>
    <xf numFmtId="0" fontId="20" fillId="2" borderId="21" xfId="0" applyFont="1" applyFill="1" applyBorder="1" applyAlignment="1">
      <alignment horizontal="center" vertical="center" wrapText="1"/>
    </xf>
    <xf numFmtId="1" fontId="20" fillId="2" borderId="21" xfId="0" applyNumberFormat="1" applyFont="1" applyFill="1" applyBorder="1" applyAlignment="1">
      <alignment horizontal="center" vertical="center" wrapText="1"/>
    </xf>
    <xf numFmtId="0" fontId="20" fillId="0" borderId="21" xfId="0" applyFont="1" applyBorder="1" applyAlignment="1">
      <alignment horizontal="center" vertical="center" wrapText="1"/>
    </xf>
    <xf numFmtId="0" fontId="20" fillId="0" borderId="21" xfId="0" applyFont="1" applyBorder="1" applyAlignment="1">
      <alignment horizontal="justify" vertical="center" wrapText="1"/>
    </xf>
    <xf numFmtId="0" fontId="38" fillId="28" borderId="21" xfId="0" applyFont="1" applyFill="1" applyBorder="1" applyAlignment="1">
      <alignment horizontal="left" vertical="center" wrapText="1"/>
    </xf>
    <xf numFmtId="0" fontId="19" fillId="2" borderId="21" xfId="0" applyFont="1" applyFill="1" applyBorder="1" applyAlignment="1">
      <alignment horizontal="left" vertical="center" wrapText="1"/>
    </xf>
    <xf numFmtId="0" fontId="0" fillId="0" borderId="22" xfId="0" applyBorder="1" applyAlignment="1">
      <alignment vertical="center" wrapText="1"/>
    </xf>
    <xf numFmtId="0" fontId="0" fillId="0" borderId="0" xfId="0" applyAlignment="1">
      <alignment vertical="center" wrapText="1"/>
    </xf>
    <xf numFmtId="9" fontId="4" fillId="3" borderId="31" xfId="1" applyFont="1" applyFill="1" applyBorder="1" applyAlignment="1">
      <alignment horizontal="center" vertical="center" wrapText="1"/>
    </xf>
    <xf numFmtId="0" fontId="18" fillId="0" borderId="0" xfId="0" applyFont="1" applyAlignment="1">
      <alignment wrapText="1"/>
    </xf>
    <xf numFmtId="165" fontId="37" fillId="0" borderId="21" xfId="5" applyFont="1" applyFill="1" applyBorder="1" applyAlignment="1">
      <alignment horizontal="left" vertical="center" wrapText="1"/>
    </xf>
    <xf numFmtId="0" fontId="26" fillId="0" borderId="0" xfId="3" applyFont="1" applyAlignment="1">
      <alignment horizontal="left" vertical="center" wrapText="1"/>
    </xf>
    <xf numFmtId="0" fontId="26" fillId="2" borderId="0" xfId="0" applyFont="1" applyFill="1" applyAlignment="1">
      <alignment horizontal="center" vertical="center" wrapText="1"/>
    </xf>
    <xf numFmtId="0" fontId="0" fillId="2" borderId="0" xfId="1" applyNumberFormat="1" applyFont="1" applyFill="1" applyBorder="1" applyAlignment="1">
      <alignment horizontal="center"/>
    </xf>
    <xf numFmtId="9" fontId="40" fillId="2" borderId="0" xfId="3" applyNumberFormat="1" applyFont="1" applyFill="1" applyAlignment="1">
      <alignment horizontal="left" vertical="center" wrapText="1"/>
    </xf>
    <xf numFmtId="9" fontId="42" fillId="2" borderId="0" xfId="3" applyNumberFormat="1" applyFont="1" applyFill="1" applyAlignment="1">
      <alignment horizontal="left" vertical="center" wrapText="1"/>
    </xf>
    <xf numFmtId="0" fontId="0" fillId="2" borderId="0" xfId="0" applyFill="1" applyAlignment="1">
      <alignment horizontal="center" vertical="center"/>
    </xf>
    <xf numFmtId="0" fontId="0" fillId="2" borderId="0" xfId="0" applyFill="1" applyAlignment="1">
      <alignment wrapText="1"/>
    </xf>
    <xf numFmtId="9" fontId="19" fillId="2" borderId="0" xfId="3" applyNumberFormat="1" applyFont="1" applyFill="1" applyAlignment="1">
      <alignment horizontal="center" vertical="center" wrapText="1"/>
    </xf>
    <xf numFmtId="9" fontId="38" fillId="14" borderId="21" xfId="3" applyNumberFormat="1" applyFont="1" applyFill="1" applyBorder="1" applyAlignment="1">
      <alignment horizontal="center" vertical="center" wrapText="1"/>
    </xf>
    <xf numFmtId="0" fontId="20" fillId="2" borderId="21" xfId="3" applyFont="1" applyFill="1" applyBorder="1"/>
    <xf numFmtId="0" fontId="19" fillId="2" borderId="21" xfId="3" applyFont="1" applyFill="1" applyBorder="1" applyAlignment="1">
      <alignment horizontal="center" vertical="center" wrapText="1"/>
    </xf>
    <xf numFmtId="0" fontId="20" fillId="2" borderId="21" xfId="3" applyFont="1" applyFill="1" applyBorder="1" applyAlignment="1">
      <alignment wrapText="1"/>
    </xf>
    <xf numFmtId="9" fontId="19" fillId="2" borderId="21" xfId="3" applyNumberFormat="1" applyFont="1" applyFill="1" applyBorder="1" applyAlignment="1">
      <alignment horizontal="center" vertical="center" wrapText="1"/>
    </xf>
    <xf numFmtId="0" fontId="0" fillId="0" borderId="22" xfId="0" applyBorder="1" applyAlignment="1">
      <alignment horizontal="left" vertical="center" wrapText="1"/>
    </xf>
    <xf numFmtId="0" fontId="14" fillId="0" borderId="42" xfId="0" applyFont="1" applyBorder="1" applyAlignment="1">
      <alignment horizontal="center" vertical="center"/>
    </xf>
    <xf numFmtId="0" fontId="0" fillId="0" borderId="21" xfId="1" applyNumberFormat="1" applyFont="1" applyFill="1" applyBorder="1" applyAlignment="1">
      <alignment horizontal="center" vertical="center"/>
    </xf>
    <xf numFmtId="0" fontId="0" fillId="0" borderId="22" xfId="1" applyNumberFormat="1" applyFont="1" applyFill="1" applyBorder="1" applyAlignment="1">
      <alignment horizontal="center" vertical="center"/>
    </xf>
    <xf numFmtId="0" fontId="0" fillId="0" borderId="21" xfId="0" applyBorder="1" applyAlignment="1">
      <alignment horizontal="left" vertical="center" wrapText="1"/>
    </xf>
    <xf numFmtId="0" fontId="0" fillId="0" borderId="0" xfId="0" applyAlignment="1">
      <alignment horizontal="left"/>
    </xf>
    <xf numFmtId="0" fontId="0" fillId="26" borderId="21" xfId="0" applyFill="1" applyBorder="1" applyAlignment="1">
      <alignment vertical="center"/>
    </xf>
    <xf numFmtId="0" fontId="32" fillId="23" borderId="21" xfId="0" applyFont="1" applyFill="1" applyBorder="1" applyAlignment="1">
      <alignment horizontal="left" vertical="center"/>
    </xf>
    <xf numFmtId="0" fontId="35" fillId="12" borderId="21" xfId="0" applyFont="1" applyFill="1" applyBorder="1" applyAlignment="1">
      <alignment horizontal="left" vertical="center"/>
    </xf>
    <xf numFmtId="0" fontId="36" fillId="24" borderId="21" xfId="0" applyFont="1" applyFill="1" applyBorder="1" applyAlignment="1">
      <alignment horizontal="left" vertical="center"/>
    </xf>
    <xf numFmtId="0" fontId="35" fillId="25" borderId="21" xfId="0" applyFont="1" applyFill="1" applyBorder="1" applyAlignment="1">
      <alignment horizontal="left" vertical="center"/>
    </xf>
    <xf numFmtId="0" fontId="35" fillId="22" borderId="21" xfId="0" applyFont="1" applyFill="1" applyBorder="1" applyAlignment="1">
      <alignment horizontal="left" vertical="center"/>
    </xf>
    <xf numFmtId="0" fontId="0" fillId="26" borderId="21" xfId="0" applyFill="1" applyBorder="1" applyAlignment="1">
      <alignment horizontal="left" vertical="center"/>
    </xf>
    <xf numFmtId="0" fontId="32" fillId="23" borderId="21" xfId="0" applyFont="1" applyFill="1" applyBorder="1" applyAlignment="1">
      <alignment horizontal="center" vertical="center"/>
    </xf>
    <xf numFmtId="0" fontId="20" fillId="0" borderId="21" xfId="0" applyFont="1" applyBorder="1" applyAlignment="1">
      <alignment horizontal="left" vertical="center" wrapText="1"/>
    </xf>
    <xf numFmtId="0" fontId="45" fillId="2" borderId="2" xfId="0" applyFont="1" applyFill="1" applyBorder="1" applyAlignment="1">
      <alignment horizontal="left" vertical="center" wrapText="1"/>
    </xf>
    <xf numFmtId="0" fontId="44" fillId="2" borderId="3" xfId="0" applyFont="1" applyFill="1" applyBorder="1" applyAlignment="1">
      <alignment horizontal="center" vertical="center" wrapText="1"/>
    </xf>
    <xf numFmtId="0" fontId="44" fillId="2" borderId="0" xfId="0" applyFont="1" applyFill="1" applyAlignment="1">
      <alignment horizontal="center" vertical="center" wrapText="1"/>
    </xf>
    <xf numFmtId="0" fontId="44" fillId="0" borderId="0" xfId="0" applyFont="1"/>
    <xf numFmtId="0" fontId="44" fillId="0" borderId="21" xfId="0" applyFont="1" applyBorder="1"/>
    <xf numFmtId="0" fontId="45" fillId="2" borderId="30" xfId="0" applyFont="1" applyFill="1" applyBorder="1" applyAlignment="1">
      <alignment horizontal="left" vertical="center" wrapText="1"/>
    </xf>
    <xf numFmtId="0" fontId="44" fillId="2" borderId="58" xfId="0" applyFont="1" applyFill="1" applyBorder="1" applyAlignment="1" applyProtection="1">
      <alignment horizontal="center" vertical="center" wrapText="1"/>
      <protection locked="0"/>
    </xf>
    <xf numFmtId="0" fontId="44" fillId="2" borderId="0" xfId="0" applyFont="1" applyFill="1" applyAlignment="1" applyProtection="1">
      <alignment horizontal="center" vertical="center" wrapText="1"/>
      <protection locked="0"/>
    </xf>
    <xf numFmtId="0" fontId="46" fillId="4" borderId="5" xfId="0" applyFont="1" applyFill="1" applyBorder="1" applyAlignment="1">
      <alignment horizontal="center" vertical="center" wrapText="1"/>
    </xf>
    <xf numFmtId="0" fontId="45" fillId="29" borderId="0" xfId="0" applyFont="1" applyFill="1" applyAlignment="1">
      <alignment horizontal="center" vertical="center"/>
    </xf>
    <xf numFmtId="0" fontId="46" fillId="3" borderId="10" xfId="0" applyFont="1" applyFill="1" applyBorder="1" applyAlignment="1">
      <alignment horizontal="center" vertical="center" wrapText="1"/>
    </xf>
    <xf numFmtId="0" fontId="46" fillId="3" borderId="14" xfId="0" applyFont="1" applyFill="1" applyBorder="1" applyAlignment="1">
      <alignment horizontal="center" vertical="center" wrapText="1"/>
    </xf>
    <xf numFmtId="0" fontId="46" fillId="3" borderId="41" xfId="0" applyFont="1" applyFill="1" applyBorder="1" applyAlignment="1">
      <alignment horizontal="center" vertical="center" wrapText="1"/>
    </xf>
    <xf numFmtId="0" fontId="46" fillId="3" borderId="59" xfId="0" applyFont="1" applyFill="1" applyBorder="1" applyAlignment="1">
      <alignment horizontal="center" vertical="center" wrapText="1"/>
    </xf>
    <xf numFmtId="0" fontId="46" fillId="3" borderId="15" xfId="0" applyFont="1" applyFill="1" applyBorder="1" applyAlignment="1">
      <alignment horizontal="center" vertical="center" wrapText="1"/>
    </xf>
    <xf numFmtId="0" fontId="46" fillId="3" borderId="0" xfId="0" applyFont="1" applyFill="1" applyAlignment="1">
      <alignment horizontal="center" vertical="center" wrapText="1"/>
    </xf>
    <xf numFmtId="0" fontId="46" fillId="3" borderId="8" xfId="0" applyFont="1" applyFill="1" applyBorder="1" applyAlignment="1">
      <alignment horizontal="center" vertical="center" wrapText="1"/>
    </xf>
    <xf numFmtId="0" fontId="46" fillId="3" borderId="16" xfId="0" applyFont="1" applyFill="1" applyBorder="1" applyAlignment="1">
      <alignment horizontal="center" vertical="center" wrapText="1"/>
    </xf>
    <xf numFmtId="0" fontId="46" fillId="3" borderId="17" xfId="0" applyFont="1" applyFill="1" applyBorder="1" applyAlignment="1">
      <alignment horizontal="center" vertical="center" wrapText="1" readingOrder="1"/>
    </xf>
    <xf numFmtId="0" fontId="46" fillId="3" borderId="12" xfId="0" applyFont="1" applyFill="1" applyBorder="1" applyAlignment="1">
      <alignment horizontal="center" vertical="center" wrapText="1" readingOrder="1"/>
    </xf>
    <xf numFmtId="0" fontId="46" fillId="3" borderId="60" xfId="0" applyFont="1" applyFill="1" applyBorder="1" applyAlignment="1">
      <alignment horizontal="center" vertical="center" wrapText="1" readingOrder="1"/>
    </xf>
    <xf numFmtId="0" fontId="46" fillId="3" borderId="11" xfId="0" applyFont="1" applyFill="1" applyBorder="1" applyAlignment="1">
      <alignment horizontal="center" vertical="center" wrapText="1" readingOrder="1"/>
    </xf>
    <xf numFmtId="0" fontId="46" fillId="3" borderId="16" xfId="0" applyFont="1" applyFill="1" applyBorder="1" applyAlignment="1">
      <alignment horizontal="center" vertical="center" wrapText="1" readingOrder="1"/>
    </xf>
    <xf numFmtId="0" fontId="46" fillId="3" borderId="7" xfId="0" applyFont="1" applyFill="1" applyBorder="1" applyAlignment="1">
      <alignment horizontal="center" vertical="center" wrapText="1" readingOrder="1"/>
    </xf>
    <xf numFmtId="0" fontId="44" fillId="30" borderId="61" xfId="0" applyFont="1" applyFill="1" applyBorder="1" applyAlignment="1">
      <alignment vertical="center" wrapText="1"/>
    </xf>
    <xf numFmtId="0" fontId="44" fillId="28" borderId="21" xfId="0" applyFont="1" applyFill="1" applyBorder="1" applyAlignment="1">
      <alignment vertical="center" wrapText="1"/>
    </xf>
    <xf numFmtId="0" fontId="44" fillId="0" borderId="21" xfId="0" applyFont="1" applyBorder="1" applyAlignment="1">
      <alignment vertical="center"/>
    </xf>
    <xf numFmtId="0" fontId="44" fillId="0" borderId="22" xfId="0" applyFont="1" applyBorder="1" applyAlignment="1">
      <alignment vertical="center"/>
    </xf>
    <xf numFmtId="0" fontId="44" fillId="0" borderId="21" xfId="0" applyFont="1" applyBorder="1" applyAlignment="1">
      <alignment horizontal="center" vertical="center"/>
    </xf>
    <xf numFmtId="0" fontId="44" fillId="31" borderId="21" xfId="0" applyFont="1" applyFill="1" applyBorder="1" applyAlignment="1">
      <alignment vertical="center"/>
    </xf>
    <xf numFmtId="9" fontId="44" fillId="0" borderId="32" xfId="0" applyNumberFormat="1" applyFont="1" applyBorder="1" applyAlignment="1">
      <alignment horizontal="center" vertical="center"/>
    </xf>
    <xf numFmtId="0" fontId="47" fillId="2" borderId="45" xfId="6" applyFont="1" applyFill="1" applyBorder="1" applyAlignment="1">
      <alignment vertical="center" wrapText="1"/>
    </xf>
    <xf numFmtId="0" fontId="44" fillId="0" borderId="45" xfId="0" applyFont="1" applyBorder="1" applyAlignment="1">
      <alignment vertical="center" wrapText="1"/>
    </xf>
    <xf numFmtId="0" fontId="44" fillId="0" borderId="32" xfId="0" applyFont="1" applyBorder="1" applyAlignment="1">
      <alignment vertical="center" wrapText="1"/>
    </xf>
    <xf numFmtId="0" fontId="44" fillId="0" borderId="36" xfId="0" applyFont="1" applyBorder="1" applyAlignment="1">
      <alignment horizontal="left" vertical="center"/>
    </xf>
    <xf numFmtId="0" fontId="44" fillId="0" borderId="0" xfId="0" applyFont="1" applyAlignment="1">
      <alignment horizontal="left" vertical="center"/>
    </xf>
    <xf numFmtId="0" fontId="44" fillId="0" borderId="0" xfId="0" applyFont="1" applyAlignment="1">
      <alignment vertical="top" wrapText="1"/>
    </xf>
    <xf numFmtId="9" fontId="44" fillId="30" borderId="21" xfId="0" applyNumberFormat="1" applyFont="1" applyFill="1" applyBorder="1" applyAlignment="1">
      <alignment horizontal="center" vertical="center"/>
    </xf>
    <xf numFmtId="0" fontId="47" fillId="2" borderId="21" xfId="6" applyFont="1" applyFill="1" applyBorder="1" applyAlignment="1">
      <alignment vertical="center" wrapText="1"/>
    </xf>
    <xf numFmtId="0" fontId="44" fillId="0" borderId="21" xfId="0" applyFont="1" applyBorder="1" applyAlignment="1">
      <alignment vertical="center" wrapText="1"/>
    </xf>
    <xf numFmtId="0" fontId="44" fillId="0" borderId="35" xfId="0" applyFont="1" applyBorder="1" applyAlignment="1">
      <alignment horizontal="left" vertical="center"/>
    </xf>
    <xf numFmtId="0" fontId="44" fillId="32" borderId="61" xfId="0" applyFont="1" applyFill="1" applyBorder="1" applyAlignment="1">
      <alignment vertical="center" wrapText="1"/>
    </xf>
    <xf numFmtId="9" fontId="44" fillId="0" borderId="21" xfId="0" applyNumberFormat="1" applyFont="1" applyBorder="1" applyAlignment="1">
      <alignment horizontal="center" vertical="center"/>
    </xf>
    <xf numFmtId="0" fontId="44" fillId="0" borderId="35" xfId="0" applyFont="1" applyBorder="1" applyAlignment="1">
      <alignment horizontal="left" vertical="center" wrapText="1"/>
    </xf>
    <xf numFmtId="0" fontId="44" fillId="0" borderId="0" xfId="0" applyFont="1" applyAlignment="1">
      <alignment horizontal="left" vertical="center" wrapText="1"/>
    </xf>
    <xf numFmtId="9" fontId="44" fillId="32" borderId="21" xfId="0" applyNumberFormat="1" applyFont="1" applyFill="1" applyBorder="1" applyAlignment="1">
      <alignment horizontal="center" vertical="center"/>
    </xf>
    <xf numFmtId="0" fontId="44" fillId="29" borderId="49" xfId="0" applyFont="1" applyFill="1" applyBorder="1" applyAlignment="1">
      <alignment vertical="center" wrapText="1"/>
    </xf>
    <xf numFmtId="0" fontId="44" fillId="0" borderId="23" xfId="0" applyFont="1" applyBorder="1" applyAlignment="1">
      <alignment horizontal="left" vertical="center" wrapText="1"/>
    </xf>
    <xf numFmtId="0" fontId="44" fillId="2" borderId="21" xfId="0" applyFont="1" applyFill="1" applyBorder="1" applyAlignment="1">
      <alignment vertical="center"/>
    </xf>
    <xf numFmtId="0" fontId="44" fillId="33" borderId="21" xfId="0" applyFont="1" applyFill="1" applyBorder="1" applyAlignment="1">
      <alignment vertical="center"/>
    </xf>
    <xf numFmtId="0" fontId="48" fillId="2" borderId="21" xfId="6" applyFont="1" applyFill="1" applyBorder="1" applyAlignment="1">
      <alignment horizontal="left" vertical="center" wrapText="1"/>
    </xf>
    <xf numFmtId="0" fontId="44" fillId="0" borderId="21" xfId="0" applyFont="1" applyBorder="1" applyAlignment="1">
      <alignment horizontal="left" vertical="top" wrapText="1"/>
    </xf>
    <xf numFmtId="0" fontId="44" fillId="2" borderId="63" xfId="0" applyFont="1" applyFill="1" applyBorder="1" applyAlignment="1">
      <alignment horizontal="left" vertical="center" wrapText="1"/>
    </xf>
    <xf numFmtId="0" fontId="44" fillId="2" borderId="0" xfId="0" applyFont="1" applyFill="1" applyAlignment="1">
      <alignment horizontal="left" vertical="center" wrapText="1"/>
    </xf>
    <xf numFmtId="0" fontId="44" fillId="2" borderId="49" xfId="0" applyFont="1" applyFill="1" applyBorder="1" applyAlignment="1">
      <alignment vertical="center" wrapText="1"/>
    </xf>
    <xf numFmtId="0" fontId="44" fillId="2" borderId="21" xfId="0" applyFont="1" applyFill="1" applyBorder="1" applyAlignment="1">
      <alignment horizontal="left" vertical="center" wrapText="1"/>
    </xf>
    <xf numFmtId="0" fontId="44" fillId="18" borderId="21" xfId="0" applyFont="1" applyFill="1" applyBorder="1" applyAlignment="1">
      <alignment vertical="center"/>
    </xf>
    <xf numFmtId="0" fontId="44" fillId="2" borderId="21" xfId="0" applyFont="1" applyFill="1" applyBorder="1"/>
    <xf numFmtId="9" fontId="44" fillId="2" borderId="21" xfId="1" applyFont="1" applyFill="1" applyBorder="1" applyAlignment="1">
      <alignment horizontal="center" vertical="center"/>
    </xf>
    <xf numFmtId="0" fontId="43" fillId="2" borderId="21" xfId="6" applyFill="1" applyBorder="1" applyAlignment="1">
      <alignment vertical="center" wrapText="1"/>
    </xf>
    <xf numFmtId="0" fontId="44" fillId="2" borderId="21" xfId="0" applyFont="1" applyFill="1" applyBorder="1" applyAlignment="1">
      <alignment vertical="top" wrapText="1"/>
    </xf>
    <xf numFmtId="0" fontId="44" fillId="2" borderId="35" xfId="0" applyFont="1" applyFill="1" applyBorder="1" applyAlignment="1">
      <alignment horizontal="left" vertical="top" wrapText="1"/>
    </xf>
    <xf numFmtId="0" fontId="44" fillId="2" borderId="0" xfId="0" applyFont="1" applyFill="1" applyAlignment="1">
      <alignment horizontal="left" vertical="top" wrapText="1"/>
    </xf>
    <xf numFmtId="0" fontId="44" fillId="2" borderId="0" xfId="0" applyFont="1" applyFill="1"/>
    <xf numFmtId="0" fontId="44" fillId="2" borderId="21" xfId="0" applyFont="1" applyFill="1" applyBorder="1" applyAlignment="1">
      <alignment vertical="center" wrapText="1"/>
    </xf>
    <xf numFmtId="9" fontId="44" fillId="0" borderId="22" xfId="0" applyNumberFormat="1" applyFont="1" applyBorder="1" applyAlignment="1">
      <alignment horizontal="center" vertical="center"/>
    </xf>
    <xf numFmtId="0" fontId="44" fillId="0" borderId="0" xfId="0" applyFont="1" applyAlignment="1">
      <alignment vertical="center" wrapText="1"/>
    </xf>
    <xf numFmtId="0" fontId="44" fillId="0" borderId="35" xfId="0" applyFont="1" applyBorder="1" applyAlignment="1">
      <alignment vertical="top" wrapText="1"/>
    </xf>
    <xf numFmtId="0" fontId="44" fillId="0" borderId="23" xfId="0" applyFont="1" applyBorder="1" applyAlignment="1">
      <alignment vertical="center" wrapText="1"/>
    </xf>
    <xf numFmtId="0" fontId="47" fillId="0" borderId="21" xfId="7" applyFont="1" applyBorder="1" applyAlignment="1">
      <alignment horizontal="justify" vertical="center"/>
    </xf>
    <xf numFmtId="0" fontId="44" fillId="0" borderId="21" xfId="0" applyFont="1" applyBorder="1" applyAlignment="1">
      <alignment horizontal="justify" vertical="center" wrapText="1"/>
    </xf>
    <xf numFmtId="0" fontId="44" fillId="29" borderId="64" xfId="0" applyFont="1" applyFill="1" applyBorder="1" applyAlignment="1">
      <alignment horizontal="left" vertical="center" wrapText="1"/>
    </xf>
    <xf numFmtId="0" fontId="49" fillId="0" borderId="23" xfId="0" applyFont="1" applyBorder="1" applyAlignment="1">
      <alignment vertical="center" wrapText="1"/>
    </xf>
    <xf numFmtId="0" fontId="50" fillId="0" borderId="21" xfId="0" applyFont="1" applyBorder="1" applyAlignment="1">
      <alignment horizontal="justify" vertical="center" wrapText="1"/>
    </xf>
    <xf numFmtId="0" fontId="44" fillId="0" borderId="35" xfId="0" applyFont="1" applyBorder="1" applyAlignment="1" applyProtection="1">
      <alignment vertical="top" wrapText="1"/>
      <protection locked="0"/>
    </xf>
    <xf numFmtId="0" fontId="44" fillId="0" borderId="0" xfId="0" applyFont="1" applyAlignment="1" applyProtection="1">
      <alignment vertical="top" wrapText="1"/>
      <protection locked="0"/>
    </xf>
    <xf numFmtId="0" fontId="49" fillId="0" borderId="21" xfId="0" applyFont="1" applyBorder="1" applyAlignment="1">
      <alignment vertical="center" wrapText="1"/>
    </xf>
    <xf numFmtId="9" fontId="44" fillId="0" borderId="21" xfId="6" applyNumberFormat="1" applyFont="1" applyBorder="1" applyAlignment="1">
      <alignment horizontal="left" vertical="center" wrapText="1"/>
    </xf>
    <xf numFmtId="0" fontId="44" fillId="0" borderId="21" xfId="0" applyFont="1" applyBorder="1" applyAlignment="1">
      <alignment horizontal="left" vertical="center" wrapText="1"/>
    </xf>
    <xf numFmtId="9" fontId="44" fillId="0" borderId="21" xfId="0" applyNumberFormat="1" applyFont="1" applyBorder="1" applyAlignment="1">
      <alignment horizontal="center" vertical="center" wrapText="1"/>
    </xf>
    <xf numFmtId="9" fontId="44" fillId="0" borderId="21" xfId="0" applyNumberFormat="1" applyFont="1" applyBorder="1" applyAlignment="1">
      <alignment horizontal="left" vertical="center" wrapText="1"/>
    </xf>
    <xf numFmtId="0" fontId="44" fillId="29" borderId="64" xfId="0" applyFont="1" applyFill="1" applyBorder="1" applyAlignment="1">
      <alignment horizontal="center" vertical="center" wrapText="1"/>
    </xf>
    <xf numFmtId="0" fontId="49" fillId="0" borderId="21" xfId="0" applyFont="1" applyBorder="1" applyAlignment="1">
      <alignment horizontal="left" vertical="center" wrapText="1"/>
    </xf>
    <xf numFmtId="0" fontId="44" fillId="0" borderId="21" xfId="0" applyFont="1" applyBorder="1" applyAlignment="1">
      <alignment vertical="top" wrapText="1"/>
    </xf>
    <xf numFmtId="0" fontId="49" fillId="0" borderId="35" xfId="0" applyFont="1" applyBorder="1" applyAlignment="1">
      <alignment horizontal="left" vertical="top" wrapText="1"/>
    </xf>
    <xf numFmtId="0" fontId="49" fillId="0" borderId="0" xfId="0" applyFont="1" applyAlignment="1">
      <alignment horizontal="left" vertical="top" wrapText="1"/>
    </xf>
    <xf numFmtId="0" fontId="44" fillId="0" borderId="0" xfId="0" applyFont="1" applyAlignment="1">
      <alignment vertical="center"/>
    </xf>
    <xf numFmtId="0" fontId="44" fillId="0" borderId="35" xfId="0" applyFont="1" applyBorder="1" applyAlignment="1">
      <alignment vertical="center" wrapText="1"/>
    </xf>
    <xf numFmtId="0" fontId="47" fillId="0" borderId="0" xfId="6" applyFont="1" applyBorder="1" applyAlignment="1">
      <alignment vertical="top" wrapText="1"/>
    </xf>
    <xf numFmtId="0" fontId="44" fillId="34" borderId="0" xfId="0" applyFont="1" applyFill="1"/>
    <xf numFmtId="0" fontId="44" fillId="35" borderId="21" xfId="0" applyFont="1" applyFill="1" applyBorder="1" applyAlignment="1">
      <alignment vertical="center" wrapText="1"/>
    </xf>
    <xf numFmtId="0" fontId="44" fillId="0" borderId="35" xfId="0" applyFont="1" applyBorder="1" applyAlignment="1">
      <alignment vertical="center"/>
    </xf>
    <xf numFmtId="0" fontId="49" fillId="0" borderId="23" xfId="0" applyFont="1" applyBorder="1" applyAlignment="1">
      <alignment horizontal="left" vertical="center" wrapText="1"/>
    </xf>
    <xf numFmtId="0" fontId="49" fillId="2" borderId="35" xfId="0" applyFont="1" applyFill="1" applyBorder="1" applyAlignment="1">
      <alignment horizontal="left" vertical="center" wrapText="1"/>
    </xf>
    <xf numFmtId="0" fontId="49" fillId="2" borderId="0" xfId="0" applyFont="1" applyFill="1" applyAlignment="1">
      <alignment horizontal="left" vertical="center" wrapText="1"/>
    </xf>
    <xf numFmtId="0" fontId="49" fillId="0" borderId="65" xfId="0" applyFont="1" applyBorder="1" applyAlignment="1">
      <alignment horizontal="left" vertical="center" wrapText="1"/>
    </xf>
    <xf numFmtId="0" fontId="49" fillId="0" borderId="0" xfId="0" applyFont="1" applyAlignment="1">
      <alignment horizontal="left" vertical="center" wrapText="1"/>
    </xf>
    <xf numFmtId="0" fontId="44" fillId="29" borderId="49" xfId="0" applyFont="1" applyFill="1" applyBorder="1" applyAlignment="1">
      <alignment horizontal="left" vertical="center" wrapText="1"/>
    </xf>
    <xf numFmtId="0" fontId="49" fillId="0" borderId="4" xfId="0" applyFont="1" applyBorder="1" applyAlignment="1">
      <alignment horizontal="left" vertical="top" wrapText="1"/>
    </xf>
    <xf numFmtId="0" fontId="51" fillId="0" borderId="21" xfId="6" applyFont="1" applyBorder="1" applyAlignment="1">
      <alignment horizontal="left" vertical="center" wrapText="1"/>
    </xf>
    <xf numFmtId="0" fontId="26" fillId="0" borderId="21" xfId="0" applyFont="1" applyBorder="1" applyAlignment="1" applyProtection="1">
      <alignment horizontal="left" vertical="center" wrapText="1"/>
      <protection locked="0"/>
    </xf>
    <xf numFmtId="0" fontId="49" fillId="0" borderId="4" xfId="0" applyFont="1" applyBorder="1" applyAlignment="1">
      <alignment horizontal="left" vertical="center" wrapText="1"/>
    </xf>
    <xf numFmtId="0" fontId="52" fillId="0" borderId="32" xfId="0" applyFont="1" applyBorder="1" applyAlignment="1">
      <alignment vertical="top" wrapText="1"/>
    </xf>
    <xf numFmtId="0" fontId="49" fillId="0" borderId="35" xfId="0" applyFont="1" applyBorder="1" applyAlignment="1">
      <alignment vertical="top" wrapText="1"/>
    </xf>
    <xf numFmtId="0" fontId="49" fillId="0" borderId="0" xfId="0" applyFont="1" applyAlignment="1">
      <alignment vertical="top" wrapText="1"/>
    </xf>
    <xf numFmtId="0" fontId="44" fillId="2" borderId="21" xfId="6" applyFont="1" applyFill="1" applyBorder="1" applyAlignment="1">
      <alignment vertical="center" wrapText="1"/>
    </xf>
    <xf numFmtId="0" fontId="43" fillId="0" borderId="22" xfId="6" applyBorder="1" applyAlignment="1">
      <alignment horizontal="left" vertical="center" wrapText="1"/>
    </xf>
    <xf numFmtId="0" fontId="44" fillId="0" borderId="22" xfId="0" applyFont="1" applyBorder="1" applyAlignment="1">
      <alignment horizontal="left" vertical="center" wrapText="1"/>
    </xf>
    <xf numFmtId="0" fontId="49" fillId="2" borderId="21" xfId="0" applyFont="1" applyFill="1" applyBorder="1" applyAlignment="1">
      <alignment horizontal="left" vertical="center" wrapText="1"/>
    </xf>
    <xf numFmtId="0" fontId="49" fillId="2" borderId="63" xfId="0" applyFont="1" applyFill="1" applyBorder="1" applyAlignment="1">
      <alignment horizontal="left" vertical="center" wrapText="1"/>
    </xf>
    <xf numFmtId="0" fontId="44" fillId="0" borderId="21" xfId="0" applyFont="1" applyBorder="1" applyAlignment="1" applyProtection="1">
      <alignment vertical="top" wrapText="1"/>
      <protection locked="0"/>
    </xf>
    <xf numFmtId="0" fontId="44" fillId="0" borderId="21" xfId="0" applyFont="1" applyBorder="1" applyAlignment="1" applyProtection="1">
      <alignment vertical="center" wrapText="1"/>
      <protection locked="0"/>
    </xf>
    <xf numFmtId="0" fontId="49" fillId="0" borderId="35" xfId="0" applyFont="1" applyBorder="1" applyAlignment="1">
      <alignment horizontal="left" vertical="center" wrapText="1"/>
    </xf>
    <xf numFmtId="0" fontId="49" fillId="2" borderId="65" xfId="0" applyFont="1" applyFill="1" applyBorder="1" applyAlignment="1">
      <alignment horizontal="left" vertical="top" wrapText="1"/>
    </xf>
    <xf numFmtId="0" fontId="49" fillId="2" borderId="0" xfId="0" applyFont="1" applyFill="1" applyAlignment="1">
      <alignment horizontal="left" vertical="top" wrapText="1"/>
    </xf>
    <xf numFmtId="0" fontId="49" fillId="2" borderId="35" xfId="0" applyFont="1" applyFill="1" applyBorder="1" applyAlignment="1">
      <alignment horizontal="left" vertical="top" wrapText="1"/>
    </xf>
    <xf numFmtId="0" fontId="53" fillId="2" borderId="35" xfId="0" applyFont="1" applyFill="1" applyBorder="1" applyAlignment="1">
      <alignment horizontal="left" vertical="top" wrapText="1"/>
    </xf>
    <xf numFmtId="0" fontId="53" fillId="2" borderId="0" xfId="0" applyFont="1" applyFill="1" applyAlignment="1">
      <alignment horizontal="left" vertical="top" wrapText="1"/>
    </xf>
    <xf numFmtId="0" fontId="49" fillId="0" borderId="30" xfId="0" applyFont="1" applyBorder="1" applyAlignment="1">
      <alignment vertical="center" wrapText="1"/>
    </xf>
    <xf numFmtId="0" fontId="49" fillId="0" borderId="58" xfId="0" applyFont="1" applyBorder="1" applyAlignment="1">
      <alignment vertical="top" wrapText="1"/>
    </xf>
    <xf numFmtId="9" fontId="44" fillId="29" borderId="21" xfId="0" applyNumberFormat="1" applyFont="1" applyFill="1" applyBorder="1" applyAlignment="1">
      <alignment horizontal="center" vertical="center"/>
    </xf>
    <xf numFmtId="9" fontId="44" fillId="0" borderId="21" xfId="0" applyNumberFormat="1" applyFont="1" applyBorder="1" applyAlignment="1">
      <alignment horizontal="left" vertical="top" wrapText="1"/>
    </xf>
    <xf numFmtId="0" fontId="44" fillId="0" borderId="32" xfId="0" applyFont="1" applyBorder="1" applyAlignment="1">
      <alignment horizontal="left" vertical="center"/>
    </xf>
    <xf numFmtId="9" fontId="44" fillId="2" borderId="35" xfId="0" applyNumberFormat="1" applyFont="1" applyFill="1" applyBorder="1" applyAlignment="1">
      <alignment horizontal="center" vertical="center"/>
    </xf>
    <xf numFmtId="9" fontId="44" fillId="2" borderId="0" xfId="0" applyNumberFormat="1" applyFont="1" applyFill="1" applyAlignment="1">
      <alignment horizontal="center" vertical="center"/>
    </xf>
    <xf numFmtId="0" fontId="44" fillId="36" borderId="49" xfId="0" applyFont="1" applyFill="1" applyBorder="1" applyAlignment="1">
      <alignment vertical="center" wrapText="1"/>
    </xf>
    <xf numFmtId="0" fontId="49" fillId="0" borderId="22" xfId="0" applyFont="1" applyBorder="1" applyAlignment="1">
      <alignment horizontal="left" vertical="center" wrapText="1"/>
    </xf>
    <xf numFmtId="0" fontId="44" fillId="2" borderId="63" xfId="0" applyFont="1" applyFill="1" applyBorder="1" applyAlignment="1">
      <alignment horizontal="left" vertical="top" wrapText="1"/>
    </xf>
    <xf numFmtId="0" fontId="49" fillId="2" borderId="21" xfId="0" applyFont="1" applyFill="1" applyBorder="1" applyAlignment="1">
      <alignment wrapText="1"/>
    </xf>
    <xf numFmtId="0" fontId="49" fillId="2" borderId="21" xfId="0" applyFont="1" applyFill="1" applyBorder="1" applyAlignment="1">
      <alignment horizontal="left" wrapText="1"/>
    </xf>
    <xf numFmtId="0" fontId="44" fillId="2" borderId="21" xfId="0" applyFont="1" applyFill="1" applyBorder="1" applyAlignment="1">
      <alignment horizontal="left" vertical="top" wrapText="1"/>
    </xf>
    <xf numFmtId="0" fontId="44" fillId="0" borderId="31" xfId="0" applyFont="1" applyBorder="1" applyAlignment="1">
      <alignment vertical="center" wrapText="1"/>
    </xf>
    <xf numFmtId="0" fontId="44" fillId="0" borderId="31" xfId="0" applyFont="1" applyBorder="1" applyAlignment="1">
      <alignment horizontal="left" vertical="center" wrapText="1"/>
    </xf>
    <xf numFmtId="0" fontId="44" fillId="2" borderId="31" xfId="0" applyFont="1" applyFill="1" applyBorder="1" applyAlignment="1">
      <alignment horizontal="left" vertical="center" wrapText="1"/>
    </xf>
    <xf numFmtId="0" fontId="49" fillId="2" borderId="21" xfId="0" applyFont="1" applyFill="1" applyBorder="1" applyAlignment="1">
      <alignment vertical="center" wrapText="1"/>
    </xf>
    <xf numFmtId="0" fontId="44" fillId="0" borderId="52" xfId="0" applyFont="1" applyBorder="1" applyAlignment="1">
      <alignment vertical="center"/>
    </xf>
    <xf numFmtId="0" fontId="49" fillId="2" borderId="31" xfId="0" applyFont="1" applyFill="1" applyBorder="1" applyAlignment="1">
      <alignment horizontal="left" vertical="center" wrapText="1"/>
    </xf>
    <xf numFmtId="9" fontId="44" fillId="36" borderId="22" xfId="0" applyNumberFormat="1" applyFont="1" applyFill="1" applyBorder="1" applyAlignment="1">
      <alignment horizontal="center" vertical="center"/>
    </xf>
    <xf numFmtId="9" fontId="44" fillId="2" borderId="63" xfId="0" applyNumberFormat="1" applyFont="1" applyFill="1" applyBorder="1" applyAlignment="1">
      <alignment horizontal="center" vertical="center"/>
    </xf>
    <xf numFmtId="0" fontId="44" fillId="6" borderId="49" xfId="0" applyFont="1" applyFill="1" applyBorder="1" applyAlignment="1">
      <alignment horizontal="left" vertical="center" wrapText="1"/>
    </xf>
    <xf numFmtId="0" fontId="44" fillId="2" borderId="4" xfId="0" applyFont="1" applyFill="1" applyBorder="1" applyAlignment="1">
      <alignment horizontal="left" vertical="center" wrapText="1"/>
    </xf>
    <xf numFmtId="0" fontId="43" fillId="0" borderId="21" xfId="6" applyBorder="1" applyAlignment="1">
      <alignment horizontal="left" vertical="center" wrapText="1"/>
    </xf>
    <xf numFmtId="0" fontId="26" fillId="0" borderId="21" xfId="0" applyFont="1" applyBorder="1" applyAlignment="1">
      <alignment horizontal="left" vertical="center" wrapText="1"/>
    </xf>
    <xf numFmtId="0" fontId="44" fillId="2" borderId="35" xfId="0" applyFont="1" applyFill="1" applyBorder="1" applyAlignment="1">
      <alignment horizontal="left" vertical="center" wrapText="1"/>
    </xf>
    <xf numFmtId="0" fontId="44" fillId="0" borderId="21" xfId="0" applyFont="1" applyBorder="1" applyAlignment="1">
      <alignment vertical="top"/>
    </xf>
    <xf numFmtId="0" fontId="44" fillId="0" borderId="0" xfId="0" applyFont="1" applyAlignment="1">
      <alignment vertical="top"/>
    </xf>
    <xf numFmtId="0" fontId="44" fillId="2" borderId="21" xfId="6" applyFont="1" applyFill="1" applyBorder="1" applyAlignment="1">
      <alignment horizontal="left" vertical="center" wrapText="1"/>
    </xf>
    <xf numFmtId="0" fontId="43" fillId="0" borderId="21" xfId="6" applyBorder="1" applyAlignment="1">
      <alignment vertical="center" wrapText="1"/>
    </xf>
    <xf numFmtId="0" fontId="15" fillId="0" borderId="21" xfId="6" applyFont="1" applyBorder="1" applyAlignment="1">
      <alignment vertical="center" wrapText="1"/>
    </xf>
    <xf numFmtId="0" fontId="49" fillId="10" borderId="21" xfId="0" applyFont="1" applyFill="1" applyBorder="1" applyAlignment="1">
      <alignment horizontal="left" vertical="center" wrapText="1"/>
    </xf>
    <xf numFmtId="0" fontId="44" fillId="0" borderId="21" xfId="6" applyFont="1" applyBorder="1" applyAlignment="1">
      <alignment horizontal="left" vertical="center" wrapText="1"/>
    </xf>
    <xf numFmtId="0" fontId="44" fillId="6" borderId="64" xfId="0" applyFont="1" applyFill="1" applyBorder="1" applyAlignment="1">
      <alignment horizontal="left" vertical="center" wrapText="1"/>
    </xf>
    <xf numFmtId="0" fontId="49" fillId="0" borderId="32" xfId="0" applyFont="1" applyBorder="1" applyAlignment="1">
      <alignment horizontal="left" vertical="center" wrapText="1"/>
    </xf>
    <xf numFmtId="0" fontId="44" fillId="0" borderId="21" xfId="0" applyFont="1" applyBorder="1" applyAlignment="1">
      <alignment wrapText="1"/>
    </xf>
    <xf numFmtId="0" fontId="44" fillId="0" borderId="21" xfId="6" applyFont="1" applyBorder="1" applyAlignment="1">
      <alignment horizontal="left" vertical="top" wrapText="1"/>
    </xf>
    <xf numFmtId="0" fontId="44" fillId="0" borderId="21" xfId="6" applyFont="1" applyBorder="1" applyAlignment="1">
      <alignment vertical="top" wrapText="1"/>
    </xf>
    <xf numFmtId="16" fontId="44" fillId="0" borderId="21" xfId="0" applyNumberFormat="1" applyFont="1" applyBorder="1"/>
    <xf numFmtId="0" fontId="44" fillId="0" borderId="21" xfId="0" applyFont="1" applyBorder="1" applyAlignment="1" applyProtection="1">
      <alignment horizontal="left" vertical="top" wrapText="1"/>
      <protection locked="0"/>
    </xf>
    <xf numFmtId="0" fontId="26" fillId="0" borderId="23" xfId="0" applyFont="1" applyBorder="1" applyAlignment="1" applyProtection="1">
      <alignment horizontal="left" vertical="center" wrapText="1"/>
      <protection locked="0"/>
    </xf>
    <xf numFmtId="0" fontId="26" fillId="0" borderId="21" xfId="0" applyFont="1" applyBorder="1" applyAlignment="1" applyProtection="1">
      <alignment horizontal="left" vertical="top" wrapText="1"/>
      <protection locked="0"/>
    </xf>
    <xf numFmtId="0" fontId="44" fillId="0" borderId="23" xfId="6" applyFont="1" applyBorder="1" applyAlignment="1">
      <alignment horizontal="left" vertical="center" wrapText="1"/>
    </xf>
    <xf numFmtId="0" fontId="44" fillId="0" borderId="21" xfId="0" applyFont="1" applyBorder="1" applyAlignment="1" applyProtection="1">
      <alignment horizontal="left" vertical="center" wrapText="1"/>
      <protection locked="0"/>
    </xf>
    <xf numFmtId="0" fontId="44" fillId="21" borderId="21" xfId="0" applyFont="1" applyFill="1" applyBorder="1" applyAlignment="1">
      <alignment wrapText="1"/>
    </xf>
    <xf numFmtId="0" fontId="44" fillId="0" borderId="21" xfId="0" applyFont="1" applyBorder="1" applyAlignment="1">
      <alignment horizontal="left" vertical="center"/>
    </xf>
    <xf numFmtId="0" fontId="44" fillId="6" borderId="66" xfId="0" applyFont="1" applyFill="1" applyBorder="1" applyAlignment="1">
      <alignment horizontal="left" vertical="center" wrapText="1"/>
    </xf>
    <xf numFmtId="9" fontId="44" fillId="6" borderId="22" xfId="0" applyNumberFormat="1" applyFont="1" applyFill="1" applyBorder="1" applyAlignment="1">
      <alignment horizontal="center" vertical="center"/>
    </xf>
    <xf numFmtId="0" fontId="44" fillId="0" borderId="49" xfId="0" applyFont="1" applyBorder="1" applyAlignment="1">
      <alignment vertical="center" wrapText="1"/>
    </xf>
    <xf numFmtId="0" fontId="44" fillId="0" borderId="2" xfId="0" applyFont="1" applyBorder="1" applyAlignment="1">
      <alignment horizontal="justify" vertical="center"/>
    </xf>
    <xf numFmtId="9" fontId="44" fillId="0" borderId="2" xfId="0" applyNumberFormat="1" applyFont="1" applyBorder="1" applyAlignment="1">
      <alignment horizontal="center" vertical="center" wrapText="1"/>
    </xf>
    <xf numFmtId="9" fontId="52" fillId="0" borderId="2" xfId="0" applyNumberFormat="1" applyFont="1" applyBorder="1" applyAlignment="1">
      <alignment horizontal="center" vertical="center" wrapText="1"/>
    </xf>
    <xf numFmtId="9" fontId="44" fillId="2" borderId="2" xfId="0" applyNumberFormat="1" applyFont="1" applyFill="1" applyBorder="1" applyAlignment="1">
      <alignment horizontal="center" vertical="center" wrapText="1"/>
    </xf>
    <xf numFmtId="0" fontId="49" fillId="0" borderId="21" xfId="0" applyFont="1" applyBorder="1" applyAlignment="1">
      <alignment horizontal="justify" vertical="center" wrapText="1"/>
    </xf>
    <xf numFmtId="165" fontId="44" fillId="0" borderId="21" xfId="8" applyFont="1" applyFill="1" applyBorder="1" applyAlignment="1">
      <alignment horizontal="center" vertical="center" wrapText="1"/>
    </xf>
    <xf numFmtId="9" fontId="52" fillId="0" borderId="21" xfId="0" applyNumberFormat="1" applyFont="1" applyBorder="1" applyAlignment="1">
      <alignment horizontal="center" vertical="center" wrapText="1"/>
    </xf>
    <xf numFmtId="9" fontId="44" fillId="2" borderId="21" xfId="0" applyNumberFormat="1" applyFont="1" applyFill="1" applyBorder="1" applyAlignment="1">
      <alignment horizontal="center" vertical="center" wrapText="1"/>
    </xf>
    <xf numFmtId="9" fontId="52" fillId="31" borderId="21" xfId="0" applyNumberFormat="1" applyFont="1" applyFill="1" applyBorder="1" applyAlignment="1">
      <alignment horizontal="center" vertical="center" wrapText="1"/>
    </xf>
    <xf numFmtId="9" fontId="44" fillId="0" borderId="21" xfId="0" applyNumberFormat="1" applyFont="1" applyBorder="1" applyAlignment="1">
      <alignment horizontal="center" vertical="top" wrapText="1"/>
    </xf>
    <xf numFmtId="0" fontId="52" fillId="0" borderId="22" xfId="0" applyFont="1" applyBorder="1" applyAlignment="1">
      <alignment horizontal="center" vertical="center"/>
    </xf>
    <xf numFmtId="0" fontId="44" fillId="0" borderId="21" xfId="0" applyFont="1" applyBorder="1" applyAlignment="1">
      <alignment horizontal="justify" vertical="top" wrapText="1"/>
    </xf>
    <xf numFmtId="0" fontId="44" fillId="0" borderId="64" xfId="0" applyFont="1" applyBorder="1" applyAlignment="1">
      <alignment vertical="center" wrapText="1"/>
    </xf>
    <xf numFmtId="0" fontId="44" fillId="0" borderId="32" xfId="0" applyFont="1" applyBorder="1" applyAlignment="1">
      <alignment vertical="center"/>
    </xf>
    <xf numFmtId="0" fontId="44" fillId="0" borderId="36" xfId="0" applyFont="1" applyBorder="1" applyAlignment="1">
      <alignment horizontal="left" vertical="center" wrapText="1"/>
    </xf>
    <xf numFmtId="0" fontId="44" fillId="0" borderId="33" xfId="0" applyFont="1" applyBorder="1"/>
    <xf numFmtId="0" fontId="44" fillId="0" borderId="33" xfId="0" applyFont="1" applyBorder="1" applyAlignment="1">
      <alignment horizontal="center" vertical="center"/>
    </xf>
    <xf numFmtId="9" fontId="52" fillId="0" borderId="33" xfId="0" applyNumberFormat="1" applyFont="1" applyBorder="1" applyAlignment="1">
      <alignment horizontal="center" vertical="center"/>
    </xf>
    <xf numFmtId="0" fontId="44" fillId="0" borderId="33" xfId="0" applyFont="1" applyBorder="1" applyAlignment="1">
      <alignment vertical="top" wrapText="1"/>
    </xf>
    <xf numFmtId="0" fontId="44" fillId="0" borderId="33" xfId="0" applyFont="1" applyBorder="1" applyAlignment="1">
      <alignment vertical="center"/>
    </xf>
    <xf numFmtId="0" fontId="44" fillId="0" borderId="37" xfId="0" applyFont="1" applyBorder="1" applyAlignment="1">
      <alignment horizontal="left" vertical="center" wrapText="1"/>
    </xf>
    <xf numFmtId="1" fontId="55" fillId="0" borderId="0" xfId="0" applyNumberFormat="1" applyFont="1" applyAlignment="1">
      <alignment horizontal="center" vertical="center"/>
    </xf>
    <xf numFmtId="0" fontId="56" fillId="0" borderId="21" xfId="0" applyFont="1" applyBorder="1" applyAlignment="1">
      <alignment vertical="center" wrapText="1"/>
    </xf>
    <xf numFmtId="0" fontId="0" fillId="2" borderId="0" xfId="0" applyFill="1" applyAlignment="1">
      <alignment vertical="center"/>
    </xf>
    <xf numFmtId="9" fontId="0" fillId="2" borderId="0" xfId="0" applyNumberFormat="1" applyFill="1"/>
    <xf numFmtId="0" fontId="0" fillId="0" borderId="42" xfId="0" applyBorder="1" applyAlignment="1">
      <alignment horizontal="left" vertical="center" wrapText="1"/>
    </xf>
    <xf numFmtId="0" fontId="0" fillId="5" borderId="21" xfId="0" applyFill="1" applyBorder="1" applyAlignment="1">
      <alignment vertical="center"/>
    </xf>
    <xf numFmtId="0" fontId="19" fillId="0" borderId="21" xfId="0" applyFont="1" applyBorder="1" applyAlignment="1">
      <alignment horizontal="left" vertical="center" wrapText="1"/>
    </xf>
    <xf numFmtId="1" fontId="20" fillId="0" borderId="21" xfId="0" applyNumberFormat="1" applyFont="1" applyBorder="1" applyAlignment="1">
      <alignment horizontal="center" vertical="center" wrapText="1"/>
    </xf>
    <xf numFmtId="9" fontId="20" fillId="0" borderId="21" xfId="0" applyNumberFormat="1" applyFont="1" applyBorder="1" applyAlignment="1">
      <alignment horizontal="center" vertical="center" wrapText="1"/>
    </xf>
    <xf numFmtId="0" fontId="44" fillId="2" borderId="21" xfId="0" applyFont="1" applyFill="1" applyBorder="1" applyAlignment="1">
      <alignment horizontal="center" vertical="center" wrapText="1"/>
    </xf>
    <xf numFmtId="9" fontId="0" fillId="0" borderId="21" xfId="0" applyNumberFormat="1" applyBorder="1" applyAlignment="1">
      <alignment horizontal="center" vertical="center" wrapText="1"/>
    </xf>
    <xf numFmtId="0" fontId="29" fillId="0" borderId="0" xfId="0" applyFont="1" applyAlignment="1">
      <alignment vertical="center" wrapText="1"/>
    </xf>
    <xf numFmtId="0" fontId="44" fillId="31" borderId="21" xfId="0" applyFont="1" applyFill="1" applyBorder="1" applyAlignment="1">
      <alignment horizontal="center" vertical="center" wrapText="1"/>
    </xf>
    <xf numFmtId="0" fontId="44" fillId="0" borderId="21" xfId="0" applyFont="1" applyBorder="1" applyAlignment="1">
      <alignment horizontal="center" vertical="center" wrapText="1"/>
    </xf>
    <xf numFmtId="0" fontId="49" fillId="0" borderId="21" xfId="0" applyFont="1" applyBorder="1" applyAlignment="1">
      <alignment horizontal="center" vertical="center" wrapText="1"/>
    </xf>
    <xf numFmtId="0" fontId="49" fillId="2" borderId="21" xfId="0" applyFont="1" applyFill="1" applyBorder="1" applyAlignment="1">
      <alignment horizontal="center" vertical="center" wrapText="1"/>
    </xf>
    <xf numFmtId="0" fontId="49" fillId="2" borderId="35" xfId="0" applyFont="1" applyFill="1" applyBorder="1" applyAlignment="1">
      <alignment horizontal="center" vertical="center" wrapText="1"/>
    </xf>
    <xf numFmtId="0" fontId="49" fillId="0" borderId="4" xfId="0" applyFont="1" applyBorder="1" applyAlignment="1">
      <alignment horizontal="center" vertical="center" wrapText="1"/>
    </xf>
    <xf numFmtId="0" fontId="49" fillId="2" borderId="23" xfId="0" applyFont="1" applyFill="1" applyBorder="1" applyAlignment="1">
      <alignment horizontal="left" vertical="center" wrapText="1"/>
    </xf>
    <xf numFmtId="0" fontId="49" fillId="31" borderId="4" xfId="0" applyFont="1" applyFill="1" applyBorder="1" applyAlignment="1">
      <alignment horizontal="center" vertical="center" wrapText="1"/>
    </xf>
    <xf numFmtId="0" fontId="49" fillId="2" borderId="22" xfId="0" applyFont="1" applyFill="1" applyBorder="1" applyAlignment="1">
      <alignment horizontal="center" vertical="center" wrapText="1"/>
    </xf>
    <xf numFmtId="0" fontId="49" fillId="2" borderId="65" xfId="0" applyFont="1" applyFill="1" applyBorder="1" applyAlignment="1">
      <alignment horizontal="center" vertical="center" wrapText="1"/>
    </xf>
    <xf numFmtId="0" fontId="29" fillId="0" borderId="21" xfId="0" applyFont="1" applyBorder="1" applyAlignment="1">
      <alignment vertical="center" wrapText="1"/>
    </xf>
    <xf numFmtId="0" fontId="49" fillId="31" borderId="21" xfId="0" applyFont="1" applyFill="1" applyBorder="1" applyAlignment="1">
      <alignment horizontal="center" vertical="center" wrapText="1"/>
    </xf>
    <xf numFmtId="0" fontId="53" fillId="2" borderId="21" xfId="0" applyFont="1" applyFill="1" applyBorder="1" applyAlignment="1">
      <alignment horizontal="center" vertical="center" wrapText="1"/>
    </xf>
    <xf numFmtId="0" fontId="12" fillId="2" borderId="22" xfId="0" applyFont="1" applyFill="1" applyBorder="1" applyAlignment="1">
      <alignment horizontal="left" vertical="center" wrapText="1"/>
    </xf>
    <xf numFmtId="0" fontId="12" fillId="2" borderId="21" xfId="0" applyFont="1" applyFill="1" applyBorder="1" applyAlignment="1">
      <alignment horizontal="left" vertical="center" wrapText="1"/>
    </xf>
    <xf numFmtId="0" fontId="12" fillId="0" borderId="21" xfId="0" applyFont="1" applyBorder="1" applyAlignment="1">
      <alignment horizontal="center" vertical="center"/>
    </xf>
    <xf numFmtId="0" fontId="12" fillId="26" borderId="21" xfId="0" applyFont="1" applyFill="1" applyBorder="1" applyAlignment="1">
      <alignment horizontal="center" vertical="center"/>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2" xfId="0" applyFont="1" applyBorder="1" applyAlignment="1">
      <alignment horizontal="left" vertical="center" wrapText="1"/>
    </xf>
    <xf numFmtId="0" fontId="12" fillId="0" borderId="21" xfId="0" applyFont="1" applyBorder="1" applyAlignment="1">
      <alignment horizontal="left" vertical="center" wrapText="1"/>
    </xf>
    <xf numFmtId="0" fontId="12" fillId="26" borderId="21" xfId="0" applyFont="1" applyFill="1" applyBorder="1" applyAlignment="1">
      <alignment horizontal="center" vertical="center" wrapText="1"/>
    </xf>
    <xf numFmtId="0" fontId="12" fillId="0" borderId="21" xfId="0" applyFont="1" applyBorder="1" applyAlignment="1">
      <alignment horizontal="center" wrapText="1"/>
    </xf>
    <xf numFmtId="0" fontId="58" fillId="0" borderId="67" xfId="0" applyFont="1" applyBorder="1" applyAlignment="1">
      <alignment horizontal="center" vertical="center" wrapText="1"/>
    </xf>
    <xf numFmtId="9" fontId="58" fillId="26" borderId="67" xfId="0" applyNumberFormat="1" applyFont="1" applyFill="1" applyBorder="1" applyAlignment="1">
      <alignment horizontal="center" vertical="center" wrapText="1"/>
    </xf>
    <xf numFmtId="9" fontId="58" fillId="0" borderId="67" xfId="0" applyNumberFormat="1" applyFont="1" applyBorder="1" applyAlignment="1">
      <alignment horizontal="center" vertical="center" wrapText="1"/>
    </xf>
    <xf numFmtId="0" fontId="12" fillId="26" borderId="22" xfId="0" applyFont="1" applyFill="1" applyBorder="1" applyAlignment="1">
      <alignment horizontal="center" vertical="center" wrapText="1"/>
    </xf>
    <xf numFmtId="0" fontId="0" fillId="31" borderId="21" xfId="0" applyFill="1" applyBorder="1" applyAlignment="1">
      <alignment horizontal="center" vertical="center" wrapText="1"/>
    </xf>
    <xf numFmtId="10" fontId="0" fillId="0" borderId="21" xfId="0" applyNumberFormat="1" applyBorder="1" applyAlignment="1">
      <alignment horizontal="center" vertical="center" wrapText="1"/>
    </xf>
    <xf numFmtId="0" fontId="8" fillId="2" borderId="21" xfId="0" applyFont="1" applyFill="1" applyBorder="1" applyAlignment="1">
      <alignment horizontal="left" vertical="center" wrapText="1"/>
    </xf>
    <xf numFmtId="0" fontId="59" fillId="0" borderId="21" xfId="0" applyFont="1" applyBorder="1" applyAlignment="1">
      <alignment horizontal="center" vertical="center" wrapText="1"/>
    </xf>
    <xf numFmtId="0" fontId="20" fillId="0" borderId="47" xfId="0" applyFont="1" applyBorder="1" applyAlignment="1">
      <alignment horizontal="center" vertical="center" wrapText="1"/>
    </xf>
    <xf numFmtId="0" fontId="20" fillId="0" borderId="2" xfId="0" applyFont="1" applyBorder="1" applyAlignment="1" applyProtection="1">
      <alignment horizontal="center" vertical="center"/>
      <protection locked="0"/>
    </xf>
    <xf numFmtId="0" fontId="20" fillId="0" borderId="48" xfId="0" applyFont="1" applyBorder="1" applyAlignment="1" applyProtection="1">
      <alignment horizontal="center" vertical="center"/>
      <protection locked="0"/>
    </xf>
    <xf numFmtId="1" fontId="10" fillId="0" borderId="35" xfId="1" applyNumberFormat="1" applyFont="1" applyFill="1" applyBorder="1" applyAlignment="1">
      <alignment horizontal="center" vertical="center" wrapText="1"/>
    </xf>
    <xf numFmtId="44" fontId="33" fillId="0" borderId="21" xfId="2" applyFont="1" applyFill="1" applyBorder="1" applyAlignment="1">
      <alignment horizontal="center" vertical="center" wrapText="1"/>
    </xf>
    <xf numFmtId="9" fontId="34" fillId="0" borderId="21" xfId="0" applyNumberFormat="1" applyFont="1" applyBorder="1" applyAlignment="1">
      <alignment horizontal="center" vertical="center" wrapText="1"/>
    </xf>
    <xf numFmtId="9" fontId="34" fillId="0" borderId="35" xfId="0" applyNumberFormat="1" applyFont="1" applyBorder="1" applyAlignment="1">
      <alignment horizontal="center" vertical="center" wrapText="1"/>
    </xf>
    <xf numFmtId="1" fontId="15" fillId="0" borderId="49" xfId="1" applyNumberFormat="1" applyFont="1" applyFill="1" applyBorder="1" applyAlignment="1">
      <alignment horizontal="center" vertical="center"/>
    </xf>
    <xf numFmtId="1" fontId="20" fillId="0" borderId="35" xfId="1" applyNumberFormat="1" applyFont="1" applyFill="1" applyBorder="1" applyAlignment="1">
      <alignment horizontal="center" vertical="center" wrapText="1"/>
    </xf>
    <xf numFmtId="9" fontId="33" fillId="0" borderId="35" xfId="0" applyNumberFormat="1" applyFont="1" applyBorder="1" applyAlignment="1">
      <alignment horizontal="center" vertical="center" wrapText="1"/>
    </xf>
    <xf numFmtId="9" fontId="19" fillId="0" borderId="49" xfId="0" applyNumberFormat="1" applyFont="1" applyBorder="1" applyAlignment="1">
      <alignment horizontal="center" vertical="center" wrapText="1"/>
    </xf>
    <xf numFmtId="9" fontId="19" fillId="0" borderId="21" xfId="0" applyNumberFormat="1" applyFont="1" applyBorder="1" applyAlignment="1">
      <alignment horizontal="center" vertical="center" wrapText="1"/>
    </xf>
    <xf numFmtId="9" fontId="19" fillId="0" borderId="35" xfId="0" applyNumberFormat="1" applyFont="1" applyBorder="1" applyAlignment="1">
      <alignment horizontal="center" vertical="center" wrapText="1"/>
    </xf>
    <xf numFmtId="0" fontId="12" fillId="0" borderId="0" xfId="0" applyFont="1" applyAlignment="1">
      <alignment vertical="center"/>
    </xf>
    <xf numFmtId="0" fontId="21" fillId="0" borderId="0" xfId="0" applyFont="1" applyAlignment="1">
      <alignment horizontal="center" vertical="center"/>
    </xf>
    <xf numFmtId="0" fontId="23" fillId="0" borderId="0" xfId="0" applyFont="1" applyAlignment="1">
      <alignment vertical="center"/>
    </xf>
    <xf numFmtId="0" fontId="24" fillId="0" borderId="0" xfId="0" applyFont="1" applyAlignment="1">
      <alignment vertical="center"/>
    </xf>
    <xf numFmtId="9" fontId="22" fillId="0" borderId="0" xfId="1" applyFont="1" applyFill="1" applyBorder="1" applyAlignment="1">
      <alignment vertical="center"/>
    </xf>
    <xf numFmtId="0" fontId="12" fillId="0" borderId="0" xfId="0" applyFont="1"/>
    <xf numFmtId="9" fontId="23" fillId="0" borderId="0" xfId="1" applyFont="1" applyFill="1" applyBorder="1" applyAlignment="1">
      <alignment horizontal="center" vertical="center"/>
    </xf>
    <xf numFmtId="1" fontId="37" fillId="0" borderId="49" xfId="1" applyNumberFormat="1" applyFont="1" applyFill="1" applyBorder="1" applyAlignment="1">
      <alignment horizontal="center" vertical="center"/>
    </xf>
    <xf numFmtId="1" fontId="19" fillId="0" borderId="35" xfId="1" applyNumberFormat="1" applyFont="1" applyFill="1" applyBorder="1" applyAlignment="1">
      <alignment horizontal="center" vertical="center"/>
    </xf>
    <xf numFmtId="1" fontId="20" fillId="0" borderId="35" xfId="1" applyNumberFormat="1" applyFont="1" applyFill="1" applyBorder="1" applyAlignment="1">
      <alignment horizontal="center" vertical="center"/>
    </xf>
    <xf numFmtId="0" fontId="20" fillId="0" borderId="50" xfId="0" applyFont="1" applyBorder="1" applyAlignment="1">
      <alignment horizontal="center" vertical="center" wrapText="1"/>
    </xf>
    <xf numFmtId="0" fontId="20" fillId="0" borderId="33" xfId="0" applyFont="1" applyBorder="1" applyAlignment="1" applyProtection="1">
      <alignment horizontal="center" vertical="center"/>
      <protection locked="0"/>
    </xf>
    <xf numFmtId="0" fontId="20" fillId="0" borderId="51" xfId="0" applyFont="1" applyBorder="1" applyAlignment="1" applyProtection="1">
      <alignment horizontal="center" vertical="center"/>
      <protection locked="0"/>
    </xf>
    <xf numFmtId="1" fontId="20" fillId="0" borderId="50" xfId="1" applyNumberFormat="1" applyFont="1" applyFill="1" applyBorder="1" applyAlignment="1">
      <alignment horizontal="center" vertical="center"/>
    </xf>
    <xf numFmtId="1" fontId="19" fillId="0" borderId="37" xfId="1" applyNumberFormat="1" applyFont="1" applyFill="1" applyBorder="1" applyAlignment="1">
      <alignment horizontal="center" vertical="center" wrapText="1"/>
    </xf>
    <xf numFmtId="9" fontId="19" fillId="0" borderId="50" xfId="0" applyNumberFormat="1" applyFont="1" applyBorder="1" applyAlignment="1">
      <alignment horizontal="center" vertical="center" wrapText="1"/>
    </xf>
    <xf numFmtId="9" fontId="19" fillId="0" borderId="33" xfId="0" applyNumberFormat="1" applyFont="1" applyBorder="1" applyAlignment="1">
      <alignment horizontal="center" vertical="center" wrapText="1"/>
    </xf>
    <xf numFmtId="9" fontId="34" fillId="0" borderId="33" xfId="0" applyNumberFormat="1" applyFont="1" applyBorder="1" applyAlignment="1">
      <alignment horizontal="center" vertical="center" wrapText="1"/>
    </xf>
    <xf numFmtId="9" fontId="34" fillId="0" borderId="37" xfId="0" applyNumberFormat="1" applyFont="1" applyBorder="1" applyAlignment="1">
      <alignment horizontal="center" vertical="center" wrapText="1"/>
    </xf>
    <xf numFmtId="9" fontId="0" fillId="0" borderId="21" xfId="1" applyFont="1" applyFill="1" applyBorder="1" applyAlignment="1">
      <alignment horizontal="center" vertical="center"/>
    </xf>
    <xf numFmtId="0" fontId="26" fillId="0" borderId="21" xfId="0" applyFont="1" applyBorder="1" applyAlignment="1">
      <alignment horizontal="center" vertical="center" wrapText="1"/>
    </xf>
    <xf numFmtId="9" fontId="37" fillId="0" borderId="21" xfId="3" applyNumberFormat="1" applyFont="1" applyBorder="1" applyAlignment="1">
      <alignment horizontal="left" vertical="center" wrapText="1"/>
    </xf>
    <xf numFmtId="9" fontId="42" fillId="0" borderId="21" xfId="3" applyNumberFormat="1" applyFont="1" applyBorder="1" applyAlignment="1">
      <alignment horizontal="center" vertical="center" wrapText="1"/>
    </xf>
    <xf numFmtId="9" fontId="0" fillId="0" borderId="21" xfId="0" applyNumberFormat="1" applyBorder="1" applyAlignment="1">
      <alignment horizontal="center" vertical="center"/>
    </xf>
    <xf numFmtId="9" fontId="40" fillId="0" borderId="21" xfId="3" applyNumberFormat="1" applyFont="1" applyBorder="1" applyAlignment="1">
      <alignment horizontal="left" vertical="center" wrapText="1"/>
    </xf>
    <xf numFmtId="9" fontId="42" fillId="0" borderId="21" xfId="3" applyNumberFormat="1" applyFont="1" applyBorder="1" applyAlignment="1">
      <alignment horizontal="left" vertical="center" wrapText="1"/>
    </xf>
    <xf numFmtId="9" fontId="40" fillId="0" borderId="27" xfId="3" applyNumberFormat="1" applyFont="1" applyBorder="1" applyAlignment="1">
      <alignment horizontal="left" vertical="center" wrapText="1"/>
    </xf>
    <xf numFmtId="9" fontId="40" fillId="0" borderId="22" xfId="3" applyNumberFormat="1" applyFont="1" applyBorder="1" applyAlignment="1">
      <alignment horizontal="left" vertical="center" wrapText="1"/>
    </xf>
    <xf numFmtId="9" fontId="42" fillId="0" borderId="22" xfId="3" applyNumberFormat="1" applyFont="1" applyBorder="1" applyAlignment="1">
      <alignment horizontal="left" vertical="center" wrapText="1"/>
    </xf>
    <xf numFmtId="0" fontId="0" fillId="0" borderId="21" xfId="0" applyBorder="1" applyAlignment="1">
      <alignment wrapText="1"/>
    </xf>
    <xf numFmtId="0" fontId="40" fillId="0" borderId="21" xfId="3" applyFont="1" applyBorder="1" applyAlignment="1">
      <alignment horizontal="left" vertical="center" wrapText="1"/>
    </xf>
    <xf numFmtId="0" fontId="20" fillId="0" borderId="22" xfId="0" applyFont="1" applyBorder="1" applyAlignment="1">
      <alignment horizontal="left" vertical="center" wrapText="1"/>
    </xf>
    <xf numFmtId="0" fontId="26" fillId="0" borderId="21" xfId="3" applyFont="1" applyBorder="1" applyAlignment="1">
      <alignment horizontal="left" vertical="center" wrapText="1"/>
    </xf>
    <xf numFmtId="0" fontId="0" fillId="0" borderId="22" xfId="0" applyBorder="1" applyAlignment="1">
      <alignment horizontal="center" vertical="center"/>
    </xf>
    <xf numFmtId="9" fontId="40" fillId="0" borderId="21" xfId="3" applyNumberFormat="1" applyFont="1" applyBorder="1" applyAlignment="1">
      <alignment horizontal="center" vertical="center" wrapText="1"/>
    </xf>
    <xf numFmtId="9" fontId="42" fillId="0" borderId="22" xfId="3" applyNumberFormat="1" applyFont="1" applyBorder="1" applyAlignment="1">
      <alignment horizontal="center" vertical="center" wrapText="1"/>
    </xf>
    <xf numFmtId="9" fontId="40" fillId="0" borderId="22" xfId="3" applyNumberFormat="1" applyFont="1" applyBorder="1" applyAlignment="1">
      <alignment horizontal="center" vertical="center" wrapText="1"/>
    </xf>
    <xf numFmtId="0" fontId="29" fillId="0" borderId="22" xfId="0" applyFont="1" applyBorder="1" applyAlignment="1">
      <alignment horizontal="center" vertical="center" wrapText="1"/>
    </xf>
    <xf numFmtId="0" fontId="30" fillId="0" borderId="22" xfId="0" applyFont="1" applyBorder="1" applyAlignment="1" applyProtection="1">
      <alignment horizontal="center" vertical="center"/>
      <protection locked="0"/>
    </xf>
    <xf numFmtId="0" fontId="31" fillId="0" borderId="22" xfId="0" applyFont="1" applyBorder="1" applyAlignment="1">
      <alignment horizontal="center" vertical="center" wrapText="1"/>
    </xf>
    <xf numFmtId="0" fontId="30" fillId="0" borderId="22" xfId="0" applyFont="1" applyBorder="1" applyAlignment="1">
      <alignment horizontal="center" vertical="center" wrapText="1"/>
    </xf>
    <xf numFmtId="9" fontId="0" fillId="0" borderId="25" xfId="0" applyNumberFormat="1" applyBorder="1" applyAlignment="1">
      <alignment horizontal="center" vertical="center"/>
    </xf>
    <xf numFmtId="0" fontId="25" fillId="0" borderId="22" xfId="0" applyFont="1" applyBorder="1" applyAlignment="1">
      <alignment horizontal="center" vertical="center" wrapText="1"/>
    </xf>
    <xf numFmtId="0" fontId="0" fillId="0" borderId="2" xfId="0" applyBorder="1" applyAlignment="1">
      <alignment horizontal="left" vertical="center" wrapText="1"/>
    </xf>
    <xf numFmtId="0" fontId="30" fillId="0" borderId="21" xfId="0" applyFont="1" applyBorder="1" applyAlignment="1" applyProtection="1">
      <alignment horizontal="center" vertical="center"/>
      <protection locked="0"/>
    </xf>
    <xf numFmtId="0" fontId="30" fillId="0" borderId="21" xfId="0" applyFont="1" applyBorder="1" applyAlignment="1">
      <alignment horizontal="center" vertical="center" wrapText="1"/>
    </xf>
    <xf numFmtId="0" fontId="31" fillId="0" borderId="21" xfId="0" applyFont="1" applyBorder="1" applyAlignment="1">
      <alignment horizontal="center" vertical="center" wrapText="1"/>
    </xf>
    <xf numFmtId="9" fontId="0" fillId="0" borderId="31" xfId="0" applyNumberFormat="1" applyBorder="1" applyAlignment="1">
      <alignment horizontal="center" vertical="center"/>
    </xf>
    <xf numFmtId="0" fontId="25" fillId="0" borderId="21" xfId="0" applyFont="1" applyBorder="1" applyAlignment="1">
      <alignment horizontal="center" vertical="center" wrapText="1"/>
    </xf>
    <xf numFmtId="0" fontId="30" fillId="0" borderId="21" xfId="0" applyFont="1" applyBorder="1" applyAlignment="1">
      <alignment horizontal="center" vertical="center"/>
    </xf>
    <xf numFmtId="0" fontId="29" fillId="0" borderId="21" xfId="0" applyFont="1" applyBorder="1" applyAlignment="1">
      <alignment horizontal="center" vertical="center"/>
    </xf>
    <xf numFmtId="0" fontId="0" fillId="0" borderId="23" xfId="0" applyBorder="1" applyAlignment="1">
      <alignment horizontal="left" vertical="top" wrapText="1"/>
    </xf>
    <xf numFmtId="0" fontId="0" fillId="0" borderId="23" xfId="0" applyBorder="1" applyAlignment="1">
      <alignment horizontal="left" vertical="center" wrapText="1"/>
    </xf>
    <xf numFmtId="0" fontId="0" fillId="0" borderId="23" xfId="0" applyBorder="1" applyAlignment="1">
      <alignment vertical="center" wrapText="1"/>
    </xf>
    <xf numFmtId="0" fontId="26" fillId="0" borderId="22" xfId="0" applyFont="1" applyBorder="1" applyAlignment="1">
      <alignment vertical="center" wrapText="1"/>
    </xf>
    <xf numFmtId="0" fontId="27" fillId="0" borderId="22" xfId="0" applyFont="1" applyBorder="1" applyAlignment="1">
      <alignment horizontal="center" vertical="center" wrapText="1"/>
    </xf>
    <xf numFmtId="9" fontId="0" fillId="0" borderId="22" xfId="0" applyNumberFormat="1" applyBorder="1" applyAlignment="1">
      <alignment horizontal="center" vertical="center" wrapText="1"/>
    </xf>
    <xf numFmtId="0" fontId="26" fillId="0" borderId="21" xfId="0" applyFont="1" applyBorder="1" applyAlignment="1">
      <alignment vertical="center" wrapText="1"/>
    </xf>
    <xf numFmtId="0" fontId="27" fillId="0" borderId="21" xfId="0" applyFont="1" applyBorder="1" applyAlignment="1">
      <alignment horizontal="center" vertical="center" wrapText="1"/>
    </xf>
    <xf numFmtId="0" fontId="26" fillId="0" borderId="21" xfId="4" applyFont="1" applyBorder="1" applyAlignment="1">
      <alignment vertical="center" wrapText="1"/>
    </xf>
    <xf numFmtId="0" fontId="27" fillId="0" borderId="42" xfId="0" applyFont="1" applyBorder="1" applyAlignment="1">
      <alignment horizontal="center" vertical="center" wrapText="1"/>
    </xf>
    <xf numFmtId="0" fontId="0" fillId="0" borderId="42" xfId="0" applyBorder="1" applyAlignment="1">
      <alignment horizontal="center" vertical="center" wrapText="1"/>
    </xf>
    <xf numFmtId="0" fontId="13" fillId="0" borderId="22" xfId="0" applyFont="1" applyBorder="1" applyAlignment="1">
      <alignment vertical="center"/>
    </xf>
    <xf numFmtId="0" fontId="13" fillId="0" borderId="22" xfId="0" applyFont="1" applyBorder="1" applyAlignment="1">
      <alignment horizontal="center" vertical="center"/>
    </xf>
    <xf numFmtId="0" fontId="13" fillId="0" borderId="22" xfId="0" applyFont="1" applyBorder="1" applyAlignment="1">
      <alignment horizontal="center" vertical="center" wrapText="1"/>
    </xf>
    <xf numFmtId="0" fontId="13" fillId="0" borderId="22" xfId="0" applyFont="1" applyBorder="1" applyAlignment="1">
      <alignment vertical="center" wrapText="1"/>
    </xf>
    <xf numFmtId="0" fontId="13" fillId="0" borderId="0" xfId="0" applyFont="1"/>
    <xf numFmtId="0" fontId="13" fillId="0" borderId="21" xfId="0" applyFont="1" applyBorder="1" applyAlignment="1">
      <alignment vertical="center"/>
    </xf>
    <xf numFmtId="0" fontId="13" fillId="0" borderId="21" xfId="0" applyFont="1" applyBorder="1" applyAlignment="1">
      <alignment horizontal="center" vertical="center"/>
    </xf>
    <xf numFmtId="0" fontId="13" fillId="0" borderId="21" xfId="0" applyFont="1" applyBorder="1" applyAlignment="1">
      <alignment vertical="center" wrapText="1"/>
    </xf>
    <xf numFmtId="0" fontId="13" fillId="0" borderId="33" xfId="0" applyFont="1" applyBorder="1" applyAlignment="1">
      <alignment vertical="center"/>
    </xf>
    <xf numFmtId="0" fontId="13" fillId="0" borderId="21" xfId="0" applyFont="1" applyBorder="1"/>
    <xf numFmtId="0" fontId="25" fillId="0" borderId="22" xfId="3" applyFont="1" applyBorder="1" applyAlignment="1">
      <alignment horizontal="left" vertical="center" wrapText="1"/>
    </xf>
    <xf numFmtId="0" fontId="29" fillId="0" borderId="22" xfId="3" applyFont="1" applyBorder="1" applyAlignment="1">
      <alignment horizontal="left" vertical="center" wrapText="1"/>
    </xf>
    <xf numFmtId="0" fontId="13" fillId="0" borderId="22" xfId="3" applyBorder="1" applyAlignment="1" applyProtection="1">
      <alignment horizontal="left" vertical="center" wrapText="1"/>
      <protection locked="0"/>
    </xf>
    <xf numFmtId="0" fontId="57" fillId="0" borderId="22" xfId="3" applyFont="1" applyBorder="1" applyAlignment="1" applyProtection="1">
      <alignment horizontal="center" vertical="center"/>
      <protection locked="0"/>
    </xf>
    <xf numFmtId="0" fontId="13" fillId="0" borderId="22" xfId="3" applyBorder="1" applyAlignment="1" applyProtection="1">
      <alignment horizontal="center" vertical="center"/>
      <protection locked="0"/>
    </xf>
    <xf numFmtId="9" fontId="25" fillId="0" borderId="22" xfId="3" applyNumberFormat="1" applyFont="1" applyBorder="1" applyAlignment="1">
      <alignment horizontal="center" vertical="center" wrapText="1"/>
    </xf>
    <xf numFmtId="1" fontId="25" fillId="0" borderId="22" xfId="3" applyNumberFormat="1" applyFont="1" applyBorder="1" applyAlignment="1">
      <alignment horizontal="center" vertical="center" wrapText="1"/>
    </xf>
    <xf numFmtId="0" fontId="13" fillId="0" borderId="22" xfId="3" applyBorder="1" applyAlignment="1">
      <alignment horizontal="left" vertical="center" wrapText="1"/>
    </xf>
    <xf numFmtId="0" fontId="13" fillId="0" borderId="22" xfId="3" applyBorder="1" applyAlignment="1">
      <alignment horizontal="center" vertical="center" wrapText="1"/>
    </xf>
    <xf numFmtId="0" fontId="13" fillId="0" borderId="21" xfId="3" applyBorder="1" applyAlignment="1">
      <alignment horizontal="justify" vertical="center" wrapText="1"/>
    </xf>
    <xf numFmtId="0" fontId="13" fillId="0" borderId="21" xfId="3" applyBorder="1" applyAlignment="1" applyProtection="1">
      <alignment horizontal="left" vertical="center" wrapText="1"/>
      <protection locked="0"/>
    </xf>
    <xf numFmtId="0" fontId="13" fillId="0" borderId="21" xfId="3" applyBorder="1" applyAlignment="1">
      <alignment horizontal="center" vertical="center" wrapText="1"/>
    </xf>
    <xf numFmtId="0" fontId="13" fillId="0" borderId="21" xfId="3" applyBorder="1" applyAlignment="1">
      <alignment vertical="center" wrapText="1"/>
    </xf>
    <xf numFmtId="0" fontId="25" fillId="0" borderId="21" xfId="3" applyFont="1" applyBorder="1" applyAlignment="1">
      <alignment horizontal="left" vertical="center" wrapText="1"/>
    </xf>
    <xf numFmtId="0" fontId="13" fillId="0" borderId="21" xfId="3" applyBorder="1" applyAlignment="1" applyProtection="1">
      <alignment horizontal="center" vertical="center"/>
      <protection locked="0"/>
    </xf>
    <xf numFmtId="9" fontId="25" fillId="0" borderId="21" xfId="3" applyNumberFormat="1" applyFont="1" applyBorder="1" applyAlignment="1">
      <alignment horizontal="center" vertical="center" wrapText="1"/>
    </xf>
    <xf numFmtId="0" fontId="13" fillId="0" borderId="21" xfId="3" applyBorder="1" applyAlignment="1">
      <alignment horizontal="center" vertical="center"/>
    </xf>
    <xf numFmtId="0" fontId="25" fillId="0" borderId="31" xfId="3" applyFont="1" applyBorder="1" applyAlignment="1">
      <alignment horizontal="left" vertical="center" wrapText="1"/>
    </xf>
    <xf numFmtId="1" fontId="25" fillId="0" borderId="21" xfId="3" applyNumberFormat="1" applyFont="1" applyBorder="1" applyAlignment="1">
      <alignment horizontal="center" vertical="center" wrapText="1"/>
    </xf>
    <xf numFmtId="0" fontId="13" fillId="0" borderId="33" xfId="3" applyBorder="1" applyAlignment="1">
      <alignment horizontal="justify" vertical="center" wrapText="1"/>
    </xf>
    <xf numFmtId="0" fontId="13" fillId="0" borderId="33" xfId="3" applyBorder="1" applyAlignment="1" applyProtection="1">
      <alignment horizontal="left" vertical="center" wrapText="1"/>
      <protection locked="0"/>
    </xf>
    <xf numFmtId="0" fontId="13" fillId="0" borderId="33" xfId="3" applyBorder="1" applyAlignment="1" applyProtection="1">
      <alignment horizontal="center" vertical="center"/>
      <protection locked="0"/>
    </xf>
    <xf numFmtId="9" fontId="25" fillId="0" borderId="33" xfId="3" applyNumberFormat="1" applyFont="1" applyBorder="1" applyAlignment="1">
      <alignment horizontal="center" vertical="center" wrapText="1"/>
    </xf>
    <xf numFmtId="1" fontId="25" fillId="0" borderId="33" xfId="3" applyNumberFormat="1" applyFont="1" applyBorder="1" applyAlignment="1">
      <alignment horizontal="center" vertical="center" wrapText="1"/>
    </xf>
    <xf numFmtId="0" fontId="13" fillId="0" borderId="33" xfId="3" applyBorder="1" applyAlignment="1">
      <alignment horizontal="center" vertical="center" wrapText="1"/>
    </xf>
    <xf numFmtId="0" fontId="13" fillId="0" borderId="33" xfId="3" applyBorder="1" applyAlignment="1">
      <alignment horizontal="center" vertical="center"/>
    </xf>
    <xf numFmtId="0" fontId="13" fillId="0" borderId="22" xfId="3" applyBorder="1" applyAlignment="1">
      <alignment horizontal="justify" vertical="center" wrapText="1"/>
    </xf>
    <xf numFmtId="0" fontId="13" fillId="0" borderId="22" xfId="3" applyBorder="1" applyAlignment="1">
      <alignment horizontal="center" vertical="center"/>
    </xf>
    <xf numFmtId="0" fontId="57" fillId="0" borderId="21" xfId="3" applyFont="1" applyBorder="1" applyAlignment="1" applyProtection="1">
      <alignment horizontal="center" vertical="center"/>
      <protection locked="0"/>
    </xf>
    <xf numFmtId="0" fontId="13" fillId="0" borderId="21" xfId="3" applyBorder="1" applyAlignment="1">
      <alignment horizontal="left" vertical="center" wrapText="1"/>
    </xf>
    <xf numFmtId="0" fontId="29" fillId="0" borderId="21" xfId="3" applyFont="1" applyBorder="1" applyAlignment="1">
      <alignment horizontal="left" vertical="center" wrapText="1"/>
    </xf>
    <xf numFmtId="0" fontId="13" fillId="0" borderId="21" xfId="0" applyFont="1" applyBorder="1" applyAlignment="1">
      <alignment horizontal="left" vertical="center" wrapText="1"/>
    </xf>
    <xf numFmtId="0" fontId="29" fillId="0" borderId="22" xfId="0" applyFont="1" applyBorder="1" applyAlignment="1">
      <alignment horizontal="left" vertical="center" wrapText="1"/>
    </xf>
    <xf numFmtId="0" fontId="13" fillId="0" borderId="22" xfId="0" applyFont="1" applyBorder="1" applyAlignment="1">
      <alignment horizontal="left" vertical="center" wrapText="1"/>
    </xf>
    <xf numFmtId="0" fontId="29" fillId="0" borderId="21" xfId="0" applyFont="1" applyBorder="1" applyAlignment="1">
      <alignment horizontal="left" vertical="center" wrapText="1"/>
    </xf>
    <xf numFmtId="0" fontId="29" fillId="0" borderId="32" xfId="0" applyFont="1" applyBorder="1" applyAlignment="1">
      <alignment horizontal="left" vertical="center" wrapText="1"/>
    </xf>
    <xf numFmtId="0" fontId="29" fillId="0" borderId="33" xfId="0" applyFont="1" applyBorder="1" applyAlignment="1">
      <alignment horizontal="left" vertical="center" wrapText="1"/>
    </xf>
    <xf numFmtId="0" fontId="13" fillId="0" borderId="33" xfId="3" applyBorder="1" applyAlignment="1">
      <alignment horizontal="left" vertical="center" wrapText="1"/>
    </xf>
    <xf numFmtId="0" fontId="61" fillId="0" borderId="21" xfId="0" applyFont="1" applyBorder="1" applyAlignment="1">
      <alignment horizontal="center" vertical="center" wrapText="1"/>
    </xf>
    <xf numFmtId="9" fontId="61" fillId="0" borderId="21" xfId="0" applyNumberFormat="1" applyFont="1" applyBorder="1" applyAlignment="1">
      <alignment horizontal="center" vertical="center" wrapText="1"/>
    </xf>
    <xf numFmtId="0" fontId="41" fillId="0" borderId="53" xfId="0" applyFont="1" applyBorder="1" applyAlignment="1">
      <alignment vertical="center" wrapText="1"/>
    </xf>
    <xf numFmtId="0" fontId="40" fillId="0" borderId="52" xfId="0" applyFont="1" applyBorder="1" applyAlignment="1">
      <alignment horizontal="justify" vertical="center" wrapText="1"/>
    </xf>
    <xf numFmtId="0" fontId="26" fillId="0" borderId="53" xfId="0" applyFont="1" applyBorder="1" applyAlignment="1">
      <alignment vertical="center" wrapText="1"/>
    </xf>
    <xf numFmtId="0" fontId="26" fillId="0" borderId="53" xfId="0" applyFont="1" applyBorder="1" applyAlignment="1">
      <alignment horizontal="center" vertical="center" wrapText="1"/>
    </xf>
    <xf numFmtId="1" fontId="41" fillId="0" borderId="53" xfId="0" applyNumberFormat="1" applyFont="1" applyBorder="1" applyAlignment="1">
      <alignment horizontal="center" vertical="center" wrapText="1"/>
    </xf>
    <xf numFmtId="0" fontId="26" fillId="0" borderId="23" xfId="0" applyFont="1" applyBorder="1" applyAlignment="1">
      <alignment horizontal="center" vertical="center" wrapText="1"/>
    </xf>
    <xf numFmtId="9" fontId="26" fillId="0" borderId="21" xfId="0" applyNumberFormat="1" applyFont="1" applyBorder="1" applyAlignment="1">
      <alignment horizontal="center" vertical="center" wrapText="1"/>
    </xf>
    <xf numFmtId="0" fontId="41" fillId="0" borderId="21" xfId="0" applyFont="1" applyBorder="1" applyAlignment="1">
      <alignment horizontal="justify" vertical="center" wrapText="1"/>
    </xf>
    <xf numFmtId="0" fontId="26" fillId="0" borderId="21" xfId="0" applyFont="1" applyBorder="1" applyAlignment="1">
      <alignment horizontal="justify" vertical="center" wrapText="1"/>
    </xf>
    <xf numFmtId="0" fontId="40" fillId="0" borderId="52" xfId="0" applyFont="1" applyBorder="1" applyAlignment="1">
      <alignment horizontal="justify" vertical="center"/>
    </xf>
    <xf numFmtId="0" fontId="0" fillId="2" borderId="21" xfId="0" applyFill="1" applyBorder="1" applyAlignment="1">
      <alignment horizontal="left" vertical="center" wrapText="1"/>
    </xf>
    <xf numFmtId="0" fontId="0" fillId="0" borderId="22" xfId="0" applyBorder="1"/>
    <xf numFmtId="0" fontId="0" fillId="31" borderId="22" xfId="0" applyFill="1" applyBorder="1"/>
    <xf numFmtId="9" fontId="63" fillId="0" borderId="22" xfId="0" applyNumberFormat="1" applyFont="1" applyBorder="1" applyAlignment="1">
      <alignment horizontal="center" vertical="center" wrapText="1"/>
    </xf>
    <xf numFmtId="0" fontId="63" fillId="0" borderId="22" xfId="0" applyFont="1" applyBorder="1" applyAlignment="1">
      <alignment horizontal="left" vertical="center" wrapText="1"/>
    </xf>
    <xf numFmtId="0" fontId="63" fillId="0" borderId="0" xfId="0" applyFont="1" applyAlignment="1">
      <alignment horizontal="left"/>
    </xf>
    <xf numFmtId="0" fontId="63" fillId="0" borderId="21" xfId="0" applyFont="1" applyBorder="1" applyAlignment="1">
      <alignment horizontal="left" vertical="center" wrapText="1"/>
    </xf>
    <xf numFmtId="0" fontId="0" fillId="31" borderId="21" xfId="0" applyFill="1" applyBorder="1"/>
    <xf numFmtId="9" fontId="63" fillId="0" borderId="21" xfId="0" applyNumberFormat="1" applyFont="1" applyBorder="1" applyAlignment="1">
      <alignment horizontal="center" vertical="center" wrapText="1"/>
    </xf>
    <xf numFmtId="0" fontId="63" fillId="0" borderId="21" xfId="0" applyFont="1" applyBorder="1" applyAlignment="1">
      <alignment horizontal="center" vertical="center" wrapText="1"/>
    </xf>
    <xf numFmtId="10" fontId="63" fillId="0" borderId="21" xfId="0" applyNumberFormat="1" applyFont="1" applyBorder="1" applyAlignment="1">
      <alignment horizontal="center" vertical="center" wrapText="1"/>
    </xf>
    <xf numFmtId="0" fontId="64" fillId="0" borderId="21" xfId="0" applyFont="1" applyBorder="1" applyAlignment="1">
      <alignment horizontal="left" vertical="center" wrapText="1"/>
    </xf>
    <xf numFmtId="0" fontId="8" fillId="2" borderId="21" xfId="0" applyFont="1" applyFill="1" applyBorder="1" applyAlignment="1">
      <alignment vertical="center" wrapText="1"/>
    </xf>
    <xf numFmtId="0" fontId="0" fillId="0" borderId="31" xfId="0" applyBorder="1" applyAlignment="1">
      <alignment vertical="center" wrapText="1"/>
    </xf>
    <xf numFmtId="0" fontId="40" fillId="0" borderId="53" xfId="0" applyFont="1" applyBorder="1" applyAlignment="1">
      <alignment horizontal="justify" vertical="center"/>
    </xf>
    <xf numFmtId="0" fontId="26" fillId="0" borderId="54" xfId="0" applyFont="1" applyBorder="1" applyAlignment="1">
      <alignment horizontal="center" vertical="center" wrapText="1"/>
    </xf>
    <xf numFmtId="1" fontId="26" fillId="0" borderId="53" xfId="0" applyNumberFormat="1" applyFont="1" applyBorder="1" applyAlignment="1">
      <alignment horizontal="center" vertical="center" wrapText="1"/>
    </xf>
    <xf numFmtId="0" fontId="26" fillId="0" borderId="55" xfId="0" applyFont="1" applyBorder="1" applyAlignment="1">
      <alignment vertical="center" wrapText="1"/>
    </xf>
    <xf numFmtId="0" fontId="26" fillId="0" borderId="55"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32" xfId="0" applyFont="1" applyBorder="1" applyAlignment="1">
      <alignment horizontal="center" vertical="center" wrapText="1"/>
    </xf>
    <xf numFmtId="0" fontId="40" fillId="0" borderId="53" xfId="0" applyFont="1" applyBorder="1" applyAlignment="1">
      <alignment horizontal="justify" vertical="center" wrapText="1"/>
    </xf>
    <xf numFmtId="0" fontId="57" fillId="0" borderId="22" xfId="0" applyFont="1" applyBorder="1" applyAlignment="1">
      <alignment horizontal="center" vertical="center"/>
    </xf>
    <xf numFmtId="9" fontId="57" fillId="0" borderId="21" xfId="0" applyNumberFormat="1" applyFont="1" applyBorder="1" applyAlignment="1">
      <alignment horizontal="center" vertical="center"/>
    </xf>
    <xf numFmtId="2" fontId="0" fillId="0" borderId="22" xfId="0" applyNumberFormat="1" applyBorder="1" applyAlignment="1">
      <alignment horizontal="center" vertical="center"/>
    </xf>
    <xf numFmtId="0" fontId="0" fillId="0" borderId="32" xfId="0" applyBorder="1" applyAlignment="1">
      <alignment horizontal="left" vertical="center" wrapText="1"/>
    </xf>
    <xf numFmtId="9" fontId="29" fillId="0" borderId="21" xfId="0" applyNumberFormat="1" applyFont="1" applyBorder="1" applyAlignment="1">
      <alignment horizontal="center" vertical="center" wrapText="1"/>
    </xf>
    <xf numFmtId="164" fontId="0" fillId="0" borderId="22" xfId="0" applyNumberFormat="1" applyBorder="1" applyAlignment="1">
      <alignment horizontal="center" vertical="center"/>
    </xf>
    <xf numFmtId="9" fontId="0" fillId="0" borderId="22" xfId="0" applyNumberFormat="1" applyBorder="1" applyAlignment="1">
      <alignment horizontal="center" vertical="center"/>
    </xf>
    <xf numFmtId="9" fontId="0" fillId="0" borderId="21" xfId="1" applyFont="1" applyFill="1" applyBorder="1" applyAlignment="1">
      <alignment horizontal="center" vertical="center" wrapText="1"/>
    </xf>
    <xf numFmtId="166" fontId="29" fillId="0" borderId="21" xfId="0" applyNumberFormat="1" applyFont="1" applyBorder="1" applyAlignment="1">
      <alignment horizontal="center" vertical="center" wrapText="1"/>
    </xf>
    <xf numFmtId="0" fontId="14" fillId="0" borderId="32" xfId="0" applyFont="1" applyBorder="1" applyAlignment="1">
      <alignment horizontal="left" vertical="center" wrapText="1"/>
    </xf>
    <xf numFmtId="0" fontId="14" fillId="0" borderId="21" xfId="0" applyFont="1" applyBorder="1" applyAlignment="1">
      <alignment horizontal="left" vertical="center" wrapText="1"/>
    </xf>
    <xf numFmtId="0" fontId="14" fillId="0" borderId="21" xfId="0" applyFont="1" applyBorder="1" applyAlignment="1">
      <alignment horizontal="center" vertical="center"/>
    </xf>
    <xf numFmtId="0" fontId="14" fillId="0" borderId="21" xfId="0" applyFont="1" applyBorder="1" applyAlignment="1">
      <alignment horizontal="center" vertical="center" wrapText="1"/>
    </xf>
    <xf numFmtId="9" fontId="14" fillId="0" borderId="21" xfId="0" applyNumberFormat="1" applyFont="1" applyBorder="1" applyAlignment="1">
      <alignment horizontal="center" vertical="center"/>
    </xf>
    <xf numFmtId="2" fontId="0" fillId="0" borderId="21" xfId="0" applyNumberFormat="1" applyBorder="1" applyAlignment="1">
      <alignment horizontal="center" vertical="center"/>
    </xf>
    <xf numFmtId="0" fontId="14" fillId="0" borderId="0" xfId="0" applyFont="1" applyAlignment="1">
      <alignment horizontal="center" vertical="center" wrapText="1"/>
    </xf>
    <xf numFmtId="0" fontId="4" fillId="3" borderId="18"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2" borderId="28"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26" xfId="0" applyFont="1" applyFill="1" applyBorder="1" applyAlignment="1">
      <alignment horizontal="center" vertical="center"/>
    </xf>
    <xf numFmtId="0" fontId="6" fillId="2" borderId="27" xfId="0" applyFont="1" applyFill="1" applyBorder="1" applyAlignment="1">
      <alignment horizontal="center" vertical="center"/>
    </xf>
    <xf numFmtId="0" fontId="4" fillId="3" borderId="3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6" fillId="5" borderId="9" xfId="0" applyFont="1" applyFill="1" applyBorder="1" applyAlignment="1">
      <alignment horizontal="center" vertical="center"/>
    </xf>
    <xf numFmtId="0" fontId="6" fillId="5" borderId="0" xfId="0" applyFont="1" applyFill="1" applyAlignment="1">
      <alignment horizontal="center" vertical="center"/>
    </xf>
    <xf numFmtId="0" fontId="6" fillId="5" borderId="24" xfId="0" applyFont="1" applyFill="1" applyBorder="1" applyAlignment="1">
      <alignment horizontal="center" vertical="center"/>
    </xf>
    <xf numFmtId="0" fontId="4" fillId="3" borderId="8"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9" fontId="4" fillId="3" borderId="10" xfId="0" applyNumberFormat="1" applyFont="1" applyFill="1" applyBorder="1" applyAlignment="1">
      <alignment horizontal="center" vertical="center" wrapText="1"/>
    </xf>
    <xf numFmtId="9" fontId="4" fillId="3" borderId="15" xfId="0" applyNumberFormat="1" applyFont="1" applyFill="1" applyBorder="1" applyAlignment="1">
      <alignment horizontal="center" vertical="center" wrapText="1"/>
    </xf>
    <xf numFmtId="0" fontId="4" fillId="3" borderId="43" xfId="0" applyFont="1" applyFill="1" applyBorder="1" applyAlignment="1">
      <alignment horizontal="center" vertical="center" wrapText="1"/>
    </xf>
    <xf numFmtId="0" fontId="24" fillId="0" borderId="0" xfId="0" applyFont="1" applyAlignment="1">
      <alignment horizontal="center" vertical="center"/>
    </xf>
    <xf numFmtId="0" fontId="22" fillId="0" borderId="0" xfId="0" applyFont="1" applyAlignment="1">
      <alignment horizontal="center" vertical="center"/>
    </xf>
    <xf numFmtId="0" fontId="23" fillId="0" borderId="0" xfId="0" applyFont="1" applyAlignment="1">
      <alignment horizontal="center" vertical="center"/>
    </xf>
    <xf numFmtId="0" fontId="22" fillId="0" borderId="0" xfId="0" applyFont="1" applyAlignment="1">
      <alignment horizontal="right" vertical="center"/>
    </xf>
    <xf numFmtId="0" fontId="17" fillId="20" borderId="5" xfId="3" applyFont="1" applyFill="1" applyBorder="1" applyAlignment="1">
      <alignment horizontal="left" vertical="center" wrapText="1"/>
    </xf>
    <xf numFmtId="0" fontId="17" fillId="20" borderId="6" xfId="3" applyFont="1" applyFill="1" applyBorder="1" applyAlignment="1">
      <alignment horizontal="left" vertical="center" wrapText="1"/>
    </xf>
    <xf numFmtId="0" fontId="17" fillId="20" borderId="7" xfId="3" applyFont="1" applyFill="1" applyBorder="1" applyAlignment="1">
      <alignment horizontal="left" vertical="center" wrapText="1"/>
    </xf>
    <xf numFmtId="0" fontId="21" fillId="0" borderId="0" xfId="0" applyFont="1" applyAlignment="1">
      <alignment horizontal="center" vertical="center"/>
    </xf>
    <xf numFmtId="0" fontId="62" fillId="38" borderId="5" xfId="3" applyFont="1" applyFill="1" applyBorder="1" applyAlignment="1">
      <alignment horizontal="left" vertical="center" wrapText="1"/>
    </xf>
    <xf numFmtId="0" fontId="62" fillId="38" borderId="6" xfId="3" applyFont="1" applyFill="1" applyBorder="1" applyAlignment="1">
      <alignment horizontal="left" vertical="center" wrapText="1"/>
    </xf>
    <xf numFmtId="0" fontId="62" fillId="38" borderId="7" xfId="3" applyFont="1" applyFill="1" applyBorder="1" applyAlignment="1">
      <alignment horizontal="left" vertical="center" wrapText="1"/>
    </xf>
    <xf numFmtId="0" fontId="62" fillId="38" borderId="41" xfId="3" applyFont="1" applyFill="1" applyBorder="1" applyAlignment="1">
      <alignment horizontal="left" vertical="center" wrapText="1"/>
    </xf>
    <xf numFmtId="0" fontId="62" fillId="38" borderId="39" xfId="3" applyFont="1" applyFill="1" applyBorder="1" applyAlignment="1">
      <alignment horizontal="left" vertical="center" wrapText="1"/>
    </xf>
    <xf numFmtId="0" fontId="62" fillId="38" borderId="0" xfId="3" applyFont="1" applyFill="1" applyAlignment="1">
      <alignment horizontal="left" vertical="center" wrapText="1"/>
    </xf>
    <xf numFmtId="0" fontId="62" fillId="38" borderId="40" xfId="3" applyFont="1" applyFill="1" applyBorder="1" applyAlignment="1">
      <alignment horizontal="left" vertical="center" wrapText="1"/>
    </xf>
    <xf numFmtId="0" fontId="16" fillId="5" borderId="9" xfId="0" applyFont="1" applyFill="1" applyBorder="1" applyAlignment="1">
      <alignment horizontal="center" vertical="center"/>
    </xf>
    <xf numFmtId="0" fontId="16" fillId="5" borderId="0" xfId="0" applyFont="1" applyFill="1" applyAlignment="1">
      <alignment horizontal="center" vertical="center"/>
    </xf>
    <xf numFmtId="0" fontId="16" fillId="5" borderId="24" xfId="0" applyFont="1" applyFill="1" applyBorder="1" applyAlignment="1">
      <alignment horizontal="center" vertical="center"/>
    </xf>
    <xf numFmtId="9" fontId="4" fillId="3" borderId="31" xfId="1" applyFont="1" applyFill="1" applyBorder="1" applyAlignment="1">
      <alignment horizontal="center" vertical="center" wrapText="1"/>
    </xf>
    <xf numFmtId="9" fontId="4" fillId="3" borderId="52" xfId="1" applyFont="1" applyFill="1" applyBorder="1" applyAlignment="1">
      <alignment horizontal="center" vertical="center" wrapText="1"/>
    </xf>
    <xf numFmtId="9" fontId="4" fillId="3" borderId="23" xfId="1"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3" borderId="5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39" fillId="27" borderId="31" xfId="0" applyFont="1" applyFill="1" applyBorder="1" applyAlignment="1">
      <alignment horizontal="left" vertical="center"/>
    </xf>
    <xf numFmtId="0" fontId="39" fillId="27" borderId="23" xfId="0" applyFont="1" applyFill="1" applyBorder="1" applyAlignment="1">
      <alignment horizontal="left" vertical="center"/>
    </xf>
    <xf numFmtId="0" fontId="39" fillId="27" borderId="31" xfId="0" applyFont="1" applyFill="1" applyBorder="1" applyAlignment="1">
      <alignment horizontal="center" vertical="center"/>
    </xf>
    <xf numFmtId="0" fontId="39" fillId="27" borderId="23" xfId="0" applyFont="1" applyFill="1" applyBorder="1" applyAlignment="1">
      <alignment horizontal="center" vertical="center"/>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2" borderId="28"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0" xfId="0" applyFont="1" applyFill="1" applyAlignment="1">
      <alignment horizontal="center" vertical="center" wrapText="1"/>
    </xf>
    <xf numFmtId="0" fontId="6" fillId="5" borderId="24" xfId="0" applyFont="1" applyFill="1" applyBorder="1" applyAlignment="1">
      <alignment horizontal="center" vertical="center" wrapText="1"/>
    </xf>
    <xf numFmtId="0" fontId="44" fillId="0" borderId="26" xfId="0" applyFont="1" applyBorder="1" applyAlignment="1">
      <alignment horizontal="center" vertical="center" wrapText="1"/>
    </xf>
    <xf numFmtId="0" fontId="44" fillId="32" borderId="62" xfId="0" applyFont="1" applyFill="1" applyBorder="1" applyAlignment="1">
      <alignment horizontal="center" vertical="center" wrapText="1"/>
    </xf>
    <xf numFmtId="0" fontId="44" fillId="32" borderId="52" xfId="0" applyFont="1" applyFill="1" applyBorder="1" applyAlignment="1">
      <alignment horizontal="center" vertical="center" wrapText="1"/>
    </xf>
    <xf numFmtId="0" fontId="44" fillId="32" borderId="23" xfId="0" applyFont="1" applyFill="1" applyBorder="1" applyAlignment="1">
      <alignment horizontal="center" vertical="center" wrapText="1"/>
    </xf>
    <xf numFmtId="0" fontId="44" fillId="29" borderId="62" xfId="0" applyFont="1" applyFill="1" applyBorder="1" applyAlignment="1">
      <alignment horizontal="center" vertical="center" wrapText="1"/>
    </xf>
    <xf numFmtId="0" fontId="44" fillId="29" borderId="52" xfId="0" applyFont="1" applyFill="1" applyBorder="1" applyAlignment="1">
      <alignment horizontal="center" vertical="center" wrapText="1"/>
    </xf>
    <xf numFmtId="0" fontId="44" fillId="29" borderId="23" xfId="0" applyFont="1" applyFill="1" applyBorder="1" applyAlignment="1">
      <alignment horizontal="center" vertical="center" wrapText="1"/>
    </xf>
    <xf numFmtId="0" fontId="44" fillId="36" borderId="62" xfId="0" applyFont="1" applyFill="1" applyBorder="1" applyAlignment="1">
      <alignment horizontal="center" vertical="center" wrapText="1"/>
    </xf>
    <xf numFmtId="0" fontId="44" fillId="36" borderId="52" xfId="0" applyFont="1" applyFill="1" applyBorder="1" applyAlignment="1">
      <alignment horizontal="center" vertical="center" wrapText="1"/>
    </xf>
    <xf numFmtId="0" fontId="44" fillId="36" borderId="23" xfId="0" applyFont="1" applyFill="1" applyBorder="1" applyAlignment="1">
      <alignment horizontal="center" vertical="center" wrapText="1"/>
    </xf>
    <xf numFmtId="0" fontId="44" fillId="6" borderId="62" xfId="0" applyFont="1" applyFill="1" applyBorder="1" applyAlignment="1">
      <alignment horizontal="center" vertical="center" wrapText="1"/>
    </xf>
    <xf numFmtId="0" fontId="44" fillId="6" borderId="52" xfId="0" applyFont="1" applyFill="1" applyBorder="1" applyAlignment="1">
      <alignment horizontal="center" vertical="center" wrapText="1"/>
    </xf>
    <xf numFmtId="0" fontId="44" fillId="6" borderId="23" xfId="0" applyFont="1" applyFill="1" applyBorder="1" applyAlignment="1">
      <alignment horizontal="center" vertical="center" wrapText="1"/>
    </xf>
    <xf numFmtId="0" fontId="44" fillId="0" borderId="64" xfId="0" applyFont="1" applyBorder="1" applyAlignment="1">
      <alignment horizontal="center" vertical="center" wrapText="1"/>
    </xf>
    <xf numFmtId="0" fontId="44" fillId="0" borderId="32" xfId="0" applyFont="1" applyBorder="1" applyAlignment="1">
      <alignment horizontal="center" vertical="center" wrapText="1"/>
    </xf>
    <xf numFmtId="0" fontId="44" fillId="37" borderId="50" xfId="0" applyFont="1" applyFill="1" applyBorder="1" applyAlignment="1">
      <alignment horizontal="center" vertical="center" wrapText="1"/>
    </xf>
    <xf numFmtId="0" fontId="44" fillId="37" borderId="33" xfId="0" applyFont="1" applyFill="1" applyBorder="1" applyAlignment="1">
      <alignment horizontal="center" vertical="center" wrapText="1"/>
    </xf>
    <xf numFmtId="0" fontId="44" fillId="30" borderId="62" xfId="0" applyFont="1" applyFill="1" applyBorder="1" applyAlignment="1">
      <alignment horizontal="center" vertical="center" wrapText="1"/>
    </xf>
    <xf numFmtId="0" fontId="44" fillId="30" borderId="52" xfId="0" applyFont="1" applyFill="1" applyBorder="1" applyAlignment="1">
      <alignment horizontal="center" vertical="center" wrapText="1"/>
    </xf>
    <xf numFmtId="0" fontId="44" fillId="30" borderId="23" xfId="0" applyFont="1" applyFill="1" applyBorder="1" applyAlignment="1">
      <alignment horizontal="center" vertical="center" wrapText="1"/>
    </xf>
    <xf numFmtId="0" fontId="44" fillId="0" borderId="38" xfId="0" applyFont="1" applyBorder="1" applyAlignment="1">
      <alignment horizontal="center" vertical="center" wrapText="1"/>
    </xf>
    <xf numFmtId="0" fontId="44" fillId="0" borderId="14" xfId="0" applyFont="1" applyBorder="1" applyAlignment="1">
      <alignment horizontal="center" vertical="center" wrapText="1"/>
    </xf>
    <xf numFmtId="0" fontId="45" fillId="0" borderId="48" xfId="0" applyFont="1" applyBorder="1" applyAlignment="1">
      <alignment horizontal="center" vertical="center"/>
    </xf>
    <xf numFmtId="0" fontId="45" fillId="0" borderId="56" xfId="0" applyFont="1" applyBorder="1" applyAlignment="1">
      <alignment horizontal="center" vertical="center"/>
    </xf>
    <xf numFmtId="0" fontId="45" fillId="0" borderId="57" xfId="0" applyFont="1" applyBorder="1" applyAlignment="1">
      <alignment horizontal="center" vertical="center"/>
    </xf>
    <xf numFmtId="0" fontId="45" fillId="2" borderId="28" xfId="0" applyFont="1" applyFill="1" applyBorder="1" applyAlignment="1">
      <alignment horizontal="center" vertical="center"/>
    </xf>
    <xf numFmtId="0" fontId="45" fillId="2" borderId="29" xfId="0" applyFont="1" applyFill="1" applyBorder="1" applyAlignment="1">
      <alignment horizontal="center" vertical="center"/>
    </xf>
    <xf numFmtId="0" fontId="45" fillId="2" borderId="30" xfId="0" applyFont="1" applyFill="1" applyBorder="1" applyAlignment="1">
      <alignment horizontal="center" vertical="center"/>
    </xf>
    <xf numFmtId="0" fontId="45" fillId="29" borderId="21" xfId="0" applyFont="1" applyFill="1" applyBorder="1" applyAlignment="1">
      <alignment horizontal="center" vertical="center"/>
    </xf>
    <xf numFmtId="0" fontId="45" fillId="29" borderId="35" xfId="0" applyFont="1" applyFill="1" applyBorder="1" applyAlignment="1">
      <alignment horizontal="center" vertical="center"/>
    </xf>
    <xf numFmtId="0" fontId="46" fillId="3" borderId="18" xfId="0" applyFont="1" applyFill="1" applyBorder="1" applyAlignment="1">
      <alignment horizontal="center" vertical="center" wrapText="1"/>
    </xf>
    <xf numFmtId="0" fontId="46" fillId="3" borderId="19" xfId="0" applyFont="1" applyFill="1" applyBorder="1" applyAlignment="1">
      <alignment horizontal="center" vertical="center" wrapText="1"/>
    </xf>
    <xf numFmtId="0" fontId="46" fillId="3" borderId="20" xfId="0" applyFont="1" applyFill="1" applyBorder="1" applyAlignment="1">
      <alignment horizontal="center" vertical="center" wrapText="1"/>
    </xf>
    <xf numFmtId="0" fontId="46" fillId="3" borderId="10" xfId="0" applyFont="1" applyFill="1" applyBorder="1" applyAlignment="1">
      <alignment horizontal="center" vertical="center" wrapText="1"/>
    </xf>
    <xf numFmtId="0" fontId="46" fillId="3" borderId="15" xfId="0" applyFont="1" applyFill="1" applyBorder="1" applyAlignment="1">
      <alignment horizontal="center" vertical="center" wrapText="1"/>
    </xf>
    <xf numFmtId="0" fontId="46" fillId="3" borderId="14" xfId="0" applyFont="1" applyFill="1" applyBorder="1" applyAlignment="1">
      <alignment horizontal="center" vertical="center" wrapText="1"/>
    </xf>
    <xf numFmtId="0" fontId="46" fillId="3" borderId="41" xfId="0" applyFont="1" applyFill="1" applyBorder="1" applyAlignment="1">
      <alignment horizontal="center" vertical="center" wrapText="1"/>
    </xf>
    <xf numFmtId="0" fontId="46" fillId="3" borderId="59" xfId="0" applyFont="1" applyFill="1" applyBorder="1" applyAlignment="1">
      <alignment horizontal="center" vertical="center" wrapText="1"/>
    </xf>
    <xf numFmtId="0" fontId="46" fillId="3" borderId="43" xfId="0" applyFont="1" applyFill="1" applyBorder="1" applyAlignment="1">
      <alignment horizontal="center" vertical="center" wrapText="1"/>
    </xf>
    <xf numFmtId="0" fontId="46" fillId="3" borderId="5" xfId="0" applyFont="1" applyFill="1" applyBorder="1" applyAlignment="1">
      <alignment horizontal="center" vertical="center" wrapText="1"/>
    </xf>
    <xf numFmtId="0" fontId="46" fillId="3" borderId="7" xfId="0" applyFont="1" applyFill="1" applyBorder="1" applyAlignment="1">
      <alignment horizontal="center" vertical="center" wrapText="1"/>
    </xf>
    <xf numFmtId="0" fontId="46" fillId="3" borderId="5" xfId="0" applyFont="1" applyFill="1" applyBorder="1" applyAlignment="1">
      <alignment horizontal="center" wrapText="1"/>
    </xf>
    <xf numFmtId="0" fontId="46" fillId="3" borderId="6" xfId="0" applyFont="1" applyFill="1" applyBorder="1" applyAlignment="1">
      <alignment horizontal="center" wrapText="1"/>
    </xf>
    <xf numFmtId="0" fontId="46" fillId="3" borderId="7" xfId="0" applyFont="1" applyFill="1" applyBorder="1" applyAlignment="1">
      <alignment horizontal="center" wrapText="1"/>
    </xf>
    <xf numFmtId="0" fontId="46" fillId="3" borderId="8" xfId="0" applyFont="1" applyFill="1" applyBorder="1" applyAlignment="1">
      <alignment horizontal="center" vertical="top" wrapText="1"/>
    </xf>
    <xf numFmtId="0" fontId="46" fillId="3" borderId="15" xfId="0" applyFont="1" applyFill="1" applyBorder="1" applyAlignment="1">
      <alignment horizontal="center" vertical="top" wrapText="1"/>
    </xf>
    <xf numFmtId="0" fontId="46" fillId="3" borderId="8" xfId="0" applyFont="1" applyFill="1" applyBorder="1" applyAlignment="1">
      <alignment horizontal="center" vertical="center" wrapText="1"/>
    </xf>
  </cellXfs>
  <cellStyles count="9">
    <cellStyle name="Hipervínculo" xfId="6" builtinId="8"/>
    <cellStyle name="Hyperlink" xfId="7" xr:uid="{87DC3E62-0A56-4030-8C53-2C250833751E}"/>
    <cellStyle name="Moneda" xfId="2" builtinId="4"/>
    <cellStyle name="Moneda 2 3" xfId="5" xr:uid="{2178157B-E9BF-4F50-830E-C139D1A1C074}"/>
    <cellStyle name="Moneda 3" xfId="8" xr:uid="{10C6A08C-3C03-4E42-A33E-CF17D51BA2DB}"/>
    <cellStyle name="Normal" xfId="0" builtinId="0"/>
    <cellStyle name="Normal 10" xfId="4" xr:uid="{B271B078-E737-4474-A4DB-9BCAED80C9E6}"/>
    <cellStyle name="Normal 3 2" xfId="3" xr:uid="{7A0A766F-2069-4E09-9B93-31A82D146BF5}"/>
    <cellStyle name="Porcentaje" xfId="1" builtinId="5"/>
  </cellStyles>
  <dxfs count="6">
    <dxf>
      <font>
        <b val="0"/>
        <i val="0"/>
        <strike val="0"/>
        <condense val="0"/>
        <extend val="0"/>
        <outline val="0"/>
        <shadow val="0"/>
        <u val="none"/>
        <vertAlign val="baseline"/>
        <sz val="8"/>
        <color theme="1"/>
        <name val="Calibri"/>
        <scheme val="minor"/>
      </font>
    </dxf>
    <dxf>
      <font>
        <b val="0"/>
        <i val="0"/>
        <strike val="0"/>
        <condense val="0"/>
        <extend val="0"/>
        <outline val="0"/>
        <shadow val="0"/>
        <u val="none"/>
        <vertAlign val="baseline"/>
        <sz val="8"/>
        <color theme="1"/>
        <name val="Calibri"/>
        <scheme val="minor"/>
      </font>
    </dxf>
    <dxf>
      <font>
        <b val="0"/>
        <i val="0"/>
        <strike val="0"/>
        <condense val="0"/>
        <extend val="0"/>
        <outline val="0"/>
        <shadow val="0"/>
        <u val="none"/>
        <vertAlign val="baseline"/>
        <sz val="8"/>
        <color theme="1"/>
        <name val="Calibri"/>
        <scheme val="minor"/>
      </font>
    </dxf>
    <dxf>
      <font>
        <b val="0"/>
        <i val="0"/>
        <strike val="0"/>
        <condense val="0"/>
        <extend val="0"/>
        <outline val="0"/>
        <shadow val="0"/>
        <u val="none"/>
        <vertAlign val="baseline"/>
        <sz val="8"/>
        <color theme="1"/>
        <name val="Calibri"/>
        <scheme val="minor"/>
      </font>
    </dxf>
    <dxf>
      <font>
        <b val="0"/>
        <i val="0"/>
        <strike val="0"/>
        <condense val="0"/>
        <extend val="0"/>
        <outline val="0"/>
        <shadow val="0"/>
        <u val="none"/>
        <vertAlign val="baseline"/>
        <sz val="8"/>
        <color theme="1"/>
        <name val="Calibri"/>
        <scheme val="minor"/>
      </font>
    </dxf>
    <dxf>
      <font>
        <b val="0"/>
        <i val="0"/>
        <strike val="0"/>
        <condense val="0"/>
        <extend val="0"/>
        <outline val="0"/>
        <shadow val="0"/>
        <u val="none"/>
        <vertAlign val="baseline"/>
        <sz val="8"/>
        <color theme="1"/>
        <name val="Calibri"/>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customXml" Target="../customXml/item1.xml"/><Relationship Id="rId30"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8" Type="http://schemas.openxmlformats.org/officeDocument/2006/relationships/hyperlink" Target="#PEIDA!A1"/><Relationship Id="rId3" Type="http://schemas.openxmlformats.org/officeDocument/2006/relationships/hyperlink" Target="#'PTRSPI '!A1"/><Relationship Id="rId7" Type="http://schemas.openxmlformats.org/officeDocument/2006/relationships/hyperlink" Target="#'PAA '!A1"/><Relationship Id="rId2" Type="http://schemas.openxmlformats.org/officeDocument/2006/relationships/hyperlink" Target="#PSPI!A1"/><Relationship Id="rId1" Type="http://schemas.openxmlformats.org/officeDocument/2006/relationships/hyperlink" Target="#PETH!A1"/><Relationship Id="rId6" Type="http://schemas.openxmlformats.org/officeDocument/2006/relationships/hyperlink" Target="#PAAC!A1"/><Relationship Id="rId5" Type="http://schemas.openxmlformats.org/officeDocument/2006/relationships/hyperlink" Target="#PINAR!A1"/><Relationship Id="rId4" Type="http://schemas.openxmlformats.org/officeDocument/2006/relationships/hyperlink" Target="#PETI!A1"/><Relationship Id="rId9"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8" Type="http://schemas.openxmlformats.org/officeDocument/2006/relationships/image" Target="../media/image10.svg"/><Relationship Id="rId13" Type="http://schemas.openxmlformats.org/officeDocument/2006/relationships/image" Target="../media/image1.png"/><Relationship Id="rId3" Type="http://schemas.openxmlformats.org/officeDocument/2006/relationships/hyperlink" Target="#'Comp. 3'!A1"/><Relationship Id="rId7" Type="http://schemas.openxmlformats.org/officeDocument/2006/relationships/image" Target="../media/image9.png"/><Relationship Id="rId12" Type="http://schemas.openxmlformats.org/officeDocument/2006/relationships/image" Target="../media/image13.png"/><Relationship Id="rId2" Type="http://schemas.openxmlformats.org/officeDocument/2006/relationships/hyperlink" Target="#'Comp. 2'!A1"/><Relationship Id="rId1" Type="http://schemas.openxmlformats.org/officeDocument/2006/relationships/hyperlink" Target="#'Comp. 1'!A1"/><Relationship Id="rId6" Type="http://schemas.openxmlformats.org/officeDocument/2006/relationships/hyperlink" Target="#'Comp. 6'!A1"/><Relationship Id="rId11" Type="http://schemas.openxmlformats.org/officeDocument/2006/relationships/hyperlink" Target="#'PLANES ESTRAT&#201;GICOS'!A1"/><Relationship Id="rId5" Type="http://schemas.openxmlformats.org/officeDocument/2006/relationships/hyperlink" Target="#'Comp. 5'!A1"/><Relationship Id="rId10" Type="http://schemas.openxmlformats.org/officeDocument/2006/relationships/image" Target="../media/image12.svg"/><Relationship Id="rId4" Type="http://schemas.openxmlformats.org/officeDocument/2006/relationships/hyperlink" Target="#'Comp. 4'!A1"/><Relationship Id="rId9"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5.svg"/><Relationship Id="rId3" Type="http://schemas.openxmlformats.org/officeDocument/2006/relationships/hyperlink" Target="#BIENESTAR!A1"/><Relationship Id="rId7" Type="http://schemas.openxmlformats.org/officeDocument/2006/relationships/image" Target="../media/image4.png"/><Relationship Id="rId2" Type="http://schemas.openxmlformats.org/officeDocument/2006/relationships/hyperlink" Target="#SST!A1"/><Relationship Id="rId1" Type="http://schemas.openxmlformats.org/officeDocument/2006/relationships/hyperlink" Target="#PTH!A1"/><Relationship Id="rId6" Type="http://schemas.openxmlformats.org/officeDocument/2006/relationships/image" Target="../media/image3.svg"/><Relationship Id="rId5" Type="http://schemas.openxmlformats.org/officeDocument/2006/relationships/image" Target="../media/image2.png"/><Relationship Id="rId10" Type="http://schemas.openxmlformats.org/officeDocument/2006/relationships/image" Target="../media/image6.png"/><Relationship Id="rId4" Type="http://schemas.openxmlformats.org/officeDocument/2006/relationships/hyperlink" Target="#PIC!A1"/><Relationship Id="rId9" Type="http://schemas.openxmlformats.org/officeDocument/2006/relationships/hyperlink" Target="#'PLANES ESTRAT&#201;GICOS'!A1"/></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15.emf"/><Relationship Id="rId1"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xdr:twoCellAnchor>
    <xdr:from>
      <xdr:col>1</xdr:col>
      <xdr:colOff>449030</xdr:colOff>
      <xdr:row>5</xdr:row>
      <xdr:rowOff>102959</xdr:rowOff>
    </xdr:from>
    <xdr:to>
      <xdr:col>9</xdr:col>
      <xdr:colOff>28575</xdr:colOff>
      <xdr:row>34</xdr:row>
      <xdr:rowOff>87213</xdr:rowOff>
    </xdr:to>
    <xdr:grpSp>
      <xdr:nvGrpSpPr>
        <xdr:cNvPr id="2" name="Group 1028">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GrpSpPr/>
      </xdr:nvGrpSpPr>
      <xdr:grpSpPr>
        <a:xfrm>
          <a:off x="1197272" y="1852384"/>
          <a:ext cx="5590878" cy="5195487"/>
          <a:chOff x="3713956" y="1412874"/>
          <a:chExt cx="4797234" cy="4802188"/>
        </a:xfrm>
      </xdr:grpSpPr>
      <xdr:sp macro="" textlink="">
        <xdr:nvSpPr>
          <xdr:cNvPr id="3" name="TextBox 175">
            <a:extLst>
              <a:ext uri="{FF2B5EF4-FFF2-40B4-BE49-F238E27FC236}">
                <a16:creationId xmlns:a16="http://schemas.microsoft.com/office/drawing/2014/main" id="{00000000-0008-0000-0000-000003000000}"/>
              </a:ext>
            </a:extLst>
          </xdr:cNvPr>
          <xdr:cNvSpPr txBox="1"/>
        </xdr:nvSpPr>
        <xdr:spPr>
          <a:xfrm rot="1380291">
            <a:off x="4292798" y="5528777"/>
            <a:ext cx="1957776" cy="686285"/>
          </a:xfrm>
          <a:prstGeom prst="rect">
            <a:avLst/>
          </a:prstGeom>
          <a:noFill/>
        </xdr:spPr>
        <xdr:txBody>
          <a:bodyPr spcFirstLastPara="1" wrap="square" numCol="1" rtlCol="0">
            <a:prstTxWarp prst="textArchDown">
              <a:avLst/>
            </a:prstTxWarp>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marL="0" marR="0" lvl="0" indent="0" algn="ctr" defTabSz="1218987" rtl="0" eaLnBrk="1" fontAlgn="auto" latinLnBrk="0" hangingPunct="1">
              <a:lnSpc>
                <a:spcPct val="100000"/>
              </a:lnSpc>
              <a:spcBef>
                <a:spcPts val="0"/>
              </a:spcBef>
              <a:spcAft>
                <a:spcPts val="0"/>
              </a:spcAft>
              <a:buClrTx/>
              <a:buSzTx/>
              <a:buFontTx/>
              <a:buNone/>
              <a:tabLst/>
              <a:defRPr/>
            </a:pPr>
            <a:r>
              <a:rPr lang="es-CO" sz="1600">
                <a:effectLst/>
                <a:latin typeface="+mj-lt"/>
              </a:rPr>
              <a:t>Plan Anticorrupción </a:t>
            </a:r>
          </a:p>
          <a:p>
            <a:pPr marL="0" marR="0" lvl="0" indent="0" algn="ctr" defTabSz="1218987" rtl="0" eaLnBrk="1" fontAlgn="auto" latinLnBrk="0" hangingPunct="1">
              <a:lnSpc>
                <a:spcPct val="100000"/>
              </a:lnSpc>
              <a:spcBef>
                <a:spcPts val="0"/>
              </a:spcBef>
              <a:spcAft>
                <a:spcPts val="0"/>
              </a:spcAft>
              <a:buClrTx/>
              <a:buSzTx/>
              <a:buFontTx/>
              <a:buNone/>
              <a:tabLst/>
              <a:defRPr/>
            </a:pPr>
            <a:r>
              <a:rPr lang="es-CO" sz="1600">
                <a:effectLst/>
                <a:latin typeface="+mj-lt"/>
              </a:rPr>
              <a:t>y Atención al Ciudadano</a:t>
            </a:r>
            <a:endParaRPr lang="es-MX" sz="1600">
              <a:effectLst/>
              <a:latin typeface="+mj-lt"/>
            </a:endParaRPr>
          </a:p>
          <a:p>
            <a:pPr algn="ctr"/>
            <a:r>
              <a:rPr lang="en-IN" sz="1801">
                <a:solidFill>
                  <a:schemeClr val="tx1">
                    <a:lumMod val="75000"/>
                    <a:lumOff val="25000"/>
                  </a:schemeClr>
                </a:solidFill>
                <a:latin typeface="+mj-lt"/>
                <a:ea typeface="Open Sans" panose="020B0606030504020204" pitchFamily="34" charset="0"/>
                <a:cs typeface="Open Sans" panose="020B0606030504020204" pitchFamily="34" charset="0"/>
              </a:rPr>
              <a:t> </a:t>
            </a:r>
          </a:p>
        </xdr:txBody>
      </xdr:sp>
      <xdr:grpSp>
        <xdr:nvGrpSpPr>
          <xdr:cNvPr id="4" name="Group 1027">
            <a:extLst>
              <a:ext uri="{FF2B5EF4-FFF2-40B4-BE49-F238E27FC236}">
                <a16:creationId xmlns:a16="http://schemas.microsoft.com/office/drawing/2014/main" id="{00000000-0008-0000-0000-000004000000}"/>
              </a:ext>
            </a:extLst>
          </xdr:cNvPr>
          <xdr:cNvGrpSpPr/>
        </xdr:nvGrpSpPr>
        <xdr:grpSpPr>
          <a:xfrm>
            <a:off x="3713956" y="1412874"/>
            <a:ext cx="4797234" cy="4767712"/>
            <a:chOff x="3713956" y="1412874"/>
            <a:chExt cx="4797234" cy="4767712"/>
          </a:xfrm>
        </xdr:grpSpPr>
        <xdr:sp macro="" textlink="">
          <xdr:nvSpPr>
            <xdr:cNvPr id="5" name="Freeform 6">
              <a:extLst>
                <a:ext uri="{FF2B5EF4-FFF2-40B4-BE49-F238E27FC236}">
                  <a16:creationId xmlns:a16="http://schemas.microsoft.com/office/drawing/2014/main" id="{00000000-0008-0000-0000-000005000000}"/>
                </a:ext>
              </a:extLst>
            </xdr:cNvPr>
            <xdr:cNvSpPr>
              <a:spLocks/>
            </xdr:cNvSpPr>
          </xdr:nvSpPr>
          <xdr:spPr bwMode="auto">
            <a:xfrm>
              <a:off x="6182519" y="1412874"/>
              <a:ext cx="1525588" cy="1303338"/>
            </a:xfrm>
            <a:custGeom>
              <a:avLst/>
              <a:gdLst>
                <a:gd name="T0" fmla="*/ 116 w 1922"/>
                <a:gd name="T1" fmla="*/ 0 h 1642"/>
                <a:gd name="T2" fmla="*/ 169 w 1922"/>
                <a:gd name="T3" fmla="*/ 4 h 1642"/>
                <a:gd name="T4" fmla="*/ 266 w 1922"/>
                <a:gd name="T5" fmla="*/ 13 h 1642"/>
                <a:gd name="T6" fmla="*/ 399 w 1922"/>
                <a:gd name="T7" fmla="*/ 33 h 1642"/>
                <a:gd name="T8" fmla="*/ 563 w 1922"/>
                <a:gd name="T9" fmla="*/ 68 h 1642"/>
                <a:gd name="T10" fmla="*/ 745 w 1922"/>
                <a:gd name="T11" fmla="*/ 119 h 1642"/>
                <a:gd name="T12" fmla="*/ 942 w 1922"/>
                <a:gd name="T13" fmla="*/ 190 h 1642"/>
                <a:gd name="T14" fmla="*/ 1164 w 1922"/>
                <a:gd name="T15" fmla="*/ 294 h 1642"/>
                <a:gd name="T16" fmla="*/ 1373 w 1922"/>
                <a:gd name="T17" fmla="*/ 405 h 1642"/>
                <a:gd name="T18" fmla="*/ 1541 w 1922"/>
                <a:gd name="T19" fmla="*/ 505 h 1642"/>
                <a:gd name="T20" fmla="*/ 1672 w 1922"/>
                <a:gd name="T21" fmla="*/ 592 h 1642"/>
                <a:gd name="T22" fmla="*/ 1767 w 1922"/>
                <a:gd name="T23" fmla="*/ 664 h 1642"/>
                <a:gd name="T24" fmla="*/ 1833 w 1922"/>
                <a:gd name="T25" fmla="*/ 716 h 1642"/>
                <a:gd name="T26" fmla="*/ 1869 w 1922"/>
                <a:gd name="T27" fmla="*/ 751 h 1642"/>
                <a:gd name="T28" fmla="*/ 1880 w 1922"/>
                <a:gd name="T29" fmla="*/ 762 h 1642"/>
                <a:gd name="T30" fmla="*/ 1915 w 1922"/>
                <a:gd name="T31" fmla="*/ 809 h 1642"/>
                <a:gd name="T32" fmla="*/ 1920 w 1922"/>
                <a:gd name="T33" fmla="*/ 849 h 1642"/>
                <a:gd name="T34" fmla="*/ 1898 w 1922"/>
                <a:gd name="T35" fmla="*/ 882 h 1642"/>
                <a:gd name="T36" fmla="*/ 1131 w 1922"/>
                <a:gd name="T37" fmla="*/ 1620 h 1642"/>
                <a:gd name="T38" fmla="*/ 1102 w 1922"/>
                <a:gd name="T39" fmla="*/ 1638 h 1642"/>
                <a:gd name="T40" fmla="*/ 1067 w 1922"/>
                <a:gd name="T41" fmla="*/ 1640 h 1642"/>
                <a:gd name="T42" fmla="*/ 1026 w 1922"/>
                <a:gd name="T43" fmla="*/ 1613 h 1642"/>
                <a:gd name="T44" fmla="*/ 947 w 1922"/>
                <a:gd name="T45" fmla="*/ 1543 h 1642"/>
                <a:gd name="T46" fmla="*/ 891 w 1922"/>
                <a:gd name="T47" fmla="*/ 1500 h 1642"/>
                <a:gd name="T48" fmla="*/ 854 w 1922"/>
                <a:gd name="T49" fmla="*/ 1476 h 1642"/>
                <a:gd name="T50" fmla="*/ 843 w 1922"/>
                <a:gd name="T51" fmla="*/ 1469 h 1642"/>
                <a:gd name="T52" fmla="*/ 794 w 1922"/>
                <a:gd name="T53" fmla="*/ 1449 h 1642"/>
                <a:gd name="T54" fmla="*/ 727 w 1922"/>
                <a:gd name="T55" fmla="*/ 1443 h 1642"/>
                <a:gd name="T56" fmla="*/ 658 w 1922"/>
                <a:gd name="T57" fmla="*/ 1465 h 1642"/>
                <a:gd name="T58" fmla="*/ 499 w 1922"/>
                <a:gd name="T59" fmla="*/ 1560 h 1642"/>
                <a:gd name="T60" fmla="*/ 461 w 1922"/>
                <a:gd name="T61" fmla="*/ 1553 h 1642"/>
                <a:gd name="T62" fmla="*/ 439 w 1922"/>
                <a:gd name="T63" fmla="*/ 1514 h 1642"/>
                <a:gd name="T64" fmla="*/ 392 w 1922"/>
                <a:gd name="T65" fmla="*/ 1290 h 1642"/>
                <a:gd name="T66" fmla="*/ 350 w 1922"/>
                <a:gd name="T67" fmla="*/ 1247 h 1642"/>
                <a:gd name="T68" fmla="*/ 291 w 1922"/>
                <a:gd name="T69" fmla="*/ 1221 h 1642"/>
                <a:gd name="T70" fmla="*/ 224 w 1922"/>
                <a:gd name="T71" fmla="*/ 1206 h 1642"/>
                <a:gd name="T72" fmla="*/ 149 w 1922"/>
                <a:gd name="T73" fmla="*/ 1197 h 1642"/>
                <a:gd name="T74" fmla="*/ 78 w 1922"/>
                <a:gd name="T75" fmla="*/ 1192 h 1642"/>
                <a:gd name="T76" fmla="*/ 33 w 1922"/>
                <a:gd name="T77" fmla="*/ 1175 h 1642"/>
                <a:gd name="T78" fmla="*/ 5 w 1922"/>
                <a:gd name="T79" fmla="*/ 1141 h 1642"/>
                <a:gd name="T80" fmla="*/ 0 w 1922"/>
                <a:gd name="T81" fmla="*/ 70 h 1642"/>
                <a:gd name="T82" fmla="*/ 7 w 1922"/>
                <a:gd name="T83" fmla="*/ 35 h 1642"/>
                <a:gd name="T84" fmla="*/ 31 w 1922"/>
                <a:gd name="T85" fmla="*/ 11 h 1642"/>
                <a:gd name="T86" fmla="*/ 76 w 1922"/>
                <a:gd name="T87" fmla="*/ 0 h 164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1922" h="1642">
                  <a:moveTo>
                    <a:pt x="109" y="0"/>
                  </a:moveTo>
                  <a:lnTo>
                    <a:pt x="116" y="0"/>
                  </a:lnTo>
                  <a:lnTo>
                    <a:pt x="136" y="0"/>
                  </a:lnTo>
                  <a:lnTo>
                    <a:pt x="169" y="4"/>
                  </a:lnTo>
                  <a:lnTo>
                    <a:pt x="213" y="8"/>
                  </a:lnTo>
                  <a:lnTo>
                    <a:pt x="266" y="13"/>
                  </a:lnTo>
                  <a:lnTo>
                    <a:pt x="330" y="22"/>
                  </a:lnTo>
                  <a:lnTo>
                    <a:pt x="399" y="33"/>
                  </a:lnTo>
                  <a:lnTo>
                    <a:pt x="477" y="48"/>
                  </a:lnTo>
                  <a:lnTo>
                    <a:pt x="563" y="68"/>
                  </a:lnTo>
                  <a:lnTo>
                    <a:pt x="652" y="90"/>
                  </a:lnTo>
                  <a:lnTo>
                    <a:pt x="745" y="119"/>
                  </a:lnTo>
                  <a:lnTo>
                    <a:pt x="843" y="152"/>
                  </a:lnTo>
                  <a:lnTo>
                    <a:pt x="942" y="190"/>
                  </a:lnTo>
                  <a:lnTo>
                    <a:pt x="1042" y="235"/>
                  </a:lnTo>
                  <a:lnTo>
                    <a:pt x="1164" y="294"/>
                  </a:lnTo>
                  <a:lnTo>
                    <a:pt x="1273" y="350"/>
                  </a:lnTo>
                  <a:lnTo>
                    <a:pt x="1373" y="405"/>
                  </a:lnTo>
                  <a:lnTo>
                    <a:pt x="1461" y="456"/>
                  </a:lnTo>
                  <a:lnTo>
                    <a:pt x="1541" y="505"/>
                  </a:lnTo>
                  <a:lnTo>
                    <a:pt x="1610" y="551"/>
                  </a:lnTo>
                  <a:lnTo>
                    <a:pt x="1672" y="592"/>
                  </a:lnTo>
                  <a:lnTo>
                    <a:pt x="1723" y="629"/>
                  </a:lnTo>
                  <a:lnTo>
                    <a:pt x="1767" y="664"/>
                  </a:lnTo>
                  <a:lnTo>
                    <a:pt x="1803" y="693"/>
                  </a:lnTo>
                  <a:lnTo>
                    <a:pt x="1833" y="716"/>
                  </a:lnTo>
                  <a:lnTo>
                    <a:pt x="1854" y="736"/>
                  </a:lnTo>
                  <a:lnTo>
                    <a:pt x="1869" y="751"/>
                  </a:lnTo>
                  <a:lnTo>
                    <a:pt x="1878" y="760"/>
                  </a:lnTo>
                  <a:lnTo>
                    <a:pt x="1880" y="762"/>
                  </a:lnTo>
                  <a:lnTo>
                    <a:pt x="1902" y="787"/>
                  </a:lnTo>
                  <a:lnTo>
                    <a:pt x="1915" y="809"/>
                  </a:lnTo>
                  <a:lnTo>
                    <a:pt x="1922" y="831"/>
                  </a:lnTo>
                  <a:lnTo>
                    <a:pt x="1920" y="849"/>
                  </a:lnTo>
                  <a:lnTo>
                    <a:pt x="1913" y="866"/>
                  </a:lnTo>
                  <a:lnTo>
                    <a:pt x="1898" y="882"/>
                  </a:lnTo>
                  <a:lnTo>
                    <a:pt x="1146" y="1607"/>
                  </a:lnTo>
                  <a:lnTo>
                    <a:pt x="1131" y="1620"/>
                  </a:lnTo>
                  <a:lnTo>
                    <a:pt x="1117" y="1631"/>
                  </a:lnTo>
                  <a:lnTo>
                    <a:pt x="1102" y="1638"/>
                  </a:lnTo>
                  <a:lnTo>
                    <a:pt x="1086" y="1642"/>
                  </a:lnTo>
                  <a:lnTo>
                    <a:pt x="1067" y="1640"/>
                  </a:lnTo>
                  <a:lnTo>
                    <a:pt x="1047" y="1631"/>
                  </a:lnTo>
                  <a:lnTo>
                    <a:pt x="1026" y="1613"/>
                  </a:lnTo>
                  <a:lnTo>
                    <a:pt x="984" y="1574"/>
                  </a:lnTo>
                  <a:lnTo>
                    <a:pt x="947" y="1543"/>
                  </a:lnTo>
                  <a:lnTo>
                    <a:pt x="916" y="1518"/>
                  </a:lnTo>
                  <a:lnTo>
                    <a:pt x="891" y="1500"/>
                  </a:lnTo>
                  <a:lnTo>
                    <a:pt x="869" y="1485"/>
                  </a:lnTo>
                  <a:lnTo>
                    <a:pt x="854" y="1476"/>
                  </a:lnTo>
                  <a:lnTo>
                    <a:pt x="845" y="1471"/>
                  </a:lnTo>
                  <a:lnTo>
                    <a:pt x="843" y="1469"/>
                  </a:lnTo>
                  <a:lnTo>
                    <a:pt x="821" y="1458"/>
                  </a:lnTo>
                  <a:lnTo>
                    <a:pt x="794" y="1449"/>
                  </a:lnTo>
                  <a:lnTo>
                    <a:pt x="761" y="1443"/>
                  </a:lnTo>
                  <a:lnTo>
                    <a:pt x="727" y="1443"/>
                  </a:lnTo>
                  <a:lnTo>
                    <a:pt x="692" y="1451"/>
                  </a:lnTo>
                  <a:lnTo>
                    <a:pt x="658" y="1465"/>
                  </a:lnTo>
                  <a:lnTo>
                    <a:pt x="521" y="1551"/>
                  </a:lnTo>
                  <a:lnTo>
                    <a:pt x="499" y="1560"/>
                  </a:lnTo>
                  <a:lnTo>
                    <a:pt x="479" y="1562"/>
                  </a:lnTo>
                  <a:lnTo>
                    <a:pt x="461" y="1553"/>
                  </a:lnTo>
                  <a:lnTo>
                    <a:pt x="448" y="1538"/>
                  </a:lnTo>
                  <a:lnTo>
                    <a:pt x="439" y="1514"/>
                  </a:lnTo>
                  <a:lnTo>
                    <a:pt x="404" y="1319"/>
                  </a:lnTo>
                  <a:lnTo>
                    <a:pt x="392" y="1290"/>
                  </a:lnTo>
                  <a:lnTo>
                    <a:pt x="373" y="1267"/>
                  </a:lnTo>
                  <a:lnTo>
                    <a:pt x="350" y="1247"/>
                  </a:lnTo>
                  <a:lnTo>
                    <a:pt x="322" y="1232"/>
                  </a:lnTo>
                  <a:lnTo>
                    <a:pt x="291" y="1221"/>
                  </a:lnTo>
                  <a:lnTo>
                    <a:pt x="259" y="1212"/>
                  </a:lnTo>
                  <a:lnTo>
                    <a:pt x="224" y="1206"/>
                  </a:lnTo>
                  <a:lnTo>
                    <a:pt x="187" y="1201"/>
                  </a:lnTo>
                  <a:lnTo>
                    <a:pt x="149" y="1197"/>
                  </a:lnTo>
                  <a:lnTo>
                    <a:pt x="113" y="1194"/>
                  </a:lnTo>
                  <a:lnTo>
                    <a:pt x="78" y="1192"/>
                  </a:lnTo>
                  <a:lnTo>
                    <a:pt x="53" y="1186"/>
                  </a:lnTo>
                  <a:lnTo>
                    <a:pt x="33" y="1175"/>
                  </a:lnTo>
                  <a:lnTo>
                    <a:pt x="16" y="1161"/>
                  </a:lnTo>
                  <a:lnTo>
                    <a:pt x="5" y="1141"/>
                  </a:lnTo>
                  <a:lnTo>
                    <a:pt x="0" y="1117"/>
                  </a:lnTo>
                  <a:lnTo>
                    <a:pt x="0" y="70"/>
                  </a:lnTo>
                  <a:lnTo>
                    <a:pt x="2" y="51"/>
                  </a:lnTo>
                  <a:lnTo>
                    <a:pt x="7" y="35"/>
                  </a:lnTo>
                  <a:lnTo>
                    <a:pt x="16" y="22"/>
                  </a:lnTo>
                  <a:lnTo>
                    <a:pt x="31" y="11"/>
                  </a:lnTo>
                  <a:lnTo>
                    <a:pt x="51" y="4"/>
                  </a:lnTo>
                  <a:lnTo>
                    <a:pt x="76" y="0"/>
                  </a:lnTo>
                  <a:lnTo>
                    <a:pt x="109" y="0"/>
                  </a:lnTo>
                  <a:close/>
                </a:path>
              </a:pathLst>
            </a:custGeom>
            <a:solidFill>
              <a:schemeClr val="accent3">
                <a:lumMod val="40000"/>
                <a:lumOff val="60000"/>
              </a:schemeClr>
            </a:solidFill>
            <a:ln w="28575">
              <a:solidFill>
                <a:schemeClr val="bg1"/>
              </a:solidFill>
              <a:prstDash val="solid"/>
              <a:round/>
              <a:headEnd/>
              <a:tailEnd/>
            </a:ln>
            <a:effectLst>
              <a:outerShdw blurRad="50800" dist="50800" dir="2700000" sx="98000" sy="98000" algn="tl" rotWithShape="0">
                <a:prstClr val="black">
                  <a:alpha val="50000"/>
                </a:prstClr>
              </a:outerShdw>
            </a:effectLst>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6" name="Freeform 7">
              <a:extLst>
                <a:ext uri="{FF2B5EF4-FFF2-40B4-BE49-F238E27FC236}">
                  <a16:creationId xmlns:a16="http://schemas.microsoft.com/office/drawing/2014/main" id="{00000000-0008-0000-0000-000006000000}"/>
                </a:ext>
              </a:extLst>
            </xdr:cNvPr>
            <xdr:cNvSpPr>
              <a:spLocks/>
            </xdr:cNvSpPr>
          </xdr:nvSpPr>
          <xdr:spPr bwMode="auto">
            <a:xfrm>
              <a:off x="7161051" y="2186124"/>
              <a:ext cx="1271588" cy="1538288"/>
            </a:xfrm>
            <a:custGeom>
              <a:avLst/>
              <a:gdLst>
                <a:gd name="T0" fmla="*/ 820 w 1603"/>
                <a:gd name="T1" fmla="*/ 2 h 1936"/>
                <a:gd name="T2" fmla="*/ 862 w 1603"/>
                <a:gd name="T3" fmla="*/ 25 h 1936"/>
                <a:gd name="T4" fmla="*/ 889 w 1603"/>
                <a:gd name="T5" fmla="*/ 53 h 1936"/>
                <a:gd name="T6" fmla="*/ 913 w 1603"/>
                <a:gd name="T7" fmla="*/ 80 h 1936"/>
                <a:gd name="T8" fmla="*/ 957 w 1603"/>
                <a:gd name="T9" fmla="*/ 131 h 1936"/>
                <a:gd name="T10" fmla="*/ 1015 w 1603"/>
                <a:gd name="T11" fmla="*/ 206 h 1936"/>
                <a:gd name="T12" fmla="*/ 1086 w 1603"/>
                <a:gd name="T13" fmla="*/ 304 h 1936"/>
                <a:gd name="T14" fmla="*/ 1163 w 1603"/>
                <a:gd name="T15" fmla="*/ 421 h 1936"/>
                <a:gd name="T16" fmla="*/ 1239 w 1603"/>
                <a:gd name="T17" fmla="*/ 556 h 1936"/>
                <a:gd name="T18" fmla="*/ 1314 w 1603"/>
                <a:gd name="T19" fmla="*/ 707 h 1936"/>
                <a:gd name="T20" fmla="*/ 1381 w 1603"/>
                <a:gd name="T21" fmla="*/ 873 h 1936"/>
                <a:gd name="T22" fmla="*/ 1460 w 1603"/>
                <a:gd name="T23" fmla="*/ 1104 h 1936"/>
                <a:gd name="T24" fmla="*/ 1516 w 1603"/>
                <a:gd name="T25" fmla="*/ 1302 h 1936"/>
                <a:gd name="T26" fmla="*/ 1556 w 1603"/>
                <a:gd name="T27" fmla="*/ 1468 h 1936"/>
                <a:gd name="T28" fmla="*/ 1582 w 1603"/>
                <a:gd name="T29" fmla="*/ 1603 h 1936"/>
                <a:gd name="T30" fmla="*/ 1596 w 1603"/>
                <a:gd name="T31" fmla="*/ 1707 h 1936"/>
                <a:gd name="T32" fmla="*/ 1602 w 1603"/>
                <a:gd name="T33" fmla="*/ 1780 h 1936"/>
                <a:gd name="T34" fmla="*/ 1603 w 1603"/>
                <a:gd name="T35" fmla="*/ 1824 h 1936"/>
                <a:gd name="T36" fmla="*/ 1603 w 1603"/>
                <a:gd name="T37" fmla="*/ 1838 h 1936"/>
                <a:gd name="T38" fmla="*/ 1594 w 1603"/>
                <a:gd name="T39" fmla="*/ 1896 h 1936"/>
                <a:gd name="T40" fmla="*/ 1571 w 1603"/>
                <a:gd name="T41" fmla="*/ 1927 h 1936"/>
                <a:gd name="T42" fmla="*/ 1532 w 1603"/>
                <a:gd name="T43" fmla="*/ 1936 h 1936"/>
                <a:gd name="T44" fmla="*/ 469 w 1603"/>
                <a:gd name="T45" fmla="*/ 1918 h 1936"/>
                <a:gd name="T46" fmla="*/ 434 w 1603"/>
                <a:gd name="T47" fmla="*/ 1911 h 1936"/>
                <a:gd name="T48" fmla="*/ 410 w 1603"/>
                <a:gd name="T49" fmla="*/ 1887 h 1936"/>
                <a:gd name="T50" fmla="*/ 397 w 1603"/>
                <a:gd name="T51" fmla="*/ 1838 h 1936"/>
                <a:gd name="T52" fmla="*/ 390 w 1603"/>
                <a:gd name="T53" fmla="*/ 1722 h 1936"/>
                <a:gd name="T54" fmla="*/ 379 w 1603"/>
                <a:gd name="T55" fmla="*/ 1649 h 1936"/>
                <a:gd name="T56" fmla="*/ 370 w 1603"/>
                <a:gd name="T57" fmla="*/ 1612 h 1936"/>
                <a:gd name="T58" fmla="*/ 363 w 1603"/>
                <a:gd name="T59" fmla="*/ 1585 h 1936"/>
                <a:gd name="T60" fmla="*/ 330 w 1603"/>
                <a:gd name="T61" fmla="*/ 1532 h 1936"/>
                <a:gd name="T62" fmla="*/ 275 w 1603"/>
                <a:gd name="T63" fmla="*/ 1488 h 1936"/>
                <a:gd name="T64" fmla="*/ 84 w 1603"/>
                <a:gd name="T65" fmla="*/ 1439 h 1936"/>
                <a:gd name="T66" fmla="*/ 46 w 1603"/>
                <a:gd name="T67" fmla="*/ 1417 h 1936"/>
                <a:gd name="T68" fmla="*/ 40 w 1603"/>
                <a:gd name="T69" fmla="*/ 1377 h 1936"/>
                <a:gd name="T70" fmla="*/ 164 w 1603"/>
                <a:gd name="T71" fmla="*/ 1193 h 1936"/>
                <a:gd name="T72" fmla="*/ 179 w 1603"/>
                <a:gd name="T73" fmla="*/ 1120 h 1936"/>
                <a:gd name="T74" fmla="*/ 155 w 1603"/>
                <a:gd name="T75" fmla="*/ 1047 h 1936"/>
                <a:gd name="T76" fmla="*/ 108 w 1603"/>
                <a:gd name="T77" fmla="*/ 975 h 1936"/>
                <a:gd name="T78" fmla="*/ 51 w 1603"/>
                <a:gd name="T79" fmla="*/ 905 h 1936"/>
                <a:gd name="T80" fmla="*/ 9 w 1603"/>
                <a:gd name="T81" fmla="*/ 851 h 1936"/>
                <a:gd name="T82" fmla="*/ 0 w 1603"/>
                <a:gd name="T83" fmla="*/ 807 h 1936"/>
                <a:gd name="T84" fmla="*/ 20 w 1603"/>
                <a:gd name="T85" fmla="*/ 765 h 1936"/>
                <a:gd name="T86" fmla="*/ 773 w 1603"/>
                <a:gd name="T87" fmla="*/ 9 h 1936"/>
                <a:gd name="T88" fmla="*/ 804 w 1603"/>
                <a:gd name="T89" fmla="*/ 0 h 19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1603" h="1936">
                  <a:moveTo>
                    <a:pt x="804" y="0"/>
                  </a:moveTo>
                  <a:lnTo>
                    <a:pt x="820" y="2"/>
                  </a:lnTo>
                  <a:lnTo>
                    <a:pt x="840" y="11"/>
                  </a:lnTo>
                  <a:lnTo>
                    <a:pt x="862" y="25"/>
                  </a:lnTo>
                  <a:lnTo>
                    <a:pt x="886" y="49"/>
                  </a:lnTo>
                  <a:lnTo>
                    <a:pt x="889" y="53"/>
                  </a:lnTo>
                  <a:lnTo>
                    <a:pt x="898" y="64"/>
                  </a:lnTo>
                  <a:lnTo>
                    <a:pt x="913" y="80"/>
                  </a:lnTo>
                  <a:lnTo>
                    <a:pt x="933" y="102"/>
                  </a:lnTo>
                  <a:lnTo>
                    <a:pt x="957" y="131"/>
                  </a:lnTo>
                  <a:lnTo>
                    <a:pt x="984" y="166"/>
                  </a:lnTo>
                  <a:lnTo>
                    <a:pt x="1015" y="206"/>
                  </a:lnTo>
                  <a:lnTo>
                    <a:pt x="1050" y="253"/>
                  </a:lnTo>
                  <a:lnTo>
                    <a:pt x="1086" y="304"/>
                  </a:lnTo>
                  <a:lnTo>
                    <a:pt x="1123" y="359"/>
                  </a:lnTo>
                  <a:lnTo>
                    <a:pt x="1163" y="421"/>
                  </a:lnTo>
                  <a:lnTo>
                    <a:pt x="1201" y="486"/>
                  </a:lnTo>
                  <a:lnTo>
                    <a:pt x="1239" y="556"/>
                  </a:lnTo>
                  <a:lnTo>
                    <a:pt x="1277" y="628"/>
                  </a:lnTo>
                  <a:lnTo>
                    <a:pt x="1314" y="707"/>
                  </a:lnTo>
                  <a:lnTo>
                    <a:pt x="1348" y="789"/>
                  </a:lnTo>
                  <a:lnTo>
                    <a:pt x="1381" y="873"/>
                  </a:lnTo>
                  <a:lnTo>
                    <a:pt x="1423" y="993"/>
                  </a:lnTo>
                  <a:lnTo>
                    <a:pt x="1460" y="1104"/>
                  </a:lnTo>
                  <a:lnTo>
                    <a:pt x="1491" y="1208"/>
                  </a:lnTo>
                  <a:lnTo>
                    <a:pt x="1516" y="1302"/>
                  </a:lnTo>
                  <a:lnTo>
                    <a:pt x="1538" y="1390"/>
                  </a:lnTo>
                  <a:lnTo>
                    <a:pt x="1556" y="1468"/>
                  </a:lnTo>
                  <a:lnTo>
                    <a:pt x="1571" y="1539"/>
                  </a:lnTo>
                  <a:lnTo>
                    <a:pt x="1582" y="1603"/>
                  </a:lnTo>
                  <a:lnTo>
                    <a:pt x="1591" y="1660"/>
                  </a:lnTo>
                  <a:lnTo>
                    <a:pt x="1596" y="1707"/>
                  </a:lnTo>
                  <a:lnTo>
                    <a:pt x="1600" y="1747"/>
                  </a:lnTo>
                  <a:lnTo>
                    <a:pt x="1602" y="1780"/>
                  </a:lnTo>
                  <a:lnTo>
                    <a:pt x="1603" y="1805"/>
                  </a:lnTo>
                  <a:lnTo>
                    <a:pt x="1603" y="1824"/>
                  </a:lnTo>
                  <a:lnTo>
                    <a:pt x="1603" y="1834"/>
                  </a:lnTo>
                  <a:lnTo>
                    <a:pt x="1603" y="1838"/>
                  </a:lnTo>
                  <a:lnTo>
                    <a:pt x="1602" y="1871"/>
                  </a:lnTo>
                  <a:lnTo>
                    <a:pt x="1594" y="1896"/>
                  </a:lnTo>
                  <a:lnTo>
                    <a:pt x="1585" y="1915"/>
                  </a:lnTo>
                  <a:lnTo>
                    <a:pt x="1571" y="1927"/>
                  </a:lnTo>
                  <a:lnTo>
                    <a:pt x="1552" y="1935"/>
                  </a:lnTo>
                  <a:lnTo>
                    <a:pt x="1532" y="1936"/>
                  </a:lnTo>
                  <a:lnTo>
                    <a:pt x="487" y="1920"/>
                  </a:lnTo>
                  <a:lnTo>
                    <a:pt x="469" y="1918"/>
                  </a:lnTo>
                  <a:lnTo>
                    <a:pt x="450" y="1916"/>
                  </a:lnTo>
                  <a:lnTo>
                    <a:pt x="434" y="1911"/>
                  </a:lnTo>
                  <a:lnTo>
                    <a:pt x="421" y="1902"/>
                  </a:lnTo>
                  <a:lnTo>
                    <a:pt x="410" y="1887"/>
                  </a:lnTo>
                  <a:lnTo>
                    <a:pt x="401" y="1867"/>
                  </a:lnTo>
                  <a:lnTo>
                    <a:pt x="397" y="1838"/>
                  </a:lnTo>
                  <a:lnTo>
                    <a:pt x="396" y="1774"/>
                  </a:lnTo>
                  <a:lnTo>
                    <a:pt x="390" y="1722"/>
                  </a:lnTo>
                  <a:lnTo>
                    <a:pt x="385" y="1680"/>
                  </a:lnTo>
                  <a:lnTo>
                    <a:pt x="379" y="1649"/>
                  </a:lnTo>
                  <a:lnTo>
                    <a:pt x="374" y="1625"/>
                  </a:lnTo>
                  <a:lnTo>
                    <a:pt x="370" y="1612"/>
                  </a:lnTo>
                  <a:lnTo>
                    <a:pt x="370" y="1609"/>
                  </a:lnTo>
                  <a:lnTo>
                    <a:pt x="363" y="1585"/>
                  </a:lnTo>
                  <a:lnTo>
                    <a:pt x="348" y="1559"/>
                  </a:lnTo>
                  <a:lnTo>
                    <a:pt x="330" y="1532"/>
                  </a:lnTo>
                  <a:lnTo>
                    <a:pt x="306" y="1508"/>
                  </a:lnTo>
                  <a:lnTo>
                    <a:pt x="275" y="1488"/>
                  </a:lnTo>
                  <a:lnTo>
                    <a:pt x="241" y="1476"/>
                  </a:lnTo>
                  <a:lnTo>
                    <a:pt x="84" y="1439"/>
                  </a:lnTo>
                  <a:lnTo>
                    <a:pt x="62" y="1430"/>
                  </a:lnTo>
                  <a:lnTo>
                    <a:pt x="46" y="1417"/>
                  </a:lnTo>
                  <a:lnTo>
                    <a:pt x="40" y="1399"/>
                  </a:lnTo>
                  <a:lnTo>
                    <a:pt x="40" y="1377"/>
                  </a:lnTo>
                  <a:lnTo>
                    <a:pt x="51" y="1355"/>
                  </a:lnTo>
                  <a:lnTo>
                    <a:pt x="164" y="1193"/>
                  </a:lnTo>
                  <a:lnTo>
                    <a:pt x="177" y="1157"/>
                  </a:lnTo>
                  <a:lnTo>
                    <a:pt x="179" y="1120"/>
                  </a:lnTo>
                  <a:lnTo>
                    <a:pt x="172" y="1084"/>
                  </a:lnTo>
                  <a:lnTo>
                    <a:pt x="155" y="1047"/>
                  </a:lnTo>
                  <a:lnTo>
                    <a:pt x="135" y="1011"/>
                  </a:lnTo>
                  <a:lnTo>
                    <a:pt x="108" y="975"/>
                  </a:lnTo>
                  <a:lnTo>
                    <a:pt x="80" y="940"/>
                  </a:lnTo>
                  <a:lnTo>
                    <a:pt x="51" y="905"/>
                  </a:lnTo>
                  <a:lnTo>
                    <a:pt x="22" y="871"/>
                  </a:lnTo>
                  <a:lnTo>
                    <a:pt x="9" y="851"/>
                  </a:lnTo>
                  <a:lnTo>
                    <a:pt x="0" y="829"/>
                  </a:lnTo>
                  <a:lnTo>
                    <a:pt x="0" y="807"/>
                  </a:lnTo>
                  <a:lnTo>
                    <a:pt x="6" y="785"/>
                  </a:lnTo>
                  <a:lnTo>
                    <a:pt x="20" y="765"/>
                  </a:lnTo>
                  <a:lnTo>
                    <a:pt x="758" y="22"/>
                  </a:lnTo>
                  <a:lnTo>
                    <a:pt x="773" y="9"/>
                  </a:lnTo>
                  <a:lnTo>
                    <a:pt x="787" y="2"/>
                  </a:lnTo>
                  <a:lnTo>
                    <a:pt x="804" y="0"/>
                  </a:lnTo>
                  <a:close/>
                </a:path>
              </a:pathLst>
            </a:custGeom>
            <a:solidFill>
              <a:srgbClr val="D99FDD"/>
            </a:solidFill>
            <a:ln w="28575">
              <a:solidFill>
                <a:schemeClr val="bg1"/>
              </a:solidFill>
              <a:prstDash val="solid"/>
              <a:round/>
              <a:headEnd/>
              <a:tailEnd/>
            </a:ln>
            <a:effectLst>
              <a:outerShdw blurRad="50800" dist="50800" dir="2700000" sx="98000" sy="98000" algn="tl" rotWithShape="0">
                <a:prstClr val="black">
                  <a:alpha val="50000"/>
                </a:prstClr>
              </a:outerShdw>
            </a:effectLst>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3200" b="1">
                <a:latin typeface="+mj-lt"/>
              </a:endParaRPr>
            </a:p>
          </xdr:txBody>
        </xdr:sp>
        <xdr:sp macro="" textlink="">
          <xdr:nvSpPr>
            <xdr:cNvPr id="7" name="Freeform 8">
              <a:extLst>
                <a:ext uri="{FF2B5EF4-FFF2-40B4-BE49-F238E27FC236}">
                  <a16:creationId xmlns:a16="http://schemas.microsoft.com/office/drawing/2014/main" id="{00000000-0008-0000-0000-000007000000}"/>
                </a:ext>
              </a:extLst>
            </xdr:cNvPr>
            <xdr:cNvSpPr>
              <a:spLocks/>
            </xdr:cNvSpPr>
          </xdr:nvSpPr>
          <xdr:spPr bwMode="auto">
            <a:xfrm>
              <a:off x="7173119" y="3871912"/>
              <a:ext cx="1301750" cy="1527175"/>
            </a:xfrm>
            <a:custGeom>
              <a:avLst/>
              <a:gdLst>
                <a:gd name="T0" fmla="*/ 1587 w 1639"/>
                <a:gd name="T1" fmla="*/ 2 h 1924"/>
                <a:gd name="T2" fmla="*/ 1616 w 1639"/>
                <a:gd name="T3" fmla="*/ 17 h 1924"/>
                <a:gd name="T4" fmla="*/ 1634 w 1639"/>
                <a:gd name="T5" fmla="*/ 51 h 1924"/>
                <a:gd name="T6" fmla="*/ 1639 w 1639"/>
                <a:gd name="T7" fmla="*/ 110 h 1924"/>
                <a:gd name="T8" fmla="*/ 1638 w 1639"/>
                <a:gd name="T9" fmla="*/ 137 h 1924"/>
                <a:gd name="T10" fmla="*/ 1632 w 1639"/>
                <a:gd name="T11" fmla="*/ 214 h 1924"/>
                <a:gd name="T12" fmla="*/ 1618 w 1639"/>
                <a:gd name="T13" fmla="*/ 328 h 1924"/>
                <a:gd name="T14" fmla="*/ 1592 w 1639"/>
                <a:gd name="T15" fmla="*/ 478 h 1924"/>
                <a:gd name="T16" fmla="*/ 1550 w 1639"/>
                <a:gd name="T17" fmla="*/ 653 h 1924"/>
                <a:gd name="T18" fmla="*/ 1490 w 1639"/>
                <a:gd name="T19" fmla="*/ 844 h 1924"/>
                <a:gd name="T20" fmla="*/ 1408 w 1639"/>
                <a:gd name="T21" fmla="*/ 1044 h 1924"/>
                <a:gd name="T22" fmla="*/ 1291 w 1639"/>
                <a:gd name="T23" fmla="*/ 1276 h 1924"/>
                <a:gd name="T24" fmla="*/ 1188 w 1639"/>
                <a:gd name="T25" fmla="*/ 1463 h 1924"/>
                <a:gd name="T26" fmla="*/ 1093 w 1639"/>
                <a:gd name="T27" fmla="*/ 1613 h 1924"/>
                <a:gd name="T28" fmla="*/ 1015 w 1639"/>
                <a:gd name="T29" fmla="*/ 1726 h 1924"/>
                <a:gd name="T30" fmla="*/ 953 w 1639"/>
                <a:gd name="T31" fmla="*/ 1806 h 1924"/>
                <a:gd name="T32" fmla="*/ 909 w 1639"/>
                <a:gd name="T33" fmla="*/ 1857 h 1924"/>
                <a:gd name="T34" fmla="*/ 885 w 1639"/>
                <a:gd name="T35" fmla="*/ 1881 h 1924"/>
                <a:gd name="T36" fmla="*/ 858 w 1639"/>
                <a:gd name="T37" fmla="*/ 1904 h 1924"/>
                <a:gd name="T38" fmla="*/ 814 w 1639"/>
                <a:gd name="T39" fmla="*/ 1924 h 1924"/>
                <a:gd name="T40" fmla="*/ 780 w 1639"/>
                <a:gd name="T41" fmla="*/ 1915 h 1924"/>
                <a:gd name="T42" fmla="*/ 34 w 1639"/>
                <a:gd name="T43" fmla="*/ 1150 h 1924"/>
                <a:gd name="T44" fmla="*/ 11 w 1639"/>
                <a:gd name="T45" fmla="*/ 1123 h 1924"/>
                <a:gd name="T46" fmla="*/ 0 w 1639"/>
                <a:gd name="T47" fmla="*/ 1092 h 1924"/>
                <a:gd name="T48" fmla="*/ 13 w 1639"/>
                <a:gd name="T49" fmla="*/ 1053 h 1924"/>
                <a:gd name="T50" fmla="*/ 67 w 1639"/>
                <a:gd name="T51" fmla="*/ 990 h 1924"/>
                <a:gd name="T52" fmla="*/ 124 w 1639"/>
                <a:gd name="T53" fmla="*/ 921 h 1924"/>
                <a:gd name="T54" fmla="*/ 156 w 1639"/>
                <a:gd name="T55" fmla="*/ 875 h 1924"/>
                <a:gd name="T56" fmla="*/ 171 w 1639"/>
                <a:gd name="T57" fmla="*/ 851 h 1924"/>
                <a:gd name="T58" fmla="*/ 184 w 1639"/>
                <a:gd name="T59" fmla="*/ 826 h 1924"/>
                <a:gd name="T60" fmla="*/ 198 w 1639"/>
                <a:gd name="T61" fmla="*/ 767 h 1924"/>
                <a:gd name="T62" fmla="*/ 191 w 1639"/>
                <a:gd name="T63" fmla="*/ 698 h 1924"/>
                <a:gd name="T64" fmla="*/ 89 w 1639"/>
                <a:gd name="T65" fmla="*/ 527 h 1924"/>
                <a:gd name="T66" fmla="*/ 80 w 1639"/>
                <a:gd name="T67" fmla="*/ 483 h 1924"/>
                <a:gd name="T68" fmla="*/ 104 w 1639"/>
                <a:gd name="T69" fmla="*/ 452 h 1924"/>
                <a:gd name="T70" fmla="*/ 320 w 1639"/>
                <a:gd name="T71" fmla="*/ 409 h 1924"/>
                <a:gd name="T72" fmla="*/ 373 w 1639"/>
                <a:gd name="T73" fmla="*/ 378 h 1924"/>
                <a:gd name="T74" fmla="*/ 408 w 1639"/>
                <a:gd name="T75" fmla="*/ 327 h 1924"/>
                <a:gd name="T76" fmla="*/ 428 w 1639"/>
                <a:gd name="T77" fmla="*/ 263 h 1924"/>
                <a:gd name="T78" fmla="*/ 439 w 1639"/>
                <a:gd name="T79" fmla="*/ 192 h 1924"/>
                <a:gd name="T80" fmla="*/ 444 w 1639"/>
                <a:gd name="T81" fmla="*/ 117 h 1924"/>
                <a:gd name="T82" fmla="*/ 453 w 1639"/>
                <a:gd name="T83" fmla="*/ 57 h 1924"/>
                <a:gd name="T84" fmla="*/ 477 w 1639"/>
                <a:gd name="T85" fmla="*/ 19 h 1924"/>
                <a:gd name="T86" fmla="*/ 523 w 1639"/>
                <a:gd name="T87" fmla="*/ 4 h 19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1639" h="1924">
                  <a:moveTo>
                    <a:pt x="1570" y="0"/>
                  </a:moveTo>
                  <a:lnTo>
                    <a:pt x="1587" y="2"/>
                  </a:lnTo>
                  <a:lnTo>
                    <a:pt x="1603" y="8"/>
                  </a:lnTo>
                  <a:lnTo>
                    <a:pt x="1616" y="17"/>
                  </a:lnTo>
                  <a:lnTo>
                    <a:pt x="1627" y="31"/>
                  </a:lnTo>
                  <a:lnTo>
                    <a:pt x="1634" y="51"/>
                  </a:lnTo>
                  <a:lnTo>
                    <a:pt x="1639" y="77"/>
                  </a:lnTo>
                  <a:lnTo>
                    <a:pt x="1639" y="110"/>
                  </a:lnTo>
                  <a:lnTo>
                    <a:pt x="1639" y="117"/>
                  </a:lnTo>
                  <a:lnTo>
                    <a:pt x="1638" y="137"/>
                  </a:lnTo>
                  <a:lnTo>
                    <a:pt x="1636" y="170"/>
                  </a:lnTo>
                  <a:lnTo>
                    <a:pt x="1632" y="214"/>
                  </a:lnTo>
                  <a:lnTo>
                    <a:pt x="1627" y="266"/>
                  </a:lnTo>
                  <a:lnTo>
                    <a:pt x="1618" y="328"/>
                  </a:lnTo>
                  <a:lnTo>
                    <a:pt x="1607" y="399"/>
                  </a:lnTo>
                  <a:lnTo>
                    <a:pt x="1592" y="478"/>
                  </a:lnTo>
                  <a:lnTo>
                    <a:pt x="1574" y="563"/>
                  </a:lnTo>
                  <a:lnTo>
                    <a:pt x="1550" y="653"/>
                  </a:lnTo>
                  <a:lnTo>
                    <a:pt x="1523" y="747"/>
                  </a:lnTo>
                  <a:lnTo>
                    <a:pt x="1490" y="844"/>
                  </a:lnTo>
                  <a:lnTo>
                    <a:pt x="1452" y="942"/>
                  </a:lnTo>
                  <a:lnTo>
                    <a:pt x="1408" y="1044"/>
                  </a:lnTo>
                  <a:lnTo>
                    <a:pt x="1348" y="1165"/>
                  </a:lnTo>
                  <a:lnTo>
                    <a:pt x="1291" y="1276"/>
                  </a:lnTo>
                  <a:lnTo>
                    <a:pt x="1239" y="1374"/>
                  </a:lnTo>
                  <a:lnTo>
                    <a:pt x="1188" y="1463"/>
                  </a:lnTo>
                  <a:lnTo>
                    <a:pt x="1138" y="1544"/>
                  </a:lnTo>
                  <a:lnTo>
                    <a:pt x="1093" y="1613"/>
                  </a:lnTo>
                  <a:lnTo>
                    <a:pt x="1053" y="1675"/>
                  </a:lnTo>
                  <a:lnTo>
                    <a:pt x="1015" y="1726"/>
                  </a:lnTo>
                  <a:lnTo>
                    <a:pt x="982" y="1769"/>
                  </a:lnTo>
                  <a:lnTo>
                    <a:pt x="953" y="1806"/>
                  </a:lnTo>
                  <a:lnTo>
                    <a:pt x="927" y="1835"/>
                  </a:lnTo>
                  <a:lnTo>
                    <a:pt x="909" y="1857"/>
                  </a:lnTo>
                  <a:lnTo>
                    <a:pt x="894" y="1871"/>
                  </a:lnTo>
                  <a:lnTo>
                    <a:pt x="885" y="1881"/>
                  </a:lnTo>
                  <a:lnTo>
                    <a:pt x="883" y="1884"/>
                  </a:lnTo>
                  <a:lnTo>
                    <a:pt x="858" y="1904"/>
                  </a:lnTo>
                  <a:lnTo>
                    <a:pt x="834" y="1919"/>
                  </a:lnTo>
                  <a:lnTo>
                    <a:pt x="814" y="1924"/>
                  </a:lnTo>
                  <a:lnTo>
                    <a:pt x="796" y="1923"/>
                  </a:lnTo>
                  <a:lnTo>
                    <a:pt x="780" y="1915"/>
                  </a:lnTo>
                  <a:lnTo>
                    <a:pt x="763" y="1902"/>
                  </a:lnTo>
                  <a:lnTo>
                    <a:pt x="34" y="1150"/>
                  </a:lnTo>
                  <a:lnTo>
                    <a:pt x="22" y="1137"/>
                  </a:lnTo>
                  <a:lnTo>
                    <a:pt x="11" y="1123"/>
                  </a:lnTo>
                  <a:lnTo>
                    <a:pt x="3" y="1108"/>
                  </a:lnTo>
                  <a:lnTo>
                    <a:pt x="0" y="1092"/>
                  </a:lnTo>
                  <a:lnTo>
                    <a:pt x="3" y="1074"/>
                  </a:lnTo>
                  <a:lnTo>
                    <a:pt x="13" y="1053"/>
                  </a:lnTo>
                  <a:lnTo>
                    <a:pt x="29" y="1032"/>
                  </a:lnTo>
                  <a:lnTo>
                    <a:pt x="67" y="990"/>
                  </a:lnTo>
                  <a:lnTo>
                    <a:pt x="98" y="953"/>
                  </a:lnTo>
                  <a:lnTo>
                    <a:pt x="124" y="921"/>
                  </a:lnTo>
                  <a:lnTo>
                    <a:pt x="142" y="895"/>
                  </a:lnTo>
                  <a:lnTo>
                    <a:pt x="156" y="875"/>
                  </a:lnTo>
                  <a:lnTo>
                    <a:pt x="166" y="860"/>
                  </a:lnTo>
                  <a:lnTo>
                    <a:pt x="171" y="851"/>
                  </a:lnTo>
                  <a:lnTo>
                    <a:pt x="173" y="848"/>
                  </a:lnTo>
                  <a:lnTo>
                    <a:pt x="184" y="826"/>
                  </a:lnTo>
                  <a:lnTo>
                    <a:pt x="193" y="798"/>
                  </a:lnTo>
                  <a:lnTo>
                    <a:pt x="198" y="767"/>
                  </a:lnTo>
                  <a:lnTo>
                    <a:pt x="198" y="733"/>
                  </a:lnTo>
                  <a:lnTo>
                    <a:pt x="191" y="698"/>
                  </a:lnTo>
                  <a:lnTo>
                    <a:pt x="175" y="664"/>
                  </a:lnTo>
                  <a:lnTo>
                    <a:pt x="89" y="527"/>
                  </a:lnTo>
                  <a:lnTo>
                    <a:pt x="80" y="505"/>
                  </a:lnTo>
                  <a:lnTo>
                    <a:pt x="80" y="483"/>
                  </a:lnTo>
                  <a:lnTo>
                    <a:pt x="87" y="467"/>
                  </a:lnTo>
                  <a:lnTo>
                    <a:pt x="104" y="452"/>
                  </a:lnTo>
                  <a:lnTo>
                    <a:pt x="125" y="445"/>
                  </a:lnTo>
                  <a:lnTo>
                    <a:pt x="320" y="409"/>
                  </a:lnTo>
                  <a:lnTo>
                    <a:pt x="350" y="396"/>
                  </a:lnTo>
                  <a:lnTo>
                    <a:pt x="373" y="378"/>
                  </a:lnTo>
                  <a:lnTo>
                    <a:pt x="393" y="354"/>
                  </a:lnTo>
                  <a:lnTo>
                    <a:pt x="408" y="327"/>
                  </a:lnTo>
                  <a:lnTo>
                    <a:pt x="419" y="296"/>
                  </a:lnTo>
                  <a:lnTo>
                    <a:pt x="428" y="263"/>
                  </a:lnTo>
                  <a:lnTo>
                    <a:pt x="433" y="228"/>
                  </a:lnTo>
                  <a:lnTo>
                    <a:pt x="439" y="192"/>
                  </a:lnTo>
                  <a:lnTo>
                    <a:pt x="442" y="154"/>
                  </a:lnTo>
                  <a:lnTo>
                    <a:pt x="444" y="117"/>
                  </a:lnTo>
                  <a:lnTo>
                    <a:pt x="448" y="81"/>
                  </a:lnTo>
                  <a:lnTo>
                    <a:pt x="453" y="57"/>
                  </a:lnTo>
                  <a:lnTo>
                    <a:pt x="463" y="37"/>
                  </a:lnTo>
                  <a:lnTo>
                    <a:pt x="477" y="19"/>
                  </a:lnTo>
                  <a:lnTo>
                    <a:pt x="497" y="8"/>
                  </a:lnTo>
                  <a:lnTo>
                    <a:pt x="523" y="4"/>
                  </a:lnTo>
                  <a:lnTo>
                    <a:pt x="1570" y="0"/>
                  </a:lnTo>
                  <a:close/>
                </a:path>
              </a:pathLst>
            </a:custGeom>
            <a:solidFill>
              <a:schemeClr val="accent4">
                <a:lumMod val="40000"/>
                <a:lumOff val="60000"/>
              </a:schemeClr>
            </a:solidFill>
            <a:ln w="28575">
              <a:solidFill>
                <a:schemeClr val="bg1"/>
              </a:solidFill>
              <a:prstDash val="solid"/>
              <a:round/>
              <a:headEnd/>
              <a:tailEnd/>
            </a:ln>
            <a:effectLst>
              <a:outerShdw blurRad="50800" dist="50800" dir="2700000" sx="98000" sy="98000" algn="tl" rotWithShape="0">
                <a:prstClr val="black">
                  <a:alpha val="50000"/>
                </a:prstClr>
              </a:outerShdw>
            </a:effectLst>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8" name="Freeform 9">
              <a:extLst>
                <a:ext uri="{FF2B5EF4-FFF2-40B4-BE49-F238E27FC236}">
                  <a16:creationId xmlns:a16="http://schemas.microsoft.com/office/drawing/2014/main" id="{00000000-0008-0000-0000-000008000000}"/>
                </a:ext>
              </a:extLst>
            </xdr:cNvPr>
            <xdr:cNvSpPr>
              <a:spLocks/>
            </xdr:cNvSpPr>
          </xdr:nvSpPr>
          <xdr:spPr bwMode="auto">
            <a:xfrm>
              <a:off x="6182519" y="4881562"/>
              <a:ext cx="1531938" cy="1279525"/>
            </a:xfrm>
            <a:custGeom>
              <a:avLst/>
              <a:gdLst>
                <a:gd name="T0" fmla="*/ 1137 w 1929"/>
                <a:gd name="T1" fmla="*/ 6 h 1612"/>
                <a:gd name="T2" fmla="*/ 1907 w 1929"/>
                <a:gd name="T3" fmla="*/ 753 h 1612"/>
                <a:gd name="T4" fmla="*/ 1926 w 1929"/>
                <a:gd name="T5" fmla="*/ 780 h 1612"/>
                <a:gd name="T6" fmla="*/ 1927 w 1929"/>
                <a:gd name="T7" fmla="*/ 814 h 1612"/>
                <a:gd name="T8" fmla="*/ 1904 w 1929"/>
                <a:gd name="T9" fmla="*/ 855 h 1612"/>
                <a:gd name="T10" fmla="*/ 1876 w 1929"/>
                <a:gd name="T11" fmla="*/ 882 h 1612"/>
                <a:gd name="T12" fmla="*/ 1851 w 1929"/>
                <a:gd name="T13" fmla="*/ 906 h 1612"/>
                <a:gd name="T14" fmla="*/ 1798 w 1929"/>
                <a:gd name="T15" fmla="*/ 951 h 1612"/>
                <a:gd name="T16" fmla="*/ 1723 w 1929"/>
                <a:gd name="T17" fmla="*/ 1011 h 1612"/>
                <a:gd name="T18" fmla="*/ 1629 w 1929"/>
                <a:gd name="T19" fmla="*/ 1082 h 1612"/>
                <a:gd name="T20" fmla="*/ 1512 w 1929"/>
                <a:gd name="T21" fmla="*/ 1159 h 1612"/>
                <a:gd name="T22" fmla="*/ 1377 w 1929"/>
                <a:gd name="T23" fmla="*/ 1237 h 1612"/>
                <a:gd name="T24" fmla="*/ 1226 w 1929"/>
                <a:gd name="T25" fmla="*/ 1314 h 1612"/>
                <a:gd name="T26" fmla="*/ 1060 w 1929"/>
                <a:gd name="T27" fmla="*/ 1383 h 1612"/>
                <a:gd name="T28" fmla="*/ 831 w 1929"/>
                <a:gd name="T29" fmla="*/ 1461 h 1612"/>
                <a:gd name="T30" fmla="*/ 632 w 1929"/>
                <a:gd name="T31" fmla="*/ 1521 h 1612"/>
                <a:gd name="T32" fmla="*/ 466 w 1929"/>
                <a:gd name="T33" fmla="*/ 1561 h 1612"/>
                <a:gd name="T34" fmla="*/ 333 w 1929"/>
                <a:gd name="T35" fmla="*/ 1589 h 1612"/>
                <a:gd name="T36" fmla="*/ 229 w 1929"/>
                <a:gd name="T37" fmla="*/ 1603 h 1612"/>
                <a:gd name="T38" fmla="*/ 155 w 1929"/>
                <a:gd name="T39" fmla="*/ 1611 h 1612"/>
                <a:gd name="T40" fmla="*/ 113 w 1929"/>
                <a:gd name="T41" fmla="*/ 1612 h 1612"/>
                <a:gd name="T42" fmla="*/ 98 w 1929"/>
                <a:gd name="T43" fmla="*/ 1612 h 1612"/>
                <a:gd name="T44" fmla="*/ 38 w 1929"/>
                <a:gd name="T45" fmla="*/ 1605 h 1612"/>
                <a:gd name="T46" fmla="*/ 7 w 1929"/>
                <a:gd name="T47" fmla="*/ 1580 h 1612"/>
                <a:gd name="T48" fmla="*/ 0 w 1929"/>
                <a:gd name="T49" fmla="*/ 1543 h 1612"/>
                <a:gd name="T50" fmla="*/ 7 w 1929"/>
                <a:gd name="T51" fmla="*/ 477 h 1612"/>
                <a:gd name="T52" fmla="*/ 14 w 1929"/>
                <a:gd name="T53" fmla="*/ 445 h 1612"/>
                <a:gd name="T54" fmla="*/ 38 w 1929"/>
                <a:gd name="T55" fmla="*/ 419 h 1612"/>
                <a:gd name="T56" fmla="*/ 87 w 1929"/>
                <a:gd name="T57" fmla="*/ 408 h 1612"/>
                <a:gd name="T58" fmla="*/ 202 w 1929"/>
                <a:gd name="T59" fmla="*/ 399 h 1612"/>
                <a:gd name="T60" fmla="*/ 277 w 1929"/>
                <a:gd name="T61" fmla="*/ 386 h 1612"/>
                <a:gd name="T62" fmla="*/ 313 w 1929"/>
                <a:gd name="T63" fmla="*/ 377 h 1612"/>
                <a:gd name="T64" fmla="*/ 341 w 1929"/>
                <a:gd name="T65" fmla="*/ 368 h 1612"/>
                <a:gd name="T66" fmla="*/ 392 w 1929"/>
                <a:gd name="T67" fmla="*/ 337 h 1612"/>
                <a:gd name="T68" fmla="*/ 435 w 1929"/>
                <a:gd name="T69" fmla="*/ 282 h 1612"/>
                <a:gd name="T70" fmla="*/ 483 w 1929"/>
                <a:gd name="T71" fmla="*/ 89 h 1612"/>
                <a:gd name="T72" fmla="*/ 506 w 1929"/>
                <a:gd name="T73" fmla="*/ 51 h 1612"/>
                <a:gd name="T74" fmla="*/ 545 w 1929"/>
                <a:gd name="T75" fmla="*/ 46 h 1612"/>
                <a:gd name="T76" fmla="*/ 730 w 1929"/>
                <a:gd name="T77" fmla="*/ 168 h 1612"/>
                <a:gd name="T78" fmla="*/ 803 w 1929"/>
                <a:gd name="T79" fmla="*/ 182 h 1612"/>
                <a:gd name="T80" fmla="*/ 876 w 1929"/>
                <a:gd name="T81" fmla="*/ 159 h 1612"/>
                <a:gd name="T82" fmla="*/ 947 w 1929"/>
                <a:gd name="T83" fmla="*/ 109 h 1612"/>
                <a:gd name="T84" fmla="*/ 1016 w 1929"/>
                <a:gd name="T85" fmla="*/ 51 h 1612"/>
                <a:gd name="T86" fmla="*/ 1071 w 1929"/>
                <a:gd name="T87" fmla="*/ 9 h 1612"/>
                <a:gd name="T88" fmla="*/ 1115 w 1929"/>
                <a:gd name="T89" fmla="*/ 0 h 16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1929" h="1612">
                  <a:moveTo>
                    <a:pt x="1115" y="0"/>
                  </a:moveTo>
                  <a:lnTo>
                    <a:pt x="1137" y="6"/>
                  </a:lnTo>
                  <a:lnTo>
                    <a:pt x="1157" y="20"/>
                  </a:lnTo>
                  <a:lnTo>
                    <a:pt x="1907" y="753"/>
                  </a:lnTo>
                  <a:lnTo>
                    <a:pt x="1918" y="765"/>
                  </a:lnTo>
                  <a:lnTo>
                    <a:pt x="1926" y="780"/>
                  </a:lnTo>
                  <a:lnTo>
                    <a:pt x="1929" y="796"/>
                  </a:lnTo>
                  <a:lnTo>
                    <a:pt x="1927" y="814"/>
                  </a:lnTo>
                  <a:lnTo>
                    <a:pt x="1918" y="833"/>
                  </a:lnTo>
                  <a:lnTo>
                    <a:pt x="1904" y="855"/>
                  </a:lnTo>
                  <a:lnTo>
                    <a:pt x="1880" y="878"/>
                  </a:lnTo>
                  <a:lnTo>
                    <a:pt x="1876" y="882"/>
                  </a:lnTo>
                  <a:lnTo>
                    <a:pt x="1867" y="891"/>
                  </a:lnTo>
                  <a:lnTo>
                    <a:pt x="1851" y="906"/>
                  </a:lnTo>
                  <a:lnTo>
                    <a:pt x="1827" y="926"/>
                  </a:lnTo>
                  <a:lnTo>
                    <a:pt x="1798" y="951"/>
                  </a:lnTo>
                  <a:lnTo>
                    <a:pt x="1763" y="978"/>
                  </a:lnTo>
                  <a:lnTo>
                    <a:pt x="1723" y="1011"/>
                  </a:lnTo>
                  <a:lnTo>
                    <a:pt x="1678" y="1046"/>
                  </a:lnTo>
                  <a:lnTo>
                    <a:pt x="1629" y="1082"/>
                  </a:lnTo>
                  <a:lnTo>
                    <a:pt x="1572" y="1119"/>
                  </a:lnTo>
                  <a:lnTo>
                    <a:pt x="1512" y="1159"/>
                  </a:lnTo>
                  <a:lnTo>
                    <a:pt x="1446" y="1199"/>
                  </a:lnTo>
                  <a:lnTo>
                    <a:pt x="1377" y="1237"/>
                  </a:lnTo>
                  <a:lnTo>
                    <a:pt x="1304" y="1275"/>
                  </a:lnTo>
                  <a:lnTo>
                    <a:pt x="1226" y="1314"/>
                  </a:lnTo>
                  <a:lnTo>
                    <a:pt x="1146" y="1348"/>
                  </a:lnTo>
                  <a:lnTo>
                    <a:pt x="1060" y="1383"/>
                  </a:lnTo>
                  <a:lnTo>
                    <a:pt x="942" y="1425"/>
                  </a:lnTo>
                  <a:lnTo>
                    <a:pt x="831" y="1461"/>
                  </a:lnTo>
                  <a:lnTo>
                    <a:pt x="727" y="1494"/>
                  </a:lnTo>
                  <a:lnTo>
                    <a:pt x="632" y="1521"/>
                  </a:lnTo>
                  <a:lnTo>
                    <a:pt x="546" y="1543"/>
                  </a:lnTo>
                  <a:lnTo>
                    <a:pt x="466" y="1561"/>
                  </a:lnTo>
                  <a:lnTo>
                    <a:pt x="395" y="1576"/>
                  </a:lnTo>
                  <a:lnTo>
                    <a:pt x="333" y="1589"/>
                  </a:lnTo>
                  <a:lnTo>
                    <a:pt x="277" y="1598"/>
                  </a:lnTo>
                  <a:lnTo>
                    <a:pt x="229" y="1603"/>
                  </a:lnTo>
                  <a:lnTo>
                    <a:pt x="189" y="1609"/>
                  </a:lnTo>
                  <a:lnTo>
                    <a:pt x="155" y="1611"/>
                  </a:lnTo>
                  <a:lnTo>
                    <a:pt x="129" y="1612"/>
                  </a:lnTo>
                  <a:lnTo>
                    <a:pt x="113" y="1612"/>
                  </a:lnTo>
                  <a:lnTo>
                    <a:pt x="102" y="1612"/>
                  </a:lnTo>
                  <a:lnTo>
                    <a:pt x="98" y="1612"/>
                  </a:lnTo>
                  <a:lnTo>
                    <a:pt x="64" y="1611"/>
                  </a:lnTo>
                  <a:lnTo>
                    <a:pt x="38" y="1605"/>
                  </a:lnTo>
                  <a:lnTo>
                    <a:pt x="20" y="1594"/>
                  </a:lnTo>
                  <a:lnTo>
                    <a:pt x="7" y="1580"/>
                  </a:lnTo>
                  <a:lnTo>
                    <a:pt x="2" y="1563"/>
                  </a:lnTo>
                  <a:lnTo>
                    <a:pt x="0" y="1543"/>
                  </a:lnTo>
                  <a:lnTo>
                    <a:pt x="7" y="496"/>
                  </a:lnTo>
                  <a:lnTo>
                    <a:pt x="7" y="477"/>
                  </a:lnTo>
                  <a:lnTo>
                    <a:pt x="9" y="461"/>
                  </a:lnTo>
                  <a:lnTo>
                    <a:pt x="14" y="445"/>
                  </a:lnTo>
                  <a:lnTo>
                    <a:pt x="24" y="430"/>
                  </a:lnTo>
                  <a:lnTo>
                    <a:pt x="38" y="419"/>
                  </a:lnTo>
                  <a:lnTo>
                    <a:pt x="58" y="412"/>
                  </a:lnTo>
                  <a:lnTo>
                    <a:pt x="87" y="408"/>
                  </a:lnTo>
                  <a:lnTo>
                    <a:pt x="151" y="403"/>
                  </a:lnTo>
                  <a:lnTo>
                    <a:pt x="202" y="399"/>
                  </a:lnTo>
                  <a:lnTo>
                    <a:pt x="246" y="392"/>
                  </a:lnTo>
                  <a:lnTo>
                    <a:pt x="277" y="386"/>
                  </a:lnTo>
                  <a:lnTo>
                    <a:pt x="299" y="381"/>
                  </a:lnTo>
                  <a:lnTo>
                    <a:pt x="313" y="377"/>
                  </a:lnTo>
                  <a:lnTo>
                    <a:pt x="317" y="377"/>
                  </a:lnTo>
                  <a:lnTo>
                    <a:pt x="341" y="368"/>
                  </a:lnTo>
                  <a:lnTo>
                    <a:pt x="366" y="355"/>
                  </a:lnTo>
                  <a:lnTo>
                    <a:pt x="392" y="337"/>
                  </a:lnTo>
                  <a:lnTo>
                    <a:pt x="415" y="312"/>
                  </a:lnTo>
                  <a:lnTo>
                    <a:pt x="435" y="282"/>
                  </a:lnTo>
                  <a:lnTo>
                    <a:pt x="448" y="246"/>
                  </a:lnTo>
                  <a:lnTo>
                    <a:pt x="483" y="89"/>
                  </a:lnTo>
                  <a:lnTo>
                    <a:pt x="492" y="68"/>
                  </a:lnTo>
                  <a:lnTo>
                    <a:pt x="506" y="51"/>
                  </a:lnTo>
                  <a:lnTo>
                    <a:pt x="525" y="46"/>
                  </a:lnTo>
                  <a:lnTo>
                    <a:pt x="545" y="46"/>
                  </a:lnTo>
                  <a:lnTo>
                    <a:pt x="566" y="57"/>
                  </a:lnTo>
                  <a:lnTo>
                    <a:pt x="730" y="168"/>
                  </a:lnTo>
                  <a:lnTo>
                    <a:pt x="767" y="180"/>
                  </a:lnTo>
                  <a:lnTo>
                    <a:pt x="803" y="182"/>
                  </a:lnTo>
                  <a:lnTo>
                    <a:pt x="840" y="173"/>
                  </a:lnTo>
                  <a:lnTo>
                    <a:pt x="876" y="159"/>
                  </a:lnTo>
                  <a:lnTo>
                    <a:pt x="913" y="137"/>
                  </a:lnTo>
                  <a:lnTo>
                    <a:pt x="947" y="109"/>
                  </a:lnTo>
                  <a:lnTo>
                    <a:pt x="984" y="82"/>
                  </a:lnTo>
                  <a:lnTo>
                    <a:pt x="1016" y="51"/>
                  </a:lnTo>
                  <a:lnTo>
                    <a:pt x="1051" y="24"/>
                  </a:lnTo>
                  <a:lnTo>
                    <a:pt x="1071" y="9"/>
                  </a:lnTo>
                  <a:lnTo>
                    <a:pt x="1093" y="2"/>
                  </a:lnTo>
                  <a:lnTo>
                    <a:pt x="1115" y="0"/>
                  </a:lnTo>
                  <a:close/>
                </a:path>
              </a:pathLst>
            </a:custGeom>
            <a:solidFill>
              <a:srgbClr val="A0EEA4"/>
            </a:solidFill>
            <a:ln w="28575">
              <a:solidFill>
                <a:schemeClr val="bg1"/>
              </a:solidFill>
              <a:prstDash val="solid"/>
              <a:round/>
              <a:headEnd/>
              <a:tailEnd/>
            </a:ln>
            <a:effectLst>
              <a:outerShdw blurRad="50800" dist="50800" dir="2700000" sx="98000" sy="98000" algn="tl" rotWithShape="0">
                <a:prstClr val="black">
                  <a:alpha val="50000"/>
                </a:prstClr>
              </a:outerShdw>
            </a:effectLst>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9" name="Freeform 10">
              <a:extLst>
                <a:ext uri="{FF2B5EF4-FFF2-40B4-BE49-F238E27FC236}">
                  <a16:creationId xmlns:a16="http://schemas.microsoft.com/office/drawing/2014/main" id="{00000000-0008-0000-0000-000009000000}"/>
                </a:ext>
              </a:extLst>
            </xdr:cNvPr>
            <xdr:cNvSpPr>
              <a:spLocks/>
            </xdr:cNvSpPr>
          </xdr:nvSpPr>
          <xdr:spPr bwMode="auto">
            <a:xfrm>
              <a:off x="4502944" y="4878387"/>
              <a:ext cx="1531938" cy="1293813"/>
            </a:xfrm>
            <a:custGeom>
              <a:avLst/>
              <a:gdLst>
                <a:gd name="T0" fmla="*/ 843 w 1929"/>
                <a:gd name="T1" fmla="*/ 2 h 1631"/>
                <a:gd name="T2" fmla="*/ 885 w 1929"/>
                <a:gd name="T3" fmla="*/ 30 h 1631"/>
                <a:gd name="T4" fmla="*/ 965 w 1929"/>
                <a:gd name="T5" fmla="*/ 97 h 1631"/>
                <a:gd name="T6" fmla="*/ 1024 w 1929"/>
                <a:gd name="T7" fmla="*/ 141 h 1631"/>
                <a:gd name="T8" fmla="*/ 1058 w 1929"/>
                <a:gd name="T9" fmla="*/ 164 h 1631"/>
                <a:gd name="T10" fmla="*/ 1071 w 1929"/>
                <a:gd name="T11" fmla="*/ 170 h 1631"/>
                <a:gd name="T12" fmla="*/ 1120 w 1929"/>
                <a:gd name="T13" fmla="*/ 190 h 1631"/>
                <a:gd name="T14" fmla="*/ 1186 w 1929"/>
                <a:gd name="T15" fmla="*/ 195 h 1631"/>
                <a:gd name="T16" fmla="*/ 1255 w 1929"/>
                <a:gd name="T17" fmla="*/ 172 h 1631"/>
                <a:gd name="T18" fmla="*/ 1413 w 1929"/>
                <a:gd name="T19" fmla="*/ 75 h 1631"/>
                <a:gd name="T20" fmla="*/ 1452 w 1929"/>
                <a:gd name="T21" fmla="*/ 82 h 1631"/>
                <a:gd name="T22" fmla="*/ 1474 w 1929"/>
                <a:gd name="T23" fmla="*/ 121 h 1631"/>
                <a:gd name="T24" fmla="*/ 1525 w 1929"/>
                <a:gd name="T25" fmla="*/ 345 h 1631"/>
                <a:gd name="T26" fmla="*/ 1566 w 1929"/>
                <a:gd name="T27" fmla="*/ 387 h 1631"/>
                <a:gd name="T28" fmla="*/ 1625 w 1929"/>
                <a:gd name="T29" fmla="*/ 412 h 1631"/>
                <a:gd name="T30" fmla="*/ 1694 w 1929"/>
                <a:gd name="T31" fmla="*/ 427 h 1631"/>
                <a:gd name="T32" fmla="*/ 1767 w 1929"/>
                <a:gd name="T33" fmla="*/ 434 h 1631"/>
                <a:gd name="T34" fmla="*/ 1840 w 1929"/>
                <a:gd name="T35" fmla="*/ 440 h 1631"/>
                <a:gd name="T36" fmla="*/ 1885 w 1929"/>
                <a:gd name="T37" fmla="*/ 454 h 1631"/>
                <a:gd name="T38" fmla="*/ 1913 w 1929"/>
                <a:gd name="T39" fmla="*/ 489 h 1631"/>
                <a:gd name="T40" fmla="*/ 1929 w 1929"/>
                <a:gd name="T41" fmla="*/ 1560 h 1631"/>
                <a:gd name="T42" fmla="*/ 1924 w 1929"/>
                <a:gd name="T43" fmla="*/ 1595 h 1631"/>
                <a:gd name="T44" fmla="*/ 1900 w 1929"/>
                <a:gd name="T45" fmla="*/ 1618 h 1631"/>
                <a:gd name="T46" fmla="*/ 1854 w 1929"/>
                <a:gd name="T47" fmla="*/ 1631 h 1631"/>
                <a:gd name="T48" fmla="*/ 1814 w 1929"/>
                <a:gd name="T49" fmla="*/ 1631 h 1631"/>
                <a:gd name="T50" fmla="*/ 1761 w 1929"/>
                <a:gd name="T51" fmla="*/ 1627 h 1631"/>
                <a:gd name="T52" fmla="*/ 1665 w 1929"/>
                <a:gd name="T53" fmla="*/ 1620 h 1631"/>
                <a:gd name="T54" fmla="*/ 1530 w 1929"/>
                <a:gd name="T55" fmla="*/ 1602 h 1631"/>
                <a:gd name="T56" fmla="*/ 1368 w 1929"/>
                <a:gd name="T57" fmla="*/ 1569 h 1631"/>
                <a:gd name="T58" fmla="*/ 1184 w 1929"/>
                <a:gd name="T59" fmla="*/ 1520 h 1631"/>
                <a:gd name="T60" fmla="*/ 987 w 1929"/>
                <a:gd name="T61" fmla="*/ 1451 h 1631"/>
                <a:gd name="T62" fmla="*/ 763 w 1929"/>
                <a:gd name="T63" fmla="*/ 1350 h 1631"/>
                <a:gd name="T64" fmla="*/ 554 w 1929"/>
                <a:gd name="T65" fmla="*/ 1241 h 1631"/>
                <a:gd name="T66" fmla="*/ 384 w 1929"/>
                <a:gd name="T67" fmla="*/ 1143 h 1631"/>
                <a:gd name="T68" fmla="*/ 253 w 1929"/>
                <a:gd name="T69" fmla="*/ 1057 h 1631"/>
                <a:gd name="T70" fmla="*/ 155 w 1929"/>
                <a:gd name="T71" fmla="*/ 988 h 1631"/>
                <a:gd name="T72" fmla="*/ 89 w 1929"/>
                <a:gd name="T73" fmla="*/ 935 h 1631"/>
                <a:gd name="T74" fmla="*/ 53 w 1929"/>
                <a:gd name="T75" fmla="*/ 902 h 1631"/>
                <a:gd name="T76" fmla="*/ 42 w 1929"/>
                <a:gd name="T77" fmla="*/ 890 h 1631"/>
                <a:gd name="T78" fmla="*/ 5 w 1929"/>
                <a:gd name="T79" fmla="*/ 842 h 1631"/>
                <a:gd name="T80" fmla="*/ 2 w 1929"/>
                <a:gd name="T81" fmla="*/ 804 h 1631"/>
                <a:gd name="T82" fmla="*/ 22 w 1929"/>
                <a:gd name="T83" fmla="*/ 771 h 1631"/>
                <a:gd name="T84" fmla="*/ 779 w 1929"/>
                <a:gd name="T85" fmla="*/ 22 h 1631"/>
                <a:gd name="T86" fmla="*/ 809 w 1929"/>
                <a:gd name="T87" fmla="*/ 4 h 16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1929" h="1631">
                  <a:moveTo>
                    <a:pt x="825" y="0"/>
                  </a:moveTo>
                  <a:lnTo>
                    <a:pt x="843" y="2"/>
                  </a:lnTo>
                  <a:lnTo>
                    <a:pt x="863" y="11"/>
                  </a:lnTo>
                  <a:lnTo>
                    <a:pt x="885" y="30"/>
                  </a:lnTo>
                  <a:lnTo>
                    <a:pt x="927" y="66"/>
                  </a:lnTo>
                  <a:lnTo>
                    <a:pt x="965" y="97"/>
                  </a:lnTo>
                  <a:lnTo>
                    <a:pt x="996" y="123"/>
                  </a:lnTo>
                  <a:lnTo>
                    <a:pt x="1024" y="141"/>
                  </a:lnTo>
                  <a:lnTo>
                    <a:pt x="1044" y="155"/>
                  </a:lnTo>
                  <a:lnTo>
                    <a:pt x="1058" y="164"/>
                  </a:lnTo>
                  <a:lnTo>
                    <a:pt x="1067" y="168"/>
                  </a:lnTo>
                  <a:lnTo>
                    <a:pt x="1071" y="170"/>
                  </a:lnTo>
                  <a:lnTo>
                    <a:pt x="1093" y="181"/>
                  </a:lnTo>
                  <a:lnTo>
                    <a:pt x="1120" y="190"/>
                  </a:lnTo>
                  <a:lnTo>
                    <a:pt x="1151" y="195"/>
                  </a:lnTo>
                  <a:lnTo>
                    <a:pt x="1186" y="195"/>
                  </a:lnTo>
                  <a:lnTo>
                    <a:pt x="1220" y="188"/>
                  </a:lnTo>
                  <a:lnTo>
                    <a:pt x="1255" y="172"/>
                  </a:lnTo>
                  <a:lnTo>
                    <a:pt x="1392" y="84"/>
                  </a:lnTo>
                  <a:lnTo>
                    <a:pt x="1413" y="75"/>
                  </a:lnTo>
                  <a:lnTo>
                    <a:pt x="1433" y="75"/>
                  </a:lnTo>
                  <a:lnTo>
                    <a:pt x="1452" y="82"/>
                  </a:lnTo>
                  <a:lnTo>
                    <a:pt x="1464" y="97"/>
                  </a:lnTo>
                  <a:lnTo>
                    <a:pt x="1474" y="121"/>
                  </a:lnTo>
                  <a:lnTo>
                    <a:pt x="1510" y="316"/>
                  </a:lnTo>
                  <a:lnTo>
                    <a:pt x="1525" y="345"/>
                  </a:lnTo>
                  <a:lnTo>
                    <a:pt x="1543" y="368"/>
                  </a:lnTo>
                  <a:lnTo>
                    <a:pt x="1566" y="387"/>
                  </a:lnTo>
                  <a:lnTo>
                    <a:pt x="1594" y="401"/>
                  </a:lnTo>
                  <a:lnTo>
                    <a:pt x="1625" y="412"/>
                  </a:lnTo>
                  <a:lnTo>
                    <a:pt x="1658" y="421"/>
                  </a:lnTo>
                  <a:lnTo>
                    <a:pt x="1694" y="427"/>
                  </a:lnTo>
                  <a:lnTo>
                    <a:pt x="1730" y="430"/>
                  </a:lnTo>
                  <a:lnTo>
                    <a:pt x="1767" y="434"/>
                  </a:lnTo>
                  <a:lnTo>
                    <a:pt x="1803" y="436"/>
                  </a:lnTo>
                  <a:lnTo>
                    <a:pt x="1840" y="440"/>
                  </a:lnTo>
                  <a:lnTo>
                    <a:pt x="1863" y="443"/>
                  </a:lnTo>
                  <a:lnTo>
                    <a:pt x="1885" y="454"/>
                  </a:lnTo>
                  <a:lnTo>
                    <a:pt x="1902" y="469"/>
                  </a:lnTo>
                  <a:lnTo>
                    <a:pt x="1913" y="489"/>
                  </a:lnTo>
                  <a:lnTo>
                    <a:pt x="1916" y="512"/>
                  </a:lnTo>
                  <a:lnTo>
                    <a:pt x="1929" y="1560"/>
                  </a:lnTo>
                  <a:lnTo>
                    <a:pt x="1929" y="1578"/>
                  </a:lnTo>
                  <a:lnTo>
                    <a:pt x="1924" y="1595"/>
                  </a:lnTo>
                  <a:lnTo>
                    <a:pt x="1914" y="1607"/>
                  </a:lnTo>
                  <a:lnTo>
                    <a:pt x="1900" y="1618"/>
                  </a:lnTo>
                  <a:lnTo>
                    <a:pt x="1880" y="1626"/>
                  </a:lnTo>
                  <a:lnTo>
                    <a:pt x="1854" y="1631"/>
                  </a:lnTo>
                  <a:lnTo>
                    <a:pt x="1822" y="1631"/>
                  </a:lnTo>
                  <a:lnTo>
                    <a:pt x="1814" y="1631"/>
                  </a:lnTo>
                  <a:lnTo>
                    <a:pt x="1794" y="1629"/>
                  </a:lnTo>
                  <a:lnTo>
                    <a:pt x="1761" y="1627"/>
                  </a:lnTo>
                  <a:lnTo>
                    <a:pt x="1718" y="1626"/>
                  </a:lnTo>
                  <a:lnTo>
                    <a:pt x="1665" y="1620"/>
                  </a:lnTo>
                  <a:lnTo>
                    <a:pt x="1601" y="1611"/>
                  </a:lnTo>
                  <a:lnTo>
                    <a:pt x="1530" y="1602"/>
                  </a:lnTo>
                  <a:lnTo>
                    <a:pt x="1452" y="1587"/>
                  </a:lnTo>
                  <a:lnTo>
                    <a:pt x="1368" y="1569"/>
                  </a:lnTo>
                  <a:lnTo>
                    <a:pt x="1279" y="1547"/>
                  </a:lnTo>
                  <a:lnTo>
                    <a:pt x="1184" y="1520"/>
                  </a:lnTo>
                  <a:lnTo>
                    <a:pt x="1086" y="1489"/>
                  </a:lnTo>
                  <a:lnTo>
                    <a:pt x="987" y="1451"/>
                  </a:lnTo>
                  <a:lnTo>
                    <a:pt x="885" y="1407"/>
                  </a:lnTo>
                  <a:lnTo>
                    <a:pt x="763" y="1350"/>
                  </a:lnTo>
                  <a:lnTo>
                    <a:pt x="654" y="1294"/>
                  </a:lnTo>
                  <a:lnTo>
                    <a:pt x="554" y="1241"/>
                  </a:lnTo>
                  <a:lnTo>
                    <a:pt x="464" y="1190"/>
                  </a:lnTo>
                  <a:lnTo>
                    <a:pt x="384" y="1143"/>
                  </a:lnTo>
                  <a:lnTo>
                    <a:pt x="313" y="1099"/>
                  </a:lnTo>
                  <a:lnTo>
                    <a:pt x="253" y="1057"/>
                  </a:lnTo>
                  <a:lnTo>
                    <a:pt x="200" y="1021"/>
                  </a:lnTo>
                  <a:lnTo>
                    <a:pt x="155" y="988"/>
                  </a:lnTo>
                  <a:lnTo>
                    <a:pt x="118" y="959"/>
                  </a:lnTo>
                  <a:lnTo>
                    <a:pt x="89" y="935"/>
                  </a:lnTo>
                  <a:lnTo>
                    <a:pt x="67" y="915"/>
                  </a:lnTo>
                  <a:lnTo>
                    <a:pt x="53" y="902"/>
                  </a:lnTo>
                  <a:lnTo>
                    <a:pt x="43" y="893"/>
                  </a:lnTo>
                  <a:lnTo>
                    <a:pt x="42" y="890"/>
                  </a:lnTo>
                  <a:lnTo>
                    <a:pt x="20" y="864"/>
                  </a:lnTo>
                  <a:lnTo>
                    <a:pt x="5" y="842"/>
                  </a:lnTo>
                  <a:lnTo>
                    <a:pt x="0" y="822"/>
                  </a:lnTo>
                  <a:lnTo>
                    <a:pt x="2" y="804"/>
                  </a:lnTo>
                  <a:lnTo>
                    <a:pt x="9" y="787"/>
                  </a:lnTo>
                  <a:lnTo>
                    <a:pt x="22" y="771"/>
                  </a:lnTo>
                  <a:lnTo>
                    <a:pt x="767" y="35"/>
                  </a:lnTo>
                  <a:lnTo>
                    <a:pt x="779" y="22"/>
                  </a:lnTo>
                  <a:lnTo>
                    <a:pt x="794" y="11"/>
                  </a:lnTo>
                  <a:lnTo>
                    <a:pt x="809" y="4"/>
                  </a:lnTo>
                  <a:lnTo>
                    <a:pt x="825" y="0"/>
                  </a:lnTo>
                  <a:close/>
                </a:path>
              </a:pathLst>
            </a:custGeom>
            <a:solidFill>
              <a:schemeClr val="tx2">
                <a:lumMod val="40000"/>
                <a:lumOff val="60000"/>
              </a:schemeClr>
            </a:solidFill>
            <a:ln w="28575">
              <a:solidFill>
                <a:schemeClr val="bg1"/>
              </a:solidFill>
              <a:prstDash val="solid"/>
              <a:round/>
              <a:headEnd/>
              <a:tailEnd/>
            </a:ln>
            <a:effectLst>
              <a:outerShdw blurRad="50800" dist="50800" dir="2700000" sx="98000" sy="98000" algn="tl" rotWithShape="0">
                <a:prstClr val="black">
                  <a:alpha val="50000"/>
                </a:prstClr>
              </a:outerShdw>
            </a:effectLst>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0" name="Freeform 11">
              <a:extLst>
                <a:ext uri="{FF2B5EF4-FFF2-40B4-BE49-F238E27FC236}">
                  <a16:creationId xmlns:a16="http://schemas.microsoft.com/office/drawing/2014/main" id="{00000000-0008-0000-0000-00000A000000}"/>
                </a:ext>
              </a:extLst>
            </xdr:cNvPr>
            <xdr:cNvSpPr>
              <a:spLocks/>
            </xdr:cNvSpPr>
          </xdr:nvSpPr>
          <xdr:spPr bwMode="auto">
            <a:xfrm>
              <a:off x="3725069" y="3879849"/>
              <a:ext cx="1281113" cy="1531938"/>
            </a:xfrm>
            <a:custGeom>
              <a:avLst/>
              <a:gdLst>
                <a:gd name="T0" fmla="*/ 1116 w 1614"/>
                <a:gd name="T1" fmla="*/ 6 h 1930"/>
                <a:gd name="T2" fmla="*/ 1153 w 1614"/>
                <a:gd name="T3" fmla="*/ 10 h 1930"/>
                <a:gd name="T4" fmla="*/ 1182 w 1614"/>
                <a:gd name="T5" fmla="*/ 22 h 1930"/>
                <a:gd name="T6" fmla="*/ 1202 w 1614"/>
                <a:gd name="T7" fmla="*/ 59 h 1930"/>
                <a:gd name="T8" fmla="*/ 1209 w 1614"/>
                <a:gd name="T9" fmla="*/ 150 h 1930"/>
                <a:gd name="T10" fmla="*/ 1220 w 1614"/>
                <a:gd name="T11" fmla="*/ 245 h 1930"/>
                <a:gd name="T12" fmla="*/ 1231 w 1614"/>
                <a:gd name="T13" fmla="*/ 299 h 1930"/>
                <a:gd name="T14" fmla="*/ 1237 w 1614"/>
                <a:gd name="T15" fmla="*/ 316 h 1930"/>
                <a:gd name="T16" fmla="*/ 1257 w 1614"/>
                <a:gd name="T17" fmla="*/ 365 h 1930"/>
                <a:gd name="T18" fmla="*/ 1300 w 1614"/>
                <a:gd name="T19" fmla="*/ 416 h 1930"/>
                <a:gd name="T20" fmla="*/ 1366 w 1614"/>
                <a:gd name="T21" fmla="*/ 449 h 1930"/>
                <a:gd name="T22" fmla="*/ 1546 w 1614"/>
                <a:gd name="T23" fmla="*/ 490 h 1930"/>
                <a:gd name="T24" fmla="*/ 1568 w 1614"/>
                <a:gd name="T25" fmla="*/ 523 h 1930"/>
                <a:gd name="T26" fmla="*/ 1557 w 1614"/>
                <a:gd name="T27" fmla="*/ 565 h 1930"/>
                <a:gd name="T28" fmla="*/ 1433 w 1614"/>
                <a:gd name="T29" fmla="*/ 767 h 1930"/>
                <a:gd name="T30" fmla="*/ 1439 w 1614"/>
                <a:gd name="T31" fmla="*/ 840 h 1930"/>
                <a:gd name="T32" fmla="*/ 1477 w 1614"/>
                <a:gd name="T33" fmla="*/ 911 h 1930"/>
                <a:gd name="T34" fmla="*/ 1532 w 1614"/>
                <a:gd name="T35" fmla="*/ 982 h 1930"/>
                <a:gd name="T36" fmla="*/ 1590 w 1614"/>
                <a:gd name="T37" fmla="*/ 1050 h 1930"/>
                <a:gd name="T38" fmla="*/ 1612 w 1614"/>
                <a:gd name="T39" fmla="*/ 1092 h 1930"/>
                <a:gd name="T40" fmla="*/ 1606 w 1614"/>
                <a:gd name="T41" fmla="*/ 1137 h 1930"/>
                <a:gd name="T42" fmla="*/ 861 w 1614"/>
                <a:gd name="T43" fmla="*/ 1906 h 1930"/>
                <a:gd name="T44" fmla="*/ 834 w 1614"/>
                <a:gd name="T45" fmla="*/ 1926 h 1930"/>
                <a:gd name="T46" fmla="*/ 799 w 1614"/>
                <a:gd name="T47" fmla="*/ 1928 h 1930"/>
                <a:gd name="T48" fmla="*/ 759 w 1614"/>
                <a:gd name="T49" fmla="*/ 1902 h 1930"/>
                <a:gd name="T50" fmla="*/ 732 w 1614"/>
                <a:gd name="T51" fmla="*/ 1877 h 1930"/>
                <a:gd name="T52" fmla="*/ 706 w 1614"/>
                <a:gd name="T53" fmla="*/ 1850 h 1930"/>
                <a:gd name="T54" fmla="*/ 663 w 1614"/>
                <a:gd name="T55" fmla="*/ 1799 h 1930"/>
                <a:gd name="T56" fmla="*/ 603 w 1614"/>
                <a:gd name="T57" fmla="*/ 1724 h 1930"/>
                <a:gd name="T58" fmla="*/ 532 w 1614"/>
                <a:gd name="T59" fmla="*/ 1627 h 1930"/>
                <a:gd name="T60" fmla="*/ 455 w 1614"/>
                <a:gd name="T61" fmla="*/ 1513 h 1930"/>
                <a:gd name="T62" fmla="*/ 377 w 1614"/>
                <a:gd name="T63" fmla="*/ 1378 h 1930"/>
                <a:gd name="T64" fmla="*/ 300 w 1614"/>
                <a:gd name="T65" fmla="*/ 1227 h 1930"/>
                <a:gd name="T66" fmla="*/ 231 w 1614"/>
                <a:gd name="T67" fmla="*/ 1061 h 1930"/>
                <a:gd name="T68" fmla="*/ 151 w 1614"/>
                <a:gd name="T69" fmla="*/ 831 h 1930"/>
                <a:gd name="T70" fmla="*/ 92 w 1614"/>
                <a:gd name="T71" fmla="*/ 633 h 1930"/>
                <a:gd name="T72" fmla="*/ 51 w 1614"/>
                <a:gd name="T73" fmla="*/ 467 h 1930"/>
                <a:gd name="T74" fmla="*/ 25 w 1614"/>
                <a:gd name="T75" fmla="*/ 332 h 1930"/>
                <a:gd name="T76" fmla="*/ 9 w 1614"/>
                <a:gd name="T77" fmla="*/ 230 h 1930"/>
                <a:gd name="T78" fmla="*/ 1 w 1614"/>
                <a:gd name="T79" fmla="*/ 155 h 1930"/>
                <a:gd name="T80" fmla="*/ 0 w 1614"/>
                <a:gd name="T81" fmla="*/ 112 h 1930"/>
                <a:gd name="T82" fmla="*/ 0 w 1614"/>
                <a:gd name="T83" fmla="*/ 99 h 1930"/>
                <a:gd name="T84" fmla="*/ 9 w 1614"/>
                <a:gd name="T85" fmla="*/ 39 h 1930"/>
                <a:gd name="T86" fmla="*/ 32 w 1614"/>
                <a:gd name="T87" fmla="*/ 8 h 1930"/>
                <a:gd name="T88" fmla="*/ 71 w 1614"/>
                <a:gd name="T89" fmla="*/ 0 h 193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1614" h="1930">
                  <a:moveTo>
                    <a:pt x="71" y="0"/>
                  </a:moveTo>
                  <a:lnTo>
                    <a:pt x="1116" y="6"/>
                  </a:lnTo>
                  <a:lnTo>
                    <a:pt x="1135" y="8"/>
                  </a:lnTo>
                  <a:lnTo>
                    <a:pt x="1153" y="10"/>
                  </a:lnTo>
                  <a:lnTo>
                    <a:pt x="1169" y="13"/>
                  </a:lnTo>
                  <a:lnTo>
                    <a:pt x="1182" y="22"/>
                  </a:lnTo>
                  <a:lnTo>
                    <a:pt x="1193" y="37"/>
                  </a:lnTo>
                  <a:lnTo>
                    <a:pt x="1202" y="59"/>
                  </a:lnTo>
                  <a:lnTo>
                    <a:pt x="1206" y="86"/>
                  </a:lnTo>
                  <a:lnTo>
                    <a:pt x="1209" y="150"/>
                  </a:lnTo>
                  <a:lnTo>
                    <a:pt x="1215" y="203"/>
                  </a:lnTo>
                  <a:lnTo>
                    <a:pt x="1220" y="245"/>
                  </a:lnTo>
                  <a:lnTo>
                    <a:pt x="1226" y="277"/>
                  </a:lnTo>
                  <a:lnTo>
                    <a:pt x="1231" y="299"/>
                  </a:lnTo>
                  <a:lnTo>
                    <a:pt x="1235" y="312"/>
                  </a:lnTo>
                  <a:lnTo>
                    <a:pt x="1237" y="316"/>
                  </a:lnTo>
                  <a:lnTo>
                    <a:pt x="1244" y="339"/>
                  </a:lnTo>
                  <a:lnTo>
                    <a:pt x="1257" y="365"/>
                  </a:lnTo>
                  <a:lnTo>
                    <a:pt x="1277" y="392"/>
                  </a:lnTo>
                  <a:lnTo>
                    <a:pt x="1300" y="416"/>
                  </a:lnTo>
                  <a:lnTo>
                    <a:pt x="1331" y="436"/>
                  </a:lnTo>
                  <a:lnTo>
                    <a:pt x="1366" y="449"/>
                  </a:lnTo>
                  <a:lnTo>
                    <a:pt x="1524" y="483"/>
                  </a:lnTo>
                  <a:lnTo>
                    <a:pt x="1546" y="490"/>
                  </a:lnTo>
                  <a:lnTo>
                    <a:pt x="1561" y="505"/>
                  </a:lnTo>
                  <a:lnTo>
                    <a:pt x="1568" y="523"/>
                  </a:lnTo>
                  <a:lnTo>
                    <a:pt x="1566" y="543"/>
                  </a:lnTo>
                  <a:lnTo>
                    <a:pt x="1557" y="565"/>
                  </a:lnTo>
                  <a:lnTo>
                    <a:pt x="1444" y="729"/>
                  </a:lnTo>
                  <a:lnTo>
                    <a:pt x="1433" y="767"/>
                  </a:lnTo>
                  <a:lnTo>
                    <a:pt x="1432" y="804"/>
                  </a:lnTo>
                  <a:lnTo>
                    <a:pt x="1439" y="840"/>
                  </a:lnTo>
                  <a:lnTo>
                    <a:pt x="1455" y="877"/>
                  </a:lnTo>
                  <a:lnTo>
                    <a:pt x="1477" y="911"/>
                  </a:lnTo>
                  <a:lnTo>
                    <a:pt x="1503" y="948"/>
                  </a:lnTo>
                  <a:lnTo>
                    <a:pt x="1532" y="982"/>
                  </a:lnTo>
                  <a:lnTo>
                    <a:pt x="1561" y="1017"/>
                  </a:lnTo>
                  <a:lnTo>
                    <a:pt x="1590" y="1050"/>
                  </a:lnTo>
                  <a:lnTo>
                    <a:pt x="1605" y="1070"/>
                  </a:lnTo>
                  <a:lnTo>
                    <a:pt x="1612" y="1092"/>
                  </a:lnTo>
                  <a:lnTo>
                    <a:pt x="1614" y="1115"/>
                  </a:lnTo>
                  <a:lnTo>
                    <a:pt x="1606" y="1137"/>
                  </a:lnTo>
                  <a:lnTo>
                    <a:pt x="1594" y="1157"/>
                  </a:lnTo>
                  <a:lnTo>
                    <a:pt x="861" y="1906"/>
                  </a:lnTo>
                  <a:lnTo>
                    <a:pt x="849" y="1919"/>
                  </a:lnTo>
                  <a:lnTo>
                    <a:pt x="834" y="1926"/>
                  </a:lnTo>
                  <a:lnTo>
                    <a:pt x="818" y="1930"/>
                  </a:lnTo>
                  <a:lnTo>
                    <a:pt x="799" y="1928"/>
                  </a:lnTo>
                  <a:lnTo>
                    <a:pt x="781" y="1919"/>
                  </a:lnTo>
                  <a:lnTo>
                    <a:pt x="759" y="1902"/>
                  </a:lnTo>
                  <a:lnTo>
                    <a:pt x="736" y="1881"/>
                  </a:lnTo>
                  <a:lnTo>
                    <a:pt x="732" y="1877"/>
                  </a:lnTo>
                  <a:lnTo>
                    <a:pt x="723" y="1866"/>
                  </a:lnTo>
                  <a:lnTo>
                    <a:pt x="706" y="1850"/>
                  </a:lnTo>
                  <a:lnTo>
                    <a:pt x="686" y="1828"/>
                  </a:lnTo>
                  <a:lnTo>
                    <a:pt x="663" y="1799"/>
                  </a:lnTo>
                  <a:lnTo>
                    <a:pt x="634" y="1764"/>
                  </a:lnTo>
                  <a:lnTo>
                    <a:pt x="603" y="1724"/>
                  </a:lnTo>
                  <a:lnTo>
                    <a:pt x="568" y="1678"/>
                  </a:lnTo>
                  <a:lnTo>
                    <a:pt x="532" y="1627"/>
                  </a:lnTo>
                  <a:lnTo>
                    <a:pt x="493" y="1573"/>
                  </a:lnTo>
                  <a:lnTo>
                    <a:pt x="455" y="1513"/>
                  </a:lnTo>
                  <a:lnTo>
                    <a:pt x="415" y="1447"/>
                  </a:lnTo>
                  <a:lnTo>
                    <a:pt x="377" y="1378"/>
                  </a:lnTo>
                  <a:lnTo>
                    <a:pt x="337" y="1303"/>
                  </a:lnTo>
                  <a:lnTo>
                    <a:pt x="300" y="1227"/>
                  </a:lnTo>
                  <a:lnTo>
                    <a:pt x="264" y="1146"/>
                  </a:lnTo>
                  <a:lnTo>
                    <a:pt x="231" y="1061"/>
                  </a:lnTo>
                  <a:lnTo>
                    <a:pt x="189" y="942"/>
                  </a:lnTo>
                  <a:lnTo>
                    <a:pt x="151" y="831"/>
                  </a:lnTo>
                  <a:lnTo>
                    <a:pt x="120" y="727"/>
                  </a:lnTo>
                  <a:lnTo>
                    <a:pt x="92" y="633"/>
                  </a:lnTo>
                  <a:lnTo>
                    <a:pt x="71" y="547"/>
                  </a:lnTo>
                  <a:lnTo>
                    <a:pt x="51" y="467"/>
                  </a:lnTo>
                  <a:lnTo>
                    <a:pt x="36" y="396"/>
                  </a:lnTo>
                  <a:lnTo>
                    <a:pt x="25" y="332"/>
                  </a:lnTo>
                  <a:lnTo>
                    <a:pt x="16" y="277"/>
                  </a:lnTo>
                  <a:lnTo>
                    <a:pt x="9" y="230"/>
                  </a:lnTo>
                  <a:lnTo>
                    <a:pt x="5" y="188"/>
                  </a:lnTo>
                  <a:lnTo>
                    <a:pt x="1" y="155"/>
                  </a:lnTo>
                  <a:lnTo>
                    <a:pt x="0" y="130"/>
                  </a:lnTo>
                  <a:lnTo>
                    <a:pt x="0" y="112"/>
                  </a:lnTo>
                  <a:lnTo>
                    <a:pt x="0" y="101"/>
                  </a:lnTo>
                  <a:lnTo>
                    <a:pt x="0" y="99"/>
                  </a:lnTo>
                  <a:lnTo>
                    <a:pt x="1" y="64"/>
                  </a:lnTo>
                  <a:lnTo>
                    <a:pt x="9" y="39"/>
                  </a:lnTo>
                  <a:lnTo>
                    <a:pt x="18" y="20"/>
                  </a:lnTo>
                  <a:lnTo>
                    <a:pt x="32" y="8"/>
                  </a:lnTo>
                  <a:lnTo>
                    <a:pt x="49" y="2"/>
                  </a:lnTo>
                  <a:lnTo>
                    <a:pt x="71" y="0"/>
                  </a:lnTo>
                  <a:close/>
                </a:path>
              </a:pathLst>
            </a:custGeom>
            <a:solidFill>
              <a:srgbClr val="00B0F0"/>
            </a:solidFill>
            <a:ln w="28575">
              <a:solidFill>
                <a:schemeClr val="bg1"/>
              </a:solidFill>
              <a:prstDash val="solid"/>
              <a:round/>
              <a:headEnd/>
              <a:tailEnd/>
            </a:ln>
            <a:effectLst>
              <a:outerShdw blurRad="50800" dist="50800" dir="2700000" sx="98000" sy="98000" algn="tl" rotWithShape="0">
                <a:prstClr val="black">
                  <a:alpha val="50000"/>
                </a:prstClr>
              </a:outerShdw>
            </a:effectLst>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1" name="Freeform 12">
              <a:extLst>
                <a:ext uri="{FF2B5EF4-FFF2-40B4-BE49-F238E27FC236}">
                  <a16:creationId xmlns:a16="http://schemas.microsoft.com/office/drawing/2014/main" id="{00000000-0008-0000-0000-00000B000000}"/>
                </a:ext>
              </a:extLst>
            </xdr:cNvPr>
            <xdr:cNvSpPr>
              <a:spLocks/>
            </xdr:cNvSpPr>
          </xdr:nvSpPr>
          <xdr:spPr bwMode="auto">
            <a:xfrm>
              <a:off x="3713956" y="2205037"/>
              <a:ext cx="1290638" cy="1535113"/>
            </a:xfrm>
            <a:custGeom>
              <a:avLst/>
              <a:gdLst>
                <a:gd name="T0" fmla="*/ 822 w 1627"/>
                <a:gd name="T1" fmla="*/ 2 h 1933"/>
                <a:gd name="T2" fmla="*/ 854 w 1627"/>
                <a:gd name="T3" fmla="*/ 22 h 1933"/>
                <a:gd name="T4" fmla="*/ 1605 w 1627"/>
                <a:gd name="T5" fmla="*/ 778 h 1933"/>
                <a:gd name="T6" fmla="*/ 1623 w 1627"/>
                <a:gd name="T7" fmla="*/ 807 h 1933"/>
                <a:gd name="T8" fmla="*/ 1625 w 1627"/>
                <a:gd name="T9" fmla="*/ 840 h 1933"/>
                <a:gd name="T10" fmla="*/ 1598 w 1627"/>
                <a:gd name="T11" fmla="*/ 883 h 1933"/>
                <a:gd name="T12" fmla="*/ 1530 w 1627"/>
                <a:gd name="T13" fmla="*/ 963 h 1933"/>
                <a:gd name="T14" fmla="*/ 1487 w 1627"/>
                <a:gd name="T15" fmla="*/ 1020 h 1933"/>
                <a:gd name="T16" fmla="*/ 1465 w 1627"/>
                <a:gd name="T17" fmla="*/ 1056 h 1933"/>
                <a:gd name="T18" fmla="*/ 1457 w 1627"/>
                <a:gd name="T19" fmla="*/ 1069 h 1933"/>
                <a:gd name="T20" fmla="*/ 1437 w 1627"/>
                <a:gd name="T21" fmla="*/ 1118 h 1933"/>
                <a:gd name="T22" fmla="*/ 1434 w 1627"/>
                <a:gd name="T23" fmla="*/ 1184 h 1933"/>
                <a:gd name="T24" fmla="*/ 1457 w 1627"/>
                <a:gd name="T25" fmla="*/ 1253 h 1933"/>
                <a:gd name="T26" fmla="*/ 1554 w 1627"/>
                <a:gd name="T27" fmla="*/ 1410 h 1933"/>
                <a:gd name="T28" fmla="*/ 1549 w 1627"/>
                <a:gd name="T29" fmla="*/ 1448 h 1933"/>
                <a:gd name="T30" fmla="*/ 1510 w 1627"/>
                <a:gd name="T31" fmla="*/ 1472 h 1933"/>
                <a:gd name="T32" fmla="*/ 1286 w 1627"/>
                <a:gd name="T33" fmla="*/ 1523 h 1933"/>
                <a:gd name="T34" fmla="*/ 1244 w 1627"/>
                <a:gd name="T35" fmla="*/ 1565 h 1933"/>
                <a:gd name="T36" fmla="*/ 1217 w 1627"/>
                <a:gd name="T37" fmla="*/ 1623 h 1933"/>
                <a:gd name="T38" fmla="*/ 1204 w 1627"/>
                <a:gd name="T39" fmla="*/ 1692 h 1933"/>
                <a:gd name="T40" fmla="*/ 1197 w 1627"/>
                <a:gd name="T41" fmla="*/ 1765 h 1933"/>
                <a:gd name="T42" fmla="*/ 1191 w 1627"/>
                <a:gd name="T43" fmla="*/ 1838 h 1933"/>
                <a:gd name="T44" fmla="*/ 1177 w 1627"/>
                <a:gd name="T45" fmla="*/ 1884 h 1933"/>
                <a:gd name="T46" fmla="*/ 1142 w 1627"/>
                <a:gd name="T47" fmla="*/ 1911 h 1933"/>
                <a:gd name="T48" fmla="*/ 71 w 1627"/>
                <a:gd name="T49" fmla="*/ 1933 h 1933"/>
                <a:gd name="T50" fmla="*/ 38 w 1627"/>
                <a:gd name="T51" fmla="*/ 1925 h 1933"/>
                <a:gd name="T52" fmla="*/ 13 w 1627"/>
                <a:gd name="T53" fmla="*/ 1904 h 1933"/>
                <a:gd name="T54" fmla="*/ 2 w 1627"/>
                <a:gd name="T55" fmla="*/ 1858 h 1933"/>
                <a:gd name="T56" fmla="*/ 0 w 1627"/>
                <a:gd name="T57" fmla="*/ 1818 h 1933"/>
                <a:gd name="T58" fmla="*/ 2 w 1627"/>
                <a:gd name="T59" fmla="*/ 1765 h 1933"/>
                <a:gd name="T60" fmla="*/ 11 w 1627"/>
                <a:gd name="T61" fmla="*/ 1667 h 1933"/>
                <a:gd name="T62" fmla="*/ 29 w 1627"/>
                <a:gd name="T63" fmla="*/ 1534 h 1933"/>
                <a:gd name="T64" fmla="*/ 60 w 1627"/>
                <a:gd name="T65" fmla="*/ 1370 h 1933"/>
                <a:gd name="T66" fmla="*/ 107 w 1627"/>
                <a:gd name="T67" fmla="*/ 1186 h 1933"/>
                <a:gd name="T68" fmla="*/ 177 w 1627"/>
                <a:gd name="T69" fmla="*/ 989 h 1933"/>
                <a:gd name="T70" fmla="*/ 277 w 1627"/>
                <a:gd name="T71" fmla="*/ 767 h 1933"/>
                <a:gd name="T72" fmla="*/ 386 w 1627"/>
                <a:gd name="T73" fmla="*/ 555 h 1933"/>
                <a:gd name="T74" fmla="*/ 483 w 1627"/>
                <a:gd name="T75" fmla="*/ 386 h 1933"/>
                <a:gd name="T76" fmla="*/ 568 w 1627"/>
                <a:gd name="T77" fmla="*/ 253 h 1933"/>
                <a:gd name="T78" fmla="*/ 638 w 1627"/>
                <a:gd name="T79" fmla="*/ 156 h 1933"/>
                <a:gd name="T80" fmla="*/ 690 w 1627"/>
                <a:gd name="T81" fmla="*/ 91 h 1933"/>
                <a:gd name="T82" fmla="*/ 723 w 1627"/>
                <a:gd name="T83" fmla="*/ 53 h 1933"/>
                <a:gd name="T84" fmla="*/ 734 w 1627"/>
                <a:gd name="T85" fmla="*/ 42 h 1933"/>
                <a:gd name="T86" fmla="*/ 782 w 1627"/>
                <a:gd name="T87" fmla="*/ 5 h 19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1627" h="1933">
                  <a:moveTo>
                    <a:pt x="803" y="0"/>
                  </a:moveTo>
                  <a:lnTo>
                    <a:pt x="822" y="2"/>
                  </a:lnTo>
                  <a:lnTo>
                    <a:pt x="838" y="9"/>
                  </a:lnTo>
                  <a:lnTo>
                    <a:pt x="854" y="22"/>
                  </a:lnTo>
                  <a:lnTo>
                    <a:pt x="1592" y="763"/>
                  </a:lnTo>
                  <a:lnTo>
                    <a:pt x="1605" y="778"/>
                  </a:lnTo>
                  <a:lnTo>
                    <a:pt x="1616" y="790"/>
                  </a:lnTo>
                  <a:lnTo>
                    <a:pt x="1623" y="807"/>
                  </a:lnTo>
                  <a:lnTo>
                    <a:pt x="1627" y="823"/>
                  </a:lnTo>
                  <a:lnTo>
                    <a:pt x="1625" y="840"/>
                  </a:lnTo>
                  <a:lnTo>
                    <a:pt x="1616" y="860"/>
                  </a:lnTo>
                  <a:lnTo>
                    <a:pt x="1598" y="883"/>
                  </a:lnTo>
                  <a:lnTo>
                    <a:pt x="1561" y="925"/>
                  </a:lnTo>
                  <a:lnTo>
                    <a:pt x="1530" y="963"/>
                  </a:lnTo>
                  <a:lnTo>
                    <a:pt x="1507" y="994"/>
                  </a:lnTo>
                  <a:lnTo>
                    <a:pt x="1487" y="1020"/>
                  </a:lnTo>
                  <a:lnTo>
                    <a:pt x="1474" y="1042"/>
                  </a:lnTo>
                  <a:lnTo>
                    <a:pt x="1465" y="1056"/>
                  </a:lnTo>
                  <a:lnTo>
                    <a:pt x="1459" y="1066"/>
                  </a:lnTo>
                  <a:lnTo>
                    <a:pt x="1457" y="1069"/>
                  </a:lnTo>
                  <a:lnTo>
                    <a:pt x="1447" y="1091"/>
                  </a:lnTo>
                  <a:lnTo>
                    <a:pt x="1437" y="1118"/>
                  </a:lnTo>
                  <a:lnTo>
                    <a:pt x="1434" y="1149"/>
                  </a:lnTo>
                  <a:lnTo>
                    <a:pt x="1434" y="1184"/>
                  </a:lnTo>
                  <a:lnTo>
                    <a:pt x="1441" y="1219"/>
                  </a:lnTo>
                  <a:lnTo>
                    <a:pt x="1457" y="1253"/>
                  </a:lnTo>
                  <a:lnTo>
                    <a:pt x="1545" y="1388"/>
                  </a:lnTo>
                  <a:lnTo>
                    <a:pt x="1554" y="1410"/>
                  </a:lnTo>
                  <a:lnTo>
                    <a:pt x="1556" y="1432"/>
                  </a:lnTo>
                  <a:lnTo>
                    <a:pt x="1549" y="1448"/>
                  </a:lnTo>
                  <a:lnTo>
                    <a:pt x="1532" y="1463"/>
                  </a:lnTo>
                  <a:lnTo>
                    <a:pt x="1510" y="1472"/>
                  </a:lnTo>
                  <a:lnTo>
                    <a:pt x="1315" y="1508"/>
                  </a:lnTo>
                  <a:lnTo>
                    <a:pt x="1286" y="1523"/>
                  </a:lnTo>
                  <a:lnTo>
                    <a:pt x="1263" y="1541"/>
                  </a:lnTo>
                  <a:lnTo>
                    <a:pt x="1244" y="1565"/>
                  </a:lnTo>
                  <a:lnTo>
                    <a:pt x="1230" y="1592"/>
                  </a:lnTo>
                  <a:lnTo>
                    <a:pt x="1217" y="1623"/>
                  </a:lnTo>
                  <a:lnTo>
                    <a:pt x="1210" y="1656"/>
                  </a:lnTo>
                  <a:lnTo>
                    <a:pt x="1204" y="1692"/>
                  </a:lnTo>
                  <a:lnTo>
                    <a:pt x="1201" y="1729"/>
                  </a:lnTo>
                  <a:lnTo>
                    <a:pt x="1197" y="1765"/>
                  </a:lnTo>
                  <a:lnTo>
                    <a:pt x="1195" y="1802"/>
                  </a:lnTo>
                  <a:lnTo>
                    <a:pt x="1191" y="1838"/>
                  </a:lnTo>
                  <a:lnTo>
                    <a:pt x="1188" y="1862"/>
                  </a:lnTo>
                  <a:lnTo>
                    <a:pt x="1177" y="1884"/>
                  </a:lnTo>
                  <a:lnTo>
                    <a:pt x="1162" y="1900"/>
                  </a:lnTo>
                  <a:lnTo>
                    <a:pt x="1142" y="1911"/>
                  </a:lnTo>
                  <a:lnTo>
                    <a:pt x="1119" y="1916"/>
                  </a:lnTo>
                  <a:lnTo>
                    <a:pt x="71" y="1933"/>
                  </a:lnTo>
                  <a:lnTo>
                    <a:pt x="53" y="1931"/>
                  </a:lnTo>
                  <a:lnTo>
                    <a:pt x="38" y="1925"/>
                  </a:lnTo>
                  <a:lnTo>
                    <a:pt x="24" y="1916"/>
                  </a:lnTo>
                  <a:lnTo>
                    <a:pt x="13" y="1904"/>
                  </a:lnTo>
                  <a:lnTo>
                    <a:pt x="5" y="1884"/>
                  </a:lnTo>
                  <a:lnTo>
                    <a:pt x="2" y="1858"/>
                  </a:lnTo>
                  <a:lnTo>
                    <a:pt x="0" y="1823"/>
                  </a:lnTo>
                  <a:lnTo>
                    <a:pt x="0" y="1818"/>
                  </a:lnTo>
                  <a:lnTo>
                    <a:pt x="2" y="1796"/>
                  </a:lnTo>
                  <a:lnTo>
                    <a:pt x="2" y="1765"/>
                  </a:lnTo>
                  <a:lnTo>
                    <a:pt x="5" y="1721"/>
                  </a:lnTo>
                  <a:lnTo>
                    <a:pt x="11" y="1667"/>
                  </a:lnTo>
                  <a:lnTo>
                    <a:pt x="18" y="1605"/>
                  </a:lnTo>
                  <a:lnTo>
                    <a:pt x="29" y="1534"/>
                  </a:lnTo>
                  <a:lnTo>
                    <a:pt x="42" y="1455"/>
                  </a:lnTo>
                  <a:lnTo>
                    <a:pt x="60" y="1370"/>
                  </a:lnTo>
                  <a:lnTo>
                    <a:pt x="82" y="1280"/>
                  </a:lnTo>
                  <a:lnTo>
                    <a:pt x="107" y="1186"/>
                  </a:lnTo>
                  <a:lnTo>
                    <a:pt x="140" y="1089"/>
                  </a:lnTo>
                  <a:lnTo>
                    <a:pt x="177" y="989"/>
                  </a:lnTo>
                  <a:lnTo>
                    <a:pt x="220" y="887"/>
                  </a:lnTo>
                  <a:lnTo>
                    <a:pt x="277" y="767"/>
                  </a:lnTo>
                  <a:lnTo>
                    <a:pt x="333" y="656"/>
                  </a:lnTo>
                  <a:lnTo>
                    <a:pt x="386" y="555"/>
                  </a:lnTo>
                  <a:lnTo>
                    <a:pt x="435" y="464"/>
                  </a:lnTo>
                  <a:lnTo>
                    <a:pt x="483" y="386"/>
                  </a:lnTo>
                  <a:lnTo>
                    <a:pt x="527" y="315"/>
                  </a:lnTo>
                  <a:lnTo>
                    <a:pt x="568" y="253"/>
                  </a:lnTo>
                  <a:lnTo>
                    <a:pt x="605" y="200"/>
                  </a:lnTo>
                  <a:lnTo>
                    <a:pt x="638" y="156"/>
                  </a:lnTo>
                  <a:lnTo>
                    <a:pt x="667" y="120"/>
                  </a:lnTo>
                  <a:lnTo>
                    <a:pt x="690" y="91"/>
                  </a:lnTo>
                  <a:lnTo>
                    <a:pt x="709" y="69"/>
                  </a:lnTo>
                  <a:lnTo>
                    <a:pt x="723" y="53"/>
                  </a:lnTo>
                  <a:lnTo>
                    <a:pt x="732" y="45"/>
                  </a:lnTo>
                  <a:lnTo>
                    <a:pt x="734" y="42"/>
                  </a:lnTo>
                  <a:lnTo>
                    <a:pt x="760" y="20"/>
                  </a:lnTo>
                  <a:lnTo>
                    <a:pt x="782" y="5"/>
                  </a:lnTo>
                  <a:lnTo>
                    <a:pt x="803" y="0"/>
                  </a:lnTo>
                  <a:close/>
                </a:path>
              </a:pathLst>
            </a:custGeom>
            <a:solidFill>
              <a:srgbClr val="A1CE96"/>
            </a:solidFill>
            <a:ln w="28575">
              <a:solidFill>
                <a:schemeClr val="bg1"/>
              </a:solidFill>
              <a:prstDash val="solid"/>
              <a:round/>
              <a:headEnd/>
              <a:tailEnd/>
            </a:ln>
            <a:effectLst>
              <a:outerShdw blurRad="50800" dist="50800" dir="2700000" sx="98000" sy="98000" algn="tl" rotWithShape="0">
                <a:prstClr val="black">
                  <a:alpha val="50000"/>
                </a:prstClr>
              </a:outerShdw>
            </a:effectLst>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solidFill>
                  <a:srgbClr val="FFC000"/>
                </a:solidFill>
                <a:latin typeface="+mj-lt"/>
              </a:endParaRPr>
            </a:p>
          </xdr:txBody>
        </xdr:sp>
        <xdr:sp macro="" textlink="">
          <xdr:nvSpPr>
            <xdr:cNvPr id="12" name="Freeform 13">
              <a:extLst>
                <a:ext uri="{FF2B5EF4-FFF2-40B4-BE49-F238E27FC236}">
                  <a16:creationId xmlns:a16="http://schemas.microsoft.com/office/drawing/2014/main" id="{00000000-0008-0000-0000-00000C000000}"/>
                </a:ext>
              </a:extLst>
            </xdr:cNvPr>
            <xdr:cNvSpPr>
              <a:spLocks/>
            </xdr:cNvSpPr>
          </xdr:nvSpPr>
          <xdr:spPr bwMode="auto">
            <a:xfrm>
              <a:off x="4485481" y="1420812"/>
              <a:ext cx="1533525" cy="1276350"/>
            </a:xfrm>
            <a:custGeom>
              <a:avLst/>
              <a:gdLst>
                <a:gd name="T0" fmla="*/ 1835 w 1933"/>
                <a:gd name="T1" fmla="*/ 0 h 1608"/>
                <a:gd name="T2" fmla="*/ 1893 w 1933"/>
                <a:gd name="T3" fmla="*/ 9 h 1608"/>
                <a:gd name="T4" fmla="*/ 1924 w 1933"/>
                <a:gd name="T5" fmla="*/ 34 h 1608"/>
                <a:gd name="T6" fmla="*/ 1933 w 1933"/>
                <a:gd name="T7" fmla="*/ 71 h 1608"/>
                <a:gd name="T8" fmla="*/ 1920 w 1933"/>
                <a:gd name="T9" fmla="*/ 1136 h 1608"/>
                <a:gd name="T10" fmla="*/ 1913 w 1933"/>
                <a:gd name="T11" fmla="*/ 1169 h 1608"/>
                <a:gd name="T12" fmla="*/ 1889 w 1933"/>
                <a:gd name="T13" fmla="*/ 1195 h 1608"/>
                <a:gd name="T14" fmla="*/ 1840 w 1933"/>
                <a:gd name="T15" fmla="*/ 1206 h 1608"/>
                <a:gd name="T16" fmla="*/ 1723 w 1933"/>
                <a:gd name="T17" fmla="*/ 1215 h 1608"/>
                <a:gd name="T18" fmla="*/ 1651 w 1933"/>
                <a:gd name="T19" fmla="*/ 1226 h 1608"/>
                <a:gd name="T20" fmla="*/ 1614 w 1933"/>
                <a:gd name="T21" fmla="*/ 1235 h 1608"/>
                <a:gd name="T22" fmla="*/ 1587 w 1933"/>
                <a:gd name="T23" fmla="*/ 1244 h 1608"/>
                <a:gd name="T24" fmla="*/ 1534 w 1933"/>
                <a:gd name="T25" fmla="*/ 1275 h 1608"/>
                <a:gd name="T26" fmla="*/ 1490 w 1933"/>
                <a:gd name="T27" fmla="*/ 1329 h 1608"/>
                <a:gd name="T28" fmla="*/ 1443 w 1933"/>
                <a:gd name="T29" fmla="*/ 1523 h 1608"/>
                <a:gd name="T30" fmla="*/ 1419 w 1933"/>
                <a:gd name="T31" fmla="*/ 1559 h 1608"/>
                <a:gd name="T32" fmla="*/ 1381 w 1933"/>
                <a:gd name="T33" fmla="*/ 1564 h 1608"/>
                <a:gd name="T34" fmla="*/ 1195 w 1933"/>
                <a:gd name="T35" fmla="*/ 1442 h 1608"/>
                <a:gd name="T36" fmla="*/ 1122 w 1933"/>
                <a:gd name="T37" fmla="*/ 1428 h 1608"/>
                <a:gd name="T38" fmla="*/ 1049 w 1933"/>
                <a:gd name="T39" fmla="*/ 1451 h 1608"/>
                <a:gd name="T40" fmla="*/ 978 w 1933"/>
                <a:gd name="T41" fmla="*/ 1499 h 1608"/>
                <a:gd name="T42" fmla="*/ 909 w 1933"/>
                <a:gd name="T43" fmla="*/ 1557 h 1608"/>
                <a:gd name="T44" fmla="*/ 854 w 1933"/>
                <a:gd name="T45" fmla="*/ 1599 h 1608"/>
                <a:gd name="T46" fmla="*/ 809 w 1933"/>
                <a:gd name="T47" fmla="*/ 1608 h 1608"/>
                <a:gd name="T48" fmla="*/ 769 w 1933"/>
                <a:gd name="T49" fmla="*/ 1588 h 1608"/>
                <a:gd name="T50" fmla="*/ 11 w 1933"/>
                <a:gd name="T51" fmla="*/ 839 h 1608"/>
                <a:gd name="T52" fmla="*/ 0 w 1933"/>
                <a:gd name="T53" fmla="*/ 808 h 1608"/>
                <a:gd name="T54" fmla="*/ 11 w 1933"/>
                <a:gd name="T55" fmla="*/ 772 h 1608"/>
                <a:gd name="T56" fmla="*/ 49 w 1933"/>
                <a:gd name="T57" fmla="*/ 726 h 1608"/>
                <a:gd name="T58" fmla="*/ 62 w 1933"/>
                <a:gd name="T59" fmla="*/ 714 h 1608"/>
                <a:gd name="T60" fmla="*/ 102 w 1933"/>
                <a:gd name="T61" fmla="*/ 679 h 1608"/>
                <a:gd name="T62" fmla="*/ 166 w 1933"/>
                <a:gd name="T63" fmla="*/ 626 h 1608"/>
                <a:gd name="T64" fmla="*/ 251 w 1933"/>
                <a:gd name="T65" fmla="*/ 561 h 1608"/>
                <a:gd name="T66" fmla="*/ 359 w 1933"/>
                <a:gd name="T67" fmla="*/ 488 h 1608"/>
                <a:gd name="T68" fmla="*/ 485 w 1933"/>
                <a:gd name="T69" fmla="*/ 409 h 1608"/>
                <a:gd name="T70" fmla="*/ 627 w 1933"/>
                <a:gd name="T71" fmla="*/ 331 h 1608"/>
                <a:gd name="T72" fmla="*/ 787 w 1933"/>
                <a:gd name="T73" fmla="*/ 260 h 1608"/>
                <a:gd name="T74" fmla="*/ 991 w 1933"/>
                <a:gd name="T75" fmla="*/ 185 h 1608"/>
                <a:gd name="T76" fmla="*/ 1204 w 1933"/>
                <a:gd name="T77" fmla="*/ 118 h 1608"/>
                <a:gd name="T78" fmla="*/ 1386 w 1933"/>
                <a:gd name="T79" fmla="*/ 69 h 1608"/>
                <a:gd name="T80" fmla="*/ 1536 w 1933"/>
                <a:gd name="T81" fmla="*/ 36 h 1608"/>
                <a:gd name="T82" fmla="*/ 1656 w 1933"/>
                <a:gd name="T83" fmla="*/ 16 h 1608"/>
                <a:gd name="T84" fmla="*/ 1744 w 1933"/>
                <a:gd name="T85" fmla="*/ 5 h 1608"/>
                <a:gd name="T86" fmla="*/ 1802 w 1933"/>
                <a:gd name="T87" fmla="*/ 1 h 1608"/>
                <a:gd name="T88" fmla="*/ 1831 w 1933"/>
                <a:gd name="T89" fmla="*/ 0 h 16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1933" h="1608">
                  <a:moveTo>
                    <a:pt x="1831" y="0"/>
                  </a:moveTo>
                  <a:lnTo>
                    <a:pt x="1835" y="0"/>
                  </a:lnTo>
                  <a:lnTo>
                    <a:pt x="1867" y="3"/>
                  </a:lnTo>
                  <a:lnTo>
                    <a:pt x="1893" y="9"/>
                  </a:lnTo>
                  <a:lnTo>
                    <a:pt x="1913" y="20"/>
                  </a:lnTo>
                  <a:lnTo>
                    <a:pt x="1924" y="34"/>
                  </a:lnTo>
                  <a:lnTo>
                    <a:pt x="1931" y="51"/>
                  </a:lnTo>
                  <a:lnTo>
                    <a:pt x="1933" y="71"/>
                  </a:lnTo>
                  <a:lnTo>
                    <a:pt x="1920" y="1118"/>
                  </a:lnTo>
                  <a:lnTo>
                    <a:pt x="1920" y="1136"/>
                  </a:lnTo>
                  <a:lnTo>
                    <a:pt x="1918" y="1153"/>
                  </a:lnTo>
                  <a:lnTo>
                    <a:pt x="1913" y="1169"/>
                  </a:lnTo>
                  <a:lnTo>
                    <a:pt x="1904" y="1184"/>
                  </a:lnTo>
                  <a:lnTo>
                    <a:pt x="1889" y="1195"/>
                  </a:lnTo>
                  <a:lnTo>
                    <a:pt x="1869" y="1202"/>
                  </a:lnTo>
                  <a:lnTo>
                    <a:pt x="1840" y="1206"/>
                  </a:lnTo>
                  <a:lnTo>
                    <a:pt x="1776" y="1209"/>
                  </a:lnTo>
                  <a:lnTo>
                    <a:pt x="1723" y="1215"/>
                  </a:lnTo>
                  <a:lnTo>
                    <a:pt x="1682" y="1220"/>
                  </a:lnTo>
                  <a:lnTo>
                    <a:pt x="1651" y="1226"/>
                  </a:lnTo>
                  <a:lnTo>
                    <a:pt x="1627" y="1231"/>
                  </a:lnTo>
                  <a:lnTo>
                    <a:pt x="1614" y="1235"/>
                  </a:lnTo>
                  <a:lnTo>
                    <a:pt x="1611" y="1237"/>
                  </a:lnTo>
                  <a:lnTo>
                    <a:pt x="1587" y="1244"/>
                  </a:lnTo>
                  <a:lnTo>
                    <a:pt x="1561" y="1257"/>
                  </a:lnTo>
                  <a:lnTo>
                    <a:pt x="1534" y="1275"/>
                  </a:lnTo>
                  <a:lnTo>
                    <a:pt x="1510" y="1300"/>
                  </a:lnTo>
                  <a:lnTo>
                    <a:pt x="1490" y="1329"/>
                  </a:lnTo>
                  <a:lnTo>
                    <a:pt x="1478" y="1366"/>
                  </a:lnTo>
                  <a:lnTo>
                    <a:pt x="1443" y="1523"/>
                  </a:lnTo>
                  <a:lnTo>
                    <a:pt x="1434" y="1544"/>
                  </a:lnTo>
                  <a:lnTo>
                    <a:pt x="1419" y="1559"/>
                  </a:lnTo>
                  <a:lnTo>
                    <a:pt x="1401" y="1566"/>
                  </a:lnTo>
                  <a:lnTo>
                    <a:pt x="1381" y="1564"/>
                  </a:lnTo>
                  <a:lnTo>
                    <a:pt x="1359" y="1555"/>
                  </a:lnTo>
                  <a:lnTo>
                    <a:pt x="1195" y="1442"/>
                  </a:lnTo>
                  <a:lnTo>
                    <a:pt x="1159" y="1430"/>
                  </a:lnTo>
                  <a:lnTo>
                    <a:pt x="1122" y="1428"/>
                  </a:lnTo>
                  <a:lnTo>
                    <a:pt x="1086" y="1437"/>
                  </a:lnTo>
                  <a:lnTo>
                    <a:pt x="1049" y="1451"/>
                  </a:lnTo>
                  <a:lnTo>
                    <a:pt x="1013" y="1473"/>
                  </a:lnTo>
                  <a:lnTo>
                    <a:pt x="978" y="1499"/>
                  </a:lnTo>
                  <a:lnTo>
                    <a:pt x="942" y="1528"/>
                  </a:lnTo>
                  <a:lnTo>
                    <a:pt x="909" y="1557"/>
                  </a:lnTo>
                  <a:lnTo>
                    <a:pt x="875" y="1586"/>
                  </a:lnTo>
                  <a:lnTo>
                    <a:pt x="854" y="1599"/>
                  </a:lnTo>
                  <a:lnTo>
                    <a:pt x="833" y="1608"/>
                  </a:lnTo>
                  <a:lnTo>
                    <a:pt x="809" y="1608"/>
                  </a:lnTo>
                  <a:lnTo>
                    <a:pt x="789" y="1603"/>
                  </a:lnTo>
                  <a:lnTo>
                    <a:pt x="769" y="1588"/>
                  </a:lnTo>
                  <a:lnTo>
                    <a:pt x="22" y="852"/>
                  </a:lnTo>
                  <a:lnTo>
                    <a:pt x="11" y="839"/>
                  </a:lnTo>
                  <a:lnTo>
                    <a:pt x="2" y="825"/>
                  </a:lnTo>
                  <a:lnTo>
                    <a:pt x="0" y="808"/>
                  </a:lnTo>
                  <a:lnTo>
                    <a:pt x="2" y="792"/>
                  </a:lnTo>
                  <a:lnTo>
                    <a:pt x="11" y="772"/>
                  </a:lnTo>
                  <a:lnTo>
                    <a:pt x="26" y="750"/>
                  </a:lnTo>
                  <a:lnTo>
                    <a:pt x="49" y="726"/>
                  </a:lnTo>
                  <a:lnTo>
                    <a:pt x="53" y="723"/>
                  </a:lnTo>
                  <a:lnTo>
                    <a:pt x="62" y="714"/>
                  </a:lnTo>
                  <a:lnTo>
                    <a:pt x="78" y="699"/>
                  </a:lnTo>
                  <a:lnTo>
                    <a:pt x="102" y="679"/>
                  </a:lnTo>
                  <a:lnTo>
                    <a:pt x="131" y="655"/>
                  </a:lnTo>
                  <a:lnTo>
                    <a:pt x="166" y="626"/>
                  </a:lnTo>
                  <a:lnTo>
                    <a:pt x="206" y="595"/>
                  </a:lnTo>
                  <a:lnTo>
                    <a:pt x="251" y="561"/>
                  </a:lnTo>
                  <a:lnTo>
                    <a:pt x="302" y="524"/>
                  </a:lnTo>
                  <a:lnTo>
                    <a:pt x="359" y="488"/>
                  </a:lnTo>
                  <a:lnTo>
                    <a:pt x="419" y="448"/>
                  </a:lnTo>
                  <a:lnTo>
                    <a:pt x="485" y="409"/>
                  </a:lnTo>
                  <a:lnTo>
                    <a:pt x="554" y="369"/>
                  </a:lnTo>
                  <a:lnTo>
                    <a:pt x="627" y="331"/>
                  </a:lnTo>
                  <a:lnTo>
                    <a:pt x="705" y="295"/>
                  </a:lnTo>
                  <a:lnTo>
                    <a:pt x="787" y="260"/>
                  </a:lnTo>
                  <a:lnTo>
                    <a:pt x="871" y="227"/>
                  </a:lnTo>
                  <a:lnTo>
                    <a:pt x="991" y="185"/>
                  </a:lnTo>
                  <a:lnTo>
                    <a:pt x="1102" y="149"/>
                  </a:lnTo>
                  <a:lnTo>
                    <a:pt x="1204" y="118"/>
                  </a:lnTo>
                  <a:lnTo>
                    <a:pt x="1299" y="91"/>
                  </a:lnTo>
                  <a:lnTo>
                    <a:pt x="1386" y="69"/>
                  </a:lnTo>
                  <a:lnTo>
                    <a:pt x="1465" y="51"/>
                  </a:lnTo>
                  <a:lnTo>
                    <a:pt x="1536" y="36"/>
                  </a:lnTo>
                  <a:lnTo>
                    <a:pt x="1600" y="23"/>
                  </a:lnTo>
                  <a:lnTo>
                    <a:pt x="1656" y="16"/>
                  </a:lnTo>
                  <a:lnTo>
                    <a:pt x="1703" y="9"/>
                  </a:lnTo>
                  <a:lnTo>
                    <a:pt x="1744" y="5"/>
                  </a:lnTo>
                  <a:lnTo>
                    <a:pt x="1776" y="1"/>
                  </a:lnTo>
                  <a:lnTo>
                    <a:pt x="1802" y="1"/>
                  </a:lnTo>
                  <a:lnTo>
                    <a:pt x="1820" y="0"/>
                  </a:lnTo>
                  <a:lnTo>
                    <a:pt x="1831" y="0"/>
                  </a:lnTo>
                  <a:close/>
                </a:path>
              </a:pathLst>
            </a:custGeom>
            <a:solidFill>
              <a:srgbClr val="00CC99"/>
            </a:solidFill>
            <a:ln w="28575">
              <a:solidFill>
                <a:schemeClr val="bg1"/>
              </a:solidFill>
              <a:prstDash val="solid"/>
              <a:round/>
              <a:headEnd/>
              <a:tailEnd/>
            </a:ln>
            <a:effectLst>
              <a:outerShdw blurRad="50800" dist="50800" dir="2700000" sx="98000" sy="98000" algn="tl" rotWithShape="0">
                <a:prstClr val="black">
                  <a:alpha val="50000"/>
                </a:prstClr>
              </a:outerShdw>
            </a:effectLst>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3" name="TextBox 18">
              <a:extLst>
                <a:ext uri="{FF2B5EF4-FFF2-40B4-BE49-F238E27FC236}">
                  <a16:creationId xmlns:a16="http://schemas.microsoft.com/office/drawing/2014/main" id="{00000000-0008-0000-0000-00000D000000}"/>
                </a:ext>
              </a:extLst>
            </xdr:cNvPr>
            <xdr:cNvSpPr txBox="1"/>
          </xdr:nvSpPr>
          <xdr:spPr>
            <a:xfrm>
              <a:off x="5027387" y="3459171"/>
              <a:ext cx="2284333" cy="936277"/>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lnSpc>
                  <a:spcPct val="80000"/>
                </a:lnSpc>
              </a:pPr>
              <a:r>
                <a:rPr lang="en-US" sz="2400" b="1" kern="0" spc="-150">
                  <a:solidFill>
                    <a:srgbClr val="00B050"/>
                  </a:solidFill>
                  <a:latin typeface="+mj-lt"/>
                  <a:ea typeface="Open Sans" panose="020B0606030504020204" pitchFamily="34" charset="0"/>
                  <a:cs typeface="Open Sans" panose="020B0606030504020204" pitchFamily="34" charset="0"/>
                </a:rPr>
                <a:t>Planes</a:t>
              </a:r>
            </a:p>
            <a:p>
              <a:pPr algn="ctr">
                <a:lnSpc>
                  <a:spcPct val="80000"/>
                </a:lnSpc>
              </a:pPr>
              <a:r>
                <a:rPr lang="en-US" sz="2400" b="1" kern="0" spc="-150">
                  <a:solidFill>
                    <a:srgbClr val="00B0F0"/>
                  </a:solidFill>
                  <a:latin typeface="+mj-lt"/>
                  <a:ea typeface="Open Sans" panose="020B0606030504020204" pitchFamily="34" charset="0"/>
                  <a:cs typeface="Open Sans" panose="020B0606030504020204" pitchFamily="34" charset="0"/>
                </a:rPr>
                <a:t>Institucionales</a:t>
              </a:r>
            </a:p>
            <a:p>
              <a:pPr algn="ctr">
                <a:lnSpc>
                  <a:spcPct val="80000"/>
                </a:lnSpc>
              </a:pPr>
              <a:r>
                <a:rPr lang="en-US" sz="2400" b="1" kern="0" spc="-150">
                  <a:solidFill>
                    <a:srgbClr val="00B050"/>
                  </a:solidFill>
                  <a:latin typeface="+mj-lt"/>
                  <a:ea typeface="Open Sans" panose="020B0606030504020204" pitchFamily="34" charset="0"/>
                  <a:cs typeface="Open Sans" panose="020B0606030504020204" pitchFamily="34" charset="0"/>
                </a:rPr>
                <a:t>2024</a:t>
              </a:r>
              <a:endParaRPr lang="en-US" sz="2400" b="1" spc="-150">
                <a:solidFill>
                  <a:srgbClr val="00B050"/>
                </a:solidFill>
                <a:latin typeface="+mj-lt"/>
                <a:ea typeface="Open Sans" panose="020B0606030504020204" pitchFamily="34" charset="0"/>
                <a:cs typeface="Open Sans" panose="020B0606030504020204" pitchFamily="34" charset="0"/>
              </a:endParaRPr>
            </a:p>
          </xdr:txBody>
        </xdr:sp>
        <xdr:grpSp>
          <xdr:nvGrpSpPr>
            <xdr:cNvPr id="14" name="Group 49">
              <a:extLst>
                <a:ext uri="{FF2B5EF4-FFF2-40B4-BE49-F238E27FC236}">
                  <a16:creationId xmlns:a16="http://schemas.microsoft.com/office/drawing/2014/main" id="{00000000-0008-0000-0000-00000E000000}"/>
                </a:ext>
              </a:extLst>
            </xdr:cNvPr>
            <xdr:cNvGrpSpPr/>
          </xdr:nvGrpSpPr>
          <xdr:grpSpPr>
            <a:xfrm>
              <a:off x="6009696" y="4615806"/>
              <a:ext cx="184195" cy="148098"/>
              <a:chOff x="7286626" y="4057650"/>
              <a:chExt cx="866775" cy="696913"/>
            </a:xfrm>
          </xdr:grpSpPr>
          <xdr:sp macro="" textlink="">
            <xdr:nvSpPr>
              <xdr:cNvPr id="131" name="Freeform 32">
                <a:extLst>
                  <a:ext uri="{FF2B5EF4-FFF2-40B4-BE49-F238E27FC236}">
                    <a16:creationId xmlns:a16="http://schemas.microsoft.com/office/drawing/2014/main" id="{00000000-0008-0000-0000-000083000000}"/>
                  </a:ext>
                </a:extLst>
              </xdr:cNvPr>
              <xdr:cNvSpPr>
                <a:spLocks/>
              </xdr:cNvSpPr>
            </xdr:nvSpPr>
            <xdr:spPr bwMode="auto">
              <a:xfrm>
                <a:off x="7467601" y="4057650"/>
                <a:ext cx="506413" cy="174625"/>
              </a:xfrm>
              <a:custGeom>
                <a:avLst/>
                <a:gdLst>
                  <a:gd name="T0" fmla="*/ 0 w 319"/>
                  <a:gd name="T1" fmla="*/ 0 h 110"/>
                  <a:gd name="T2" fmla="*/ 319 w 319"/>
                  <a:gd name="T3" fmla="*/ 0 h 110"/>
                  <a:gd name="T4" fmla="*/ 319 w 319"/>
                  <a:gd name="T5" fmla="*/ 9 h 110"/>
                  <a:gd name="T6" fmla="*/ 316 w 319"/>
                  <a:gd name="T7" fmla="*/ 11 h 110"/>
                  <a:gd name="T8" fmla="*/ 310 w 319"/>
                  <a:gd name="T9" fmla="*/ 17 h 110"/>
                  <a:gd name="T10" fmla="*/ 302 w 319"/>
                  <a:gd name="T11" fmla="*/ 25 h 110"/>
                  <a:gd name="T12" fmla="*/ 290 w 319"/>
                  <a:gd name="T13" fmla="*/ 36 h 110"/>
                  <a:gd name="T14" fmla="*/ 275 w 319"/>
                  <a:gd name="T15" fmla="*/ 48 h 110"/>
                  <a:gd name="T16" fmla="*/ 260 w 319"/>
                  <a:gd name="T17" fmla="*/ 60 h 110"/>
                  <a:gd name="T18" fmla="*/ 243 w 319"/>
                  <a:gd name="T19" fmla="*/ 73 h 110"/>
                  <a:gd name="T20" fmla="*/ 225 w 319"/>
                  <a:gd name="T21" fmla="*/ 85 h 110"/>
                  <a:gd name="T22" fmla="*/ 207 w 319"/>
                  <a:gd name="T23" fmla="*/ 95 h 110"/>
                  <a:gd name="T24" fmla="*/ 190 w 319"/>
                  <a:gd name="T25" fmla="*/ 103 h 110"/>
                  <a:gd name="T26" fmla="*/ 173 w 319"/>
                  <a:gd name="T27" fmla="*/ 109 h 110"/>
                  <a:gd name="T28" fmla="*/ 157 w 319"/>
                  <a:gd name="T29" fmla="*/ 110 h 110"/>
                  <a:gd name="T30" fmla="*/ 142 w 319"/>
                  <a:gd name="T31" fmla="*/ 109 h 110"/>
                  <a:gd name="T32" fmla="*/ 126 w 319"/>
                  <a:gd name="T33" fmla="*/ 103 h 110"/>
                  <a:gd name="T34" fmla="*/ 108 w 319"/>
                  <a:gd name="T35" fmla="*/ 95 h 110"/>
                  <a:gd name="T36" fmla="*/ 91 w 319"/>
                  <a:gd name="T37" fmla="*/ 85 h 110"/>
                  <a:gd name="T38" fmla="*/ 73 w 319"/>
                  <a:gd name="T39" fmla="*/ 73 h 110"/>
                  <a:gd name="T40" fmla="*/ 57 w 319"/>
                  <a:gd name="T41" fmla="*/ 60 h 110"/>
                  <a:gd name="T42" fmla="*/ 41 w 319"/>
                  <a:gd name="T43" fmla="*/ 49 h 110"/>
                  <a:gd name="T44" fmla="*/ 28 w 319"/>
                  <a:gd name="T45" fmla="*/ 37 h 110"/>
                  <a:gd name="T46" fmla="*/ 16 w 319"/>
                  <a:gd name="T47" fmla="*/ 26 h 110"/>
                  <a:gd name="T48" fmla="*/ 7 w 319"/>
                  <a:gd name="T49" fmla="*/ 18 h 110"/>
                  <a:gd name="T50" fmla="*/ 2 w 319"/>
                  <a:gd name="T51" fmla="*/ 12 h 110"/>
                  <a:gd name="T52" fmla="*/ 0 w 319"/>
                  <a:gd name="T53" fmla="*/ 10 h 110"/>
                  <a:gd name="T54" fmla="*/ 0 w 319"/>
                  <a:gd name="T55" fmla="*/ 0 h 11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Lst>
                <a:rect l="0" t="0" r="r" b="b"/>
                <a:pathLst>
                  <a:path w="319" h="110">
                    <a:moveTo>
                      <a:pt x="0" y="0"/>
                    </a:moveTo>
                    <a:lnTo>
                      <a:pt x="319" y="0"/>
                    </a:lnTo>
                    <a:lnTo>
                      <a:pt x="319" y="9"/>
                    </a:lnTo>
                    <a:lnTo>
                      <a:pt x="316" y="11"/>
                    </a:lnTo>
                    <a:lnTo>
                      <a:pt x="310" y="17"/>
                    </a:lnTo>
                    <a:lnTo>
                      <a:pt x="302" y="25"/>
                    </a:lnTo>
                    <a:lnTo>
                      <a:pt x="290" y="36"/>
                    </a:lnTo>
                    <a:lnTo>
                      <a:pt x="275" y="48"/>
                    </a:lnTo>
                    <a:lnTo>
                      <a:pt x="260" y="60"/>
                    </a:lnTo>
                    <a:lnTo>
                      <a:pt x="243" y="73"/>
                    </a:lnTo>
                    <a:lnTo>
                      <a:pt x="225" y="85"/>
                    </a:lnTo>
                    <a:lnTo>
                      <a:pt x="207" y="95"/>
                    </a:lnTo>
                    <a:lnTo>
                      <a:pt x="190" y="103"/>
                    </a:lnTo>
                    <a:lnTo>
                      <a:pt x="173" y="109"/>
                    </a:lnTo>
                    <a:lnTo>
                      <a:pt x="157" y="110"/>
                    </a:lnTo>
                    <a:lnTo>
                      <a:pt x="142" y="109"/>
                    </a:lnTo>
                    <a:lnTo>
                      <a:pt x="126" y="103"/>
                    </a:lnTo>
                    <a:lnTo>
                      <a:pt x="108" y="95"/>
                    </a:lnTo>
                    <a:lnTo>
                      <a:pt x="91" y="85"/>
                    </a:lnTo>
                    <a:lnTo>
                      <a:pt x="73" y="73"/>
                    </a:lnTo>
                    <a:lnTo>
                      <a:pt x="57" y="60"/>
                    </a:lnTo>
                    <a:lnTo>
                      <a:pt x="41" y="49"/>
                    </a:lnTo>
                    <a:lnTo>
                      <a:pt x="28" y="37"/>
                    </a:lnTo>
                    <a:lnTo>
                      <a:pt x="16" y="26"/>
                    </a:lnTo>
                    <a:lnTo>
                      <a:pt x="7" y="18"/>
                    </a:lnTo>
                    <a:lnTo>
                      <a:pt x="2" y="12"/>
                    </a:lnTo>
                    <a:lnTo>
                      <a:pt x="0" y="10"/>
                    </a:lnTo>
                    <a:lnTo>
                      <a:pt x="0" y="0"/>
                    </a:lnTo>
                    <a:close/>
                  </a:path>
                </a:pathLst>
              </a:custGeom>
              <a:solidFill>
                <a:schemeClr val="tx1">
                  <a:alpha val="10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32" name="Freeform 36">
                <a:extLst>
                  <a:ext uri="{FF2B5EF4-FFF2-40B4-BE49-F238E27FC236}">
                    <a16:creationId xmlns:a16="http://schemas.microsoft.com/office/drawing/2014/main" id="{00000000-0008-0000-0000-000084000000}"/>
                  </a:ext>
                </a:extLst>
              </xdr:cNvPr>
              <xdr:cNvSpPr>
                <a:spLocks/>
              </xdr:cNvSpPr>
            </xdr:nvSpPr>
            <xdr:spPr bwMode="auto">
              <a:xfrm>
                <a:off x="7286626" y="4232275"/>
                <a:ext cx="427038" cy="522288"/>
              </a:xfrm>
              <a:custGeom>
                <a:avLst/>
                <a:gdLst>
                  <a:gd name="T0" fmla="*/ 114 w 269"/>
                  <a:gd name="T1" fmla="*/ 0 h 329"/>
                  <a:gd name="T2" fmla="*/ 269 w 269"/>
                  <a:gd name="T3" fmla="*/ 210 h 329"/>
                  <a:gd name="T4" fmla="*/ 145 w 269"/>
                  <a:gd name="T5" fmla="*/ 329 h 329"/>
                  <a:gd name="T6" fmla="*/ 0 w 269"/>
                  <a:gd name="T7" fmla="*/ 104 h 329"/>
                  <a:gd name="T8" fmla="*/ 114 w 269"/>
                  <a:gd name="T9" fmla="*/ 0 h 329"/>
                </a:gdLst>
                <a:ahLst/>
                <a:cxnLst>
                  <a:cxn ang="0">
                    <a:pos x="T0" y="T1"/>
                  </a:cxn>
                  <a:cxn ang="0">
                    <a:pos x="T2" y="T3"/>
                  </a:cxn>
                  <a:cxn ang="0">
                    <a:pos x="T4" y="T5"/>
                  </a:cxn>
                  <a:cxn ang="0">
                    <a:pos x="T6" y="T7"/>
                  </a:cxn>
                  <a:cxn ang="0">
                    <a:pos x="T8" y="T9"/>
                  </a:cxn>
                </a:cxnLst>
                <a:rect l="0" t="0" r="r" b="b"/>
                <a:pathLst>
                  <a:path w="269" h="329">
                    <a:moveTo>
                      <a:pt x="114" y="0"/>
                    </a:moveTo>
                    <a:lnTo>
                      <a:pt x="269" y="210"/>
                    </a:lnTo>
                    <a:lnTo>
                      <a:pt x="145" y="329"/>
                    </a:lnTo>
                    <a:lnTo>
                      <a:pt x="0" y="104"/>
                    </a:lnTo>
                    <a:lnTo>
                      <a:pt x="114" y="0"/>
                    </a:lnTo>
                    <a:close/>
                  </a:path>
                </a:pathLst>
              </a:custGeom>
              <a:solidFill>
                <a:schemeClr val="bg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33" name="Freeform 37">
                <a:extLst>
                  <a:ext uri="{FF2B5EF4-FFF2-40B4-BE49-F238E27FC236}">
                    <a16:creationId xmlns:a16="http://schemas.microsoft.com/office/drawing/2014/main" id="{00000000-0008-0000-0000-000085000000}"/>
                  </a:ext>
                </a:extLst>
              </xdr:cNvPr>
              <xdr:cNvSpPr>
                <a:spLocks/>
              </xdr:cNvSpPr>
            </xdr:nvSpPr>
            <xdr:spPr bwMode="auto">
              <a:xfrm>
                <a:off x="7713663" y="4232275"/>
                <a:ext cx="439738" cy="522288"/>
              </a:xfrm>
              <a:custGeom>
                <a:avLst/>
                <a:gdLst>
                  <a:gd name="T0" fmla="*/ 164 w 277"/>
                  <a:gd name="T1" fmla="*/ 0 h 329"/>
                  <a:gd name="T2" fmla="*/ 277 w 277"/>
                  <a:gd name="T3" fmla="*/ 109 h 329"/>
                  <a:gd name="T4" fmla="*/ 125 w 277"/>
                  <a:gd name="T5" fmla="*/ 329 h 329"/>
                  <a:gd name="T6" fmla="*/ 0 w 277"/>
                  <a:gd name="T7" fmla="*/ 210 h 329"/>
                  <a:gd name="T8" fmla="*/ 164 w 277"/>
                  <a:gd name="T9" fmla="*/ 0 h 329"/>
                </a:gdLst>
                <a:ahLst/>
                <a:cxnLst>
                  <a:cxn ang="0">
                    <a:pos x="T0" y="T1"/>
                  </a:cxn>
                  <a:cxn ang="0">
                    <a:pos x="T2" y="T3"/>
                  </a:cxn>
                  <a:cxn ang="0">
                    <a:pos x="T4" y="T5"/>
                  </a:cxn>
                  <a:cxn ang="0">
                    <a:pos x="T6" y="T7"/>
                  </a:cxn>
                  <a:cxn ang="0">
                    <a:pos x="T8" y="T9"/>
                  </a:cxn>
                </a:cxnLst>
                <a:rect l="0" t="0" r="r" b="b"/>
                <a:pathLst>
                  <a:path w="277" h="329">
                    <a:moveTo>
                      <a:pt x="164" y="0"/>
                    </a:moveTo>
                    <a:lnTo>
                      <a:pt x="277" y="109"/>
                    </a:lnTo>
                    <a:lnTo>
                      <a:pt x="125" y="329"/>
                    </a:lnTo>
                    <a:lnTo>
                      <a:pt x="0" y="210"/>
                    </a:lnTo>
                    <a:lnTo>
                      <a:pt x="164" y="0"/>
                    </a:lnTo>
                    <a:close/>
                  </a:path>
                </a:pathLst>
              </a:custGeom>
              <a:solidFill>
                <a:schemeClr val="bg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34" name="Rectangle 39">
                <a:extLst>
                  <a:ext uri="{FF2B5EF4-FFF2-40B4-BE49-F238E27FC236}">
                    <a16:creationId xmlns:a16="http://schemas.microsoft.com/office/drawing/2014/main" id="{00000000-0008-0000-0000-000086000000}"/>
                  </a:ext>
                </a:extLst>
              </xdr:cNvPr>
              <xdr:cNvSpPr>
                <a:spLocks noChangeArrowheads="1"/>
              </xdr:cNvSpPr>
            </xdr:nvSpPr>
            <xdr:spPr bwMode="auto">
              <a:xfrm>
                <a:off x="7713663" y="4565650"/>
                <a:ext cx="1588" cy="1588"/>
              </a:xfrm>
              <a:prstGeom prst="rect">
                <a:avLst/>
              </a:prstGeom>
              <a:solidFill>
                <a:srgbClr val="10886F"/>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grpSp>
        <xdr:grpSp>
          <xdr:nvGrpSpPr>
            <xdr:cNvPr id="15" name="Group 67">
              <a:extLst>
                <a:ext uri="{FF2B5EF4-FFF2-40B4-BE49-F238E27FC236}">
                  <a16:creationId xmlns:a16="http://schemas.microsoft.com/office/drawing/2014/main" id="{00000000-0008-0000-0000-00000F000000}"/>
                </a:ext>
              </a:extLst>
            </xdr:cNvPr>
            <xdr:cNvGrpSpPr/>
          </xdr:nvGrpSpPr>
          <xdr:grpSpPr>
            <a:xfrm>
              <a:off x="4739945" y="1847626"/>
              <a:ext cx="464343" cy="464343"/>
              <a:chOff x="3948113" y="4859338"/>
              <a:chExt cx="1301750" cy="1301750"/>
            </a:xfrm>
          </xdr:grpSpPr>
          <xdr:sp macro="" textlink="">
            <xdr:nvSpPr>
              <xdr:cNvPr id="121" name="Freeform 47">
                <a:extLst>
                  <a:ext uri="{FF2B5EF4-FFF2-40B4-BE49-F238E27FC236}">
                    <a16:creationId xmlns:a16="http://schemas.microsoft.com/office/drawing/2014/main" id="{00000000-0008-0000-0000-000079000000}"/>
                  </a:ext>
                </a:extLst>
              </xdr:cNvPr>
              <xdr:cNvSpPr>
                <a:spLocks/>
              </xdr:cNvSpPr>
            </xdr:nvSpPr>
            <xdr:spPr bwMode="auto">
              <a:xfrm>
                <a:off x="3948113" y="4859338"/>
                <a:ext cx="1301750" cy="1301750"/>
              </a:xfrm>
              <a:custGeom>
                <a:avLst/>
                <a:gdLst>
                  <a:gd name="T0" fmla="*/ 411 w 820"/>
                  <a:gd name="T1" fmla="*/ 0 h 820"/>
                  <a:gd name="T2" fmla="*/ 462 w 820"/>
                  <a:gd name="T3" fmla="*/ 3 h 820"/>
                  <a:gd name="T4" fmla="*/ 511 w 820"/>
                  <a:gd name="T5" fmla="*/ 12 h 820"/>
                  <a:gd name="T6" fmla="*/ 559 w 820"/>
                  <a:gd name="T7" fmla="*/ 28 h 820"/>
                  <a:gd name="T8" fmla="*/ 604 w 820"/>
                  <a:gd name="T9" fmla="*/ 48 h 820"/>
                  <a:gd name="T10" fmla="*/ 645 w 820"/>
                  <a:gd name="T11" fmla="*/ 73 h 820"/>
                  <a:gd name="T12" fmla="*/ 683 w 820"/>
                  <a:gd name="T13" fmla="*/ 104 h 820"/>
                  <a:gd name="T14" fmla="*/ 716 w 820"/>
                  <a:gd name="T15" fmla="*/ 137 h 820"/>
                  <a:gd name="T16" fmla="*/ 747 w 820"/>
                  <a:gd name="T17" fmla="*/ 175 h 820"/>
                  <a:gd name="T18" fmla="*/ 773 w 820"/>
                  <a:gd name="T19" fmla="*/ 217 h 820"/>
                  <a:gd name="T20" fmla="*/ 792 w 820"/>
                  <a:gd name="T21" fmla="*/ 262 h 820"/>
                  <a:gd name="T22" fmla="*/ 808 w 820"/>
                  <a:gd name="T23" fmla="*/ 309 h 820"/>
                  <a:gd name="T24" fmla="*/ 817 w 820"/>
                  <a:gd name="T25" fmla="*/ 358 h 820"/>
                  <a:gd name="T26" fmla="*/ 820 w 820"/>
                  <a:gd name="T27" fmla="*/ 409 h 820"/>
                  <a:gd name="T28" fmla="*/ 817 w 820"/>
                  <a:gd name="T29" fmla="*/ 461 h 820"/>
                  <a:gd name="T30" fmla="*/ 808 w 820"/>
                  <a:gd name="T31" fmla="*/ 511 h 820"/>
                  <a:gd name="T32" fmla="*/ 792 w 820"/>
                  <a:gd name="T33" fmla="*/ 558 h 820"/>
                  <a:gd name="T34" fmla="*/ 773 w 820"/>
                  <a:gd name="T35" fmla="*/ 602 h 820"/>
                  <a:gd name="T36" fmla="*/ 747 w 820"/>
                  <a:gd name="T37" fmla="*/ 644 h 820"/>
                  <a:gd name="T38" fmla="*/ 716 w 820"/>
                  <a:gd name="T39" fmla="*/ 682 h 820"/>
                  <a:gd name="T40" fmla="*/ 683 w 820"/>
                  <a:gd name="T41" fmla="*/ 716 h 820"/>
                  <a:gd name="T42" fmla="*/ 645 w 820"/>
                  <a:gd name="T43" fmla="*/ 746 h 820"/>
                  <a:gd name="T44" fmla="*/ 604 w 820"/>
                  <a:gd name="T45" fmla="*/ 772 h 820"/>
                  <a:gd name="T46" fmla="*/ 559 w 820"/>
                  <a:gd name="T47" fmla="*/ 792 h 820"/>
                  <a:gd name="T48" fmla="*/ 511 w 820"/>
                  <a:gd name="T49" fmla="*/ 808 h 820"/>
                  <a:gd name="T50" fmla="*/ 462 w 820"/>
                  <a:gd name="T51" fmla="*/ 817 h 820"/>
                  <a:gd name="T52" fmla="*/ 411 w 820"/>
                  <a:gd name="T53" fmla="*/ 820 h 820"/>
                  <a:gd name="T54" fmla="*/ 360 w 820"/>
                  <a:gd name="T55" fmla="*/ 817 h 820"/>
                  <a:gd name="T56" fmla="*/ 310 w 820"/>
                  <a:gd name="T57" fmla="*/ 808 h 820"/>
                  <a:gd name="T58" fmla="*/ 263 w 820"/>
                  <a:gd name="T59" fmla="*/ 792 h 820"/>
                  <a:gd name="T60" fmla="*/ 218 w 820"/>
                  <a:gd name="T61" fmla="*/ 772 h 820"/>
                  <a:gd name="T62" fmla="*/ 177 w 820"/>
                  <a:gd name="T63" fmla="*/ 746 h 820"/>
                  <a:gd name="T64" fmla="*/ 139 w 820"/>
                  <a:gd name="T65" fmla="*/ 716 h 820"/>
                  <a:gd name="T66" fmla="*/ 104 w 820"/>
                  <a:gd name="T67" fmla="*/ 682 h 820"/>
                  <a:gd name="T68" fmla="*/ 74 w 820"/>
                  <a:gd name="T69" fmla="*/ 644 h 820"/>
                  <a:gd name="T70" fmla="*/ 49 w 820"/>
                  <a:gd name="T71" fmla="*/ 602 h 820"/>
                  <a:gd name="T72" fmla="*/ 28 w 820"/>
                  <a:gd name="T73" fmla="*/ 558 h 820"/>
                  <a:gd name="T74" fmla="*/ 14 w 820"/>
                  <a:gd name="T75" fmla="*/ 511 h 820"/>
                  <a:gd name="T76" fmla="*/ 5 w 820"/>
                  <a:gd name="T77" fmla="*/ 461 h 820"/>
                  <a:gd name="T78" fmla="*/ 0 w 820"/>
                  <a:gd name="T79" fmla="*/ 409 h 820"/>
                  <a:gd name="T80" fmla="*/ 5 w 820"/>
                  <a:gd name="T81" fmla="*/ 358 h 820"/>
                  <a:gd name="T82" fmla="*/ 14 w 820"/>
                  <a:gd name="T83" fmla="*/ 309 h 820"/>
                  <a:gd name="T84" fmla="*/ 28 w 820"/>
                  <a:gd name="T85" fmla="*/ 262 h 820"/>
                  <a:gd name="T86" fmla="*/ 49 w 820"/>
                  <a:gd name="T87" fmla="*/ 217 h 820"/>
                  <a:gd name="T88" fmla="*/ 74 w 820"/>
                  <a:gd name="T89" fmla="*/ 175 h 820"/>
                  <a:gd name="T90" fmla="*/ 104 w 820"/>
                  <a:gd name="T91" fmla="*/ 137 h 820"/>
                  <a:gd name="T92" fmla="*/ 139 w 820"/>
                  <a:gd name="T93" fmla="*/ 104 h 820"/>
                  <a:gd name="T94" fmla="*/ 177 w 820"/>
                  <a:gd name="T95" fmla="*/ 73 h 820"/>
                  <a:gd name="T96" fmla="*/ 218 w 820"/>
                  <a:gd name="T97" fmla="*/ 48 h 820"/>
                  <a:gd name="T98" fmla="*/ 263 w 820"/>
                  <a:gd name="T99" fmla="*/ 28 h 820"/>
                  <a:gd name="T100" fmla="*/ 310 w 820"/>
                  <a:gd name="T101" fmla="*/ 12 h 820"/>
                  <a:gd name="T102" fmla="*/ 360 w 820"/>
                  <a:gd name="T103" fmla="*/ 3 h 820"/>
                  <a:gd name="T104" fmla="*/ 411 w 820"/>
                  <a:gd name="T105" fmla="*/ 0 h 8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820" h="820">
                    <a:moveTo>
                      <a:pt x="411" y="0"/>
                    </a:moveTo>
                    <a:lnTo>
                      <a:pt x="462" y="3"/>
                    </a:lnTo>
                    <a:lnTo>
                      <a:pt x="511" y="12"/>
                    </a:lnTo>
                    <a:lnTo>
                      <a:pt x="559" y="28"/>
                    </a:lnTo>
                    <a:lnTo>
                      <a:pt x="604" y="48"/>
                    </a:lnTo>
                    <a:lnTo>
                      <a:pt x="645" y="73"/>
                    </a:lnTo>
                    <a:lnTo>
                      <a:pt x="683" y="104"/>
                    </a:lnTo>
                    <a:lnTo>
                      <a:pt x="716" y="137"/>
                    </a:lnTo>
                    <a:lnTo>
                      <a:pt x="747" y="175"/>
                    </a:lnTo>
                    <a:lnTo>
                      <a:pt x="773" y="217"/>
                    </a:lnTo>
                    <a:lnTo>
                      <a:pt x="792" y="262"/>
                    </a:lnTo>
                    <a:lnTo>
                      <a:pt x="808" y="309"/>
                    </a:lnTo>
                    <a:lnTo>
                      <a:pt x="817" y="358"/>
                    </a:lnTo>
                    <a:lnTo>
                      <a:pt x="820" y="409"/>
                    </a:lnTo>
                    <a:lnTo>
                      <a:pt x="817" y="461"/>
                    </a:lnTo>
                    <a:lnTo>
                      <a:pt x="808" y="511"/>
                    </a:lnTo>
                    <a:lnTo>
                      <a:pt x="792" y="558"/>
                    </a:lnTo>
                    <a:lnTo>
                      <a:pt x="773" y="602"/>
                    </a:lnTo>
                    <a:lnTo>
                      <a:pt x="747" y="644"/>
                    </a:lnTo>
                    <a:lnTo>
                      <a:pt x="716" y="682"/>
                    </a:lnTo>
                    <a:lnTo>
                      <a:pt x="683" y="716"/>
                    </a:lnTo>
                    <a:lnTo>
                      <a:pt x="645" y="746"/>
                    </a:lnTo>
                    <a:lnTo>
                      <a:pt x="604" y="772"/>
                    </a:lnTo>
                    <a:lnTo>
                      <a:pt x="559" y="792"/>
                    </a:lnTo>
                    <a:lnTo>
                      <a:pt x="511" y="808"/>
                    </a:lnTo>
                    <a:lnTo>
                      <a:pt x="462" y="817"/>
                    </a:lnTo>
                    <a:lnTo>
                      <a:pt x="411" y="820"/>
                    </a:lnTo>
                    <a:lnTo>
                      <a:pt x="360" y="817"/>
                    </a:lnTo>
                    <a:lnTo>
                      <a:pt x="310" y="808"/>
                    </a:lnTo>
                    <a:lnTo>
                      <a:pt x="263" y="792"/>
                    </a:lnTo>
                    <a:lnTo>
                      <a:pt x="218" y="772"/>
                    </a:lnTo>
                    <a:lnTo>
                      <a:pt x="177" y="746"/>
                    </a:lnTo>
                    <a:lnTo>
                      <a:pt x="139" y="716"/>
                    </a:lnTo>
                    <a:lnTo>
                      <a:pt x="104" y="682"/>
                    </a:lnTo>
                    <a:lnTo>
                      <a:pt x="74" y="644"/>
                    </a:lnTo>
                    <a:lnTo>
                      <a:pt x="49" y="602"/>
                    </a:lnTo>
                    <a:lnTo>
                      <a:pt x="28" y="558"/>
                    </a:lnTo>
                    <a:lnTo>
                      <a:pt x="14" y="511"/>
                    </a:lnTo>
                    <a:lnTo>
                      <a:pt x="5" y="461"/>
                    </a:lnTo>
                    <a:lnTo>
                      <a:pt x="0" y="409"/>
                    </a:lnTo>
                    <a:lnTo>
                      <a:pt x="5" y="358"/>
                    </a:lnTo>
                    <a:lnTo>
                      <a:pt x="14" y="309"/>
                    </a:lnTo>
                    <a:lnTo>
                      <a:pt x="28" y="262"/>
                    </a:lnTo>
                    <a:lnTo>
                      <a:pt x="49" y="217"/>
                    </a:lnTo>
                    <a:lnTo>
                      <a:pt x="74" y="175"/>
                    </a:lnTo>
                    <a:lnTo>
                      <a:pt x="104" y="137"/>
                    </a:lnTo>
                    <a:lnTo>
                      <a:pt x="139" y="104"/>
                    </a:lnTo>
                    <a:lnTo>
                      <a:pt x="177" y="73"/>
                    </a:lnTo>
                    <a:lnTo>
                      <a:pt x="218" y="48"/>
                    </a:lnTo>
                    <a:lnTo>
                      <a:pt x="263" y="28"/>
                    </a:lnTo>
                    <a:lnTo>
                      <a:pt x="310" y="12"/>
                    </a:lnTo>
                    <a:lnTo>
                      <a:pt x="360" y="3"/>
                    </a:lnTo>
                    <a:lnTo>
                      <a:pt x="411" y="0"/>
                    </a:lnTo>
                    <a:close/>
                  </a:path>
                </a:pathLst>
              </a:custGeom>
              <a:solidFill>
                <a:schemeClr val="bg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22" name="Freeform 48">
                <a:extLst>
                  <a:ext uri="{FF2B5EF4-FFF2-40B4-BE49-F238E27FC236}">
                    <a16:creationId xmlns:a16="http://schemas.microsoft.com/office/drawing/2014/main" id="{00000000-0008-0000-0000-00007A000000}"/>
                  </a:ext>
                </a:extLst>
              </xdr:cNvPr>
              <xdr:cNvSpPr>
                <a:spLocks noEditPoints="1"/>
              </xdr:cNvSpPr>
            </xdr:nvSpPr>
            <xdr:spPr bwMode="auto">
              <a:xfrm>
                <a:off x="4230688" y="5232400"/>
                <a:ext cx="741363" cy="517525"/>
              </a:xfrm>
              <a:custGeom>
                <a:avLst/>
                <a:gdLst>
                  <a:gd name="T0" fmla="*/ 32 w 467"/>
                  <a:gd name="T1" fmla="*/ 26 h 326"/>
                  <a:gd name="T2" fmla="*/ 32 w 467"/>
                  <a:gd name="T3" fmla="*/ 169 h 326"/>
                  <a:gd name="T4" fmla="*/ 35 w 467"/>
                  <a:gd name="T5" fmla="*/ 194 h 326"/>
                  <a:gd name="T6" fmla="*/ 44 w 467"/>
                  <a:gd name="T7" fmla="*/ 218 h 326"/>
                  <a:gd name="T8" fmla="*/ 58 w 467"/>
                  <a:gd name="T9" fmla="*/ 239 h 326"/>
                  <a:gd name="T10" fmla="*/ 79 w 467"/>
                  <a:gd name="T11" fmla="*/ 258 h 326"/>
                  <a:gd name="T12" fmla="*/ 103 w 467"/>
                  <a:gd name="T13" fmla="*/ 274 h 326"/>
                  <a:gd name="T14" fmla="*/ 130 w 467"/>
                  <a:gd name="T15" fmla="*/ 287 h 326"/>
                  <a:gd name="T16" fmla="*/ 162 w 467"/>
                  <a:gd name="T17" fmla="*/ 298 h 326"/>
                  <a:gd name="T18" fmla="*/ 197 w 467"/>
                  <a:gd name="T19" fmla="*/ 304 h 326"/>
                  <a:gd name="T20" fmla="*/ 234 w 467"/>
                  <a:gd name="T21" fmla="*/ 306 h 326"/>
                  <a:gd name="T22" fmla="*/ 271 w 467"/>
                  <a:gd name="T23" fmla="*/ 304 h 326"/>
                  <a:gd name="T24" fmla="*/ 305 w 467"/>
                  <a:gd name="T25" fmla="*/ 298 h 326"/>
                  <a:gd name="T26" fmla="*/ 336 w 467"/>
                  <a:gd name="T27" fmla="*/ 287 h 326"/>
                  <a:gd name="T28" fmla="*/ 364 w 467"/>
                  <a:gd name="T29" fmla="*/ 274 h 326"/>
                  <a:gd name="T30" fmla="*/ 389 w 467"/>
                  <a:gd name="T31" fmla="*/ 258 h 326"/>
                  <a:gd name="T32" fmla="*/ 408 w 467"/>
                  <a:gd name="T33" fmla="*/ 239 h 326"/>
                  <a:gd name="T34" fmla="*/ 423 w 467"/>
                  <a:gd name="T35" fmla="*/ 218 h 326"/>
                  <a:gd name="T36" fmla="*/ 432 w 467"/>
                  <a:gd name="T37" fmla="*/ 194 h 326"/>
                  <a:gd name="T38" fmla="*/ 435 w 467"/>
                  <a:gd name="T39" fmla="*/ 169 h 326"/>
                  <a:gd name="T40" fmla="*/ 435 w 467"/>
                  <a:gd name="T41" fmla="*/ 26 h 326"/>
                  <a:gd name="T42" fmla="*/ 32 w 467"/>
                  <a:gd name="T43" fmla="*/ 26 h 326"/>
                  <a:gd name="T44" fmla="*/ 0 w 467"/>
                  <a:gd name="T45" fmla="*/ 0 h 326"/>
                  <a:gd name="T46" fmla="*/ 467 w 467"/>
                  <a:gd name="T47" fmla="*/ 0 h 326"/>
                  <a:gd name="T48" fmla="*/ 467 w 467"/>
                  <a:gd name="T49" fmla="*/ 169 h 326"/>
                  <a:gd name="T50" fmla="*/ 464 w 467"/>
                  <a:gd name="T51" fmla="*/ 196 h 326"/>
                  <a:gd name="T52" fmla="*/ 455 w 467"/>
                  <a:gd name="T53" fmla="*/ 220 h 326"/>
                  <a:gd name="T54" fmla="*/ 441 w 467"/>
                  <a:gd name="T55" fmla="*/ 242 h 326"/>
                  <a:gd name="T56" fmla="*/ 423 w 467"/>
                  <a:gd name="T57" fmla="*/ 263 h 326"/>
                  <a:gd name="T58" fmla="*/ 399 w 467"/>
                  <a:gd name="T59" fmla="*/ 281 h 326"/>
                  <a:gd name="T60" fmla="*/ 371 w 467"/>
                  <a:gd name="T61" fmla="*/ 297 h 326"/>
                  <a:gd name="T62" fmla="*/ 342 w 467"/>
                  <a:gd name="T63" fmla="*/ 309 h 326"/>
                  <a:gd name="T64" fmla="*/ 308 w 467"/>
                  <a:gd name="T65" fmla="*/ 318 h 326"/>
                  <a:gd name="T66" fmla="*/ 272 w 467"/>
                  <a:gd name="T67" fmla="*/ 324 h 326"/>
                  <a:gd name="T68" fmla="*/ 234 w 467"/>
                  <a:gd name="T69" fmla="*/ 326 h 326"/>
                  <a:gd name="T70" fmla="*/ 195 w 467"/>
                  <a:gd name="T71" fmla="*/ 324 h 326"/>
                  <a:gd name="T72" fmla="*/ 159 w 467"/>
                  <a:gd name="T73" fmla="*/ 318 h 326"/>
                  <a:gd name="T74" fmla="*/ 126 w 467"/>
                  <a:gd name="T75" fmla="*/ 309 h 326"/>
                  <a:gd name="T76" fmla="*/ 95 w 467"/>
                  <a:gd name="T77" fmla="*/ 297 h 326"/>
                  <a:gd name="T78" fmla="*/ 68 w 467"/>
                  <a:gd name="T79" fmla="*/ 281 h 326"/>
                  <a:gd name="T80" fmla="*/ 45 w 467"/>
                  <a:gd name="T81" fmla="*/ 263 h 326"/>
                  <a:gd name="T82" fmla="*/ 26 w 467"/>
                  <a:gd name="T83" fmla="*/ 242 h 326"/>
                  <a:gd name="T84" fmla="*/ 11 w 467"/>
                  <a:gd name="T85" fmla="*/ 220 h 326"/>
                  <a:gd name="T86" fmla="*/ 3 w 467"/>
                  <a:gd name="T87" fmla="*/ 196 h 326"/>
                  <a:gd name="T88" fmla="*/ 0 w 467"/>
                  <a:gd name="T89" fmla="*/ 169 h 326"/>
                  <a:gd name="T90" fmla="*/ 0 w 467"/>
                  <a:gd name="T91" fmla="*/ 0 h 32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Lst>
                <a:rect l="0" t="0" r="r" b="b"/>
                <a:pathLst>
                  <a:path w="467" h="326">
                    <a:moveTo>
                      <a:pt x="32" y="26"/>
                    </a:moveTo>
                    <a:lnTo>
                      <a:pt x="32" y="169"/>
                    </a:lnTo>
                    <a:lnTo>
                      <a:pt x="35" y="194"/>
                    </a:lnTo>
                    <a:lnTo>
                      <a:pt x="44" y="218"/>
                    </a:lnTo>
                    <a:lnTo>
                      <a:pt x="58" y="239"/>
                    </a:lnTo>
                    <a:lnTo>
                      <a:pt x="79" y="258"/>
                    </a:lnTo>
                    <a:lnTo>
                      <a:pt x="103" y="274"/>
                    </a:lnTo>
                    <a:lnTo>
                      <a:pt x="130" y="287"/>
                    </a:lnTo>
                    <a:lnTo>
                      <a:pt x="162" y="298"/>
                    </a:lnTo>
                    <a:lnTo>
                      <a:pt x="197" y="304"/>
                    </a:lnTo>
                    <a:lnTo>
                      <a:pt x="234" y="306"/>
                    </a:lnTo>
                    <a:lnTo>
                      <a:pt x="271" y="304"/>
                    </a:lnTo>
                    <a:lnTo>
                      <a:pt x="305" y="298"/>
                    </a:lnTo>
                    <a:lnTo>
                      <a:pt x="336" y="287"/>
                    </a:lnTo>
                    <a:lnTo>
                      <a:pt x="364" y="274"/>
                    </a:lnTo>
                    <a:lnTo>
                      <a:pt x="389" y="258"/>
                    </a:lnTo>
                    <a:lnTo>
                      <a:pt x="408" y="239"/>
                    </a:lnTo>
                    <a:lnTo>
                      <a:pt x="423" y="218"/>
                    </a:lnTo>
                    <a:lnTo>
                      <a:pt x="432" y="194"/>
                    </a:lnTo>
                    <a:lnTo>
                      <a:pt x="435" y="169"/>
                    </a:lnTo>
                    <a:lnTo>
                      <a:pt x="435" y="26"/>
                    </a:lnTo>
                    <a:lnTo>
                      <a:pt x="32" y="26"/>
                    </a:lnTo>
                    <a:close/>
                    <a:moveTo>
                      <a:pt x="0" y="0"/>
                    </a:moveTo>
                    <a:lnTo>
                      <a:pt x="467" y="0"/>
                    </a:lnTo>
                    <a:lnTo>
                      <a:pt x="467" y="169"/>
                    </a:lnTo>
                    <a:lnTo>
                      <a:pt x="464" y="196"/>
                    </a:lnTo>
                    <a:lnTo>
                      <a:pt x="455" y="220"/>
                    </a:lnTo>
                    <a:lnTo>
                      <a:pt x="441" y="242"/>
                    </a:lnTo>
                    <a:lnTo>
                      <a:pt x="423" y="263"/>
                    </a:lnTo>
                    <a:lnTo>
                      <a:pt x="399" y="281"/>
                    </a:lnTo>
                    <a:lnTo>
                      <a:pt x="371" y="297"/>
                    </a:lnTo>
                    <a:lnTo>
                      <a:pt x="342" y="309"/>
                    </a:lnTo>
                    <a:lnTo>
                      <a:pt x="308" y="318"/>
                    </a:lnTo>
                    <a:lnTo>
                      <a:pt x="272" y="324"/>
                    </a:lnTo>
                    <a:lnTo>
                      <a:pt x="234" y="326"/>
                    </a:lnTo>
                    <a:lnTo>
                      <a:pt x="195" y="324"/>
                    </a:lnTo>
                    <a:lnTo>
                      <a:pt x="159" y="318"/>
                    </a:lnTo>
                    <a:lnTo>
                      <a:pt x="126" y="309"/>
                    </a:lnTo>
                    <a:lnTo>
                      <a:pt x="95" y="297"/>
                    </a:lnTo>
                    <a:lnTo>
                      <a:pt x="68" y="281"/>
                    </a:lnTo>
                    <a:lnTo>
                      <a:pt x="45" y="263"/>
                    </a:lnTo>
                    <a:lnTo>
                      <a:pt x="26" y="242"/>
                    </a:lnTo>
                    <a:lnTo>
                      <a:pt x="11" y="220"/>
                    </a:lnTo>
                    <a:lnTo>
                      <a:pt x="3" y="196"/>
                    </a:lnTo>
                    <a:lnTo>
                      <a:pt x="0" y="169"/>
                    </a:lnTo>
                    <a:lnTo>
                      <a:pt x="0" y="0"/>
                    </a:lnTo>
                    <a:close/>
                  </a:path>
                </a:pathLst>
              </a:custGeom>
              <a:solidFill>
                <a:schemeClr val="accent2">
                  <a:lumMod val="7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23" name="Rectangle 49">
                <a:extLst>
                  <a:ext uri="{FF2B5EF4-FFF2-40B4-BE49-F238E27FC236}">
                    <a16:creationId xmlns:a16="http://schemas.microsoft.com/office/drawing/2014/main" id="{00000000-0008-0000-0000-00007B000000}"/>
                  </a:ext>
                </a:extLst>
              </xdr:cNvPr>
              <xdr:cNvSpPr>
                <a:spLocks noChangeArrowheads="1"/>
              </xdr:cNvSpPr>
            </xdr:nvSpPr>
            <xdr:spPr bwMode="auto">
              <a:xfrm>
                <a:off x="4545013" y="5699125"/>
                <a:ext cx="103188" cy="193675"/>
              </a:xfrm>
              <a:prstGeom prst="rect">
                <a:avLst/>
              </a:prstGeom>
              <a:solidFill>
                <a:srgbClr val="D8BB00"/>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24" name="Freeform 50">
                <a:extLst>
                  <a:ext uri="{FF2B5EF4-FFF2-40B4-BE49-F238E27FC236}">
                    <a16:creationId xmlns:a16="http://schemas.microsoft.com/office/drawing/2014/main" id="{00000000-0008-0000-0000-00007C000000}"/>
                  </a:ext>
                </a:extLst>
              </xdr:cNvPr>
              <xdr:cNvSpPr>
                <a:spLocks/>
              </xdr:cNvSpPr>
            </xdr:nvSpPr>
            <xdr:spPr bwMode="auto">
              <a:xfrm>
                <a:off x="4324351" y="5170488"/>
                <a:ext cx="546100" cy="596900"/>
              </a:xfrm>
              <a:custGeom>
                <a:avLst/>
                <a:gdLst>
                  <a:gd name="T0" fmla="*/ 342 w 344"/>
                  <a:gd name="T1" fmla="*/ 0 h 376"/>
                  <a:gd name="T2" fmla="*/ 344 w 344"/>
                  <a:gd name="T3" fmla="*/ 11 h 376"/>
                  <a:gd name="T4" fmla="*/ 344 w 344"/>
                  <a:gd name="T5" fmla="*/ 22 h 376"/>
                  <a:gd name="T6" fmla="*/ 344 w 344"/>
                  <a:gd name="T7" fmla="*/ 203 h 376"/>
                  <a:gd name="T8" fmla="*/ 341 w 344"/>
                  <a:gd name="T9" fmla="*/ 234 h 376"/>
                  <a:gd name="T10" fmla="*/ 334 w 344"/>
                  <a:gd name="T11" fmla="*/ 263 h 376"/>
                  <a:gd name="T12" fmla="*/ 322 w 344"/>
                  <a:gd name="T13" fmla="*/ 289 h 376"/>
                  <a:gd name="T14" fmla="*/ 305 w 344"/>
                  <a:gd name="T15" fmla="*/ 314 h 376"/>
                  <a:gd name="T16" fmla="*/ 285 w 344"/>
                  <a:gd name="T17" fmla="*/ 335 h 376"/>
                  <a:gd name="T18" fmla="*/ 261 w 344"/>
                  <a:gd name="T19" fmla="*/ 352 h 376"/>
                  <a:gd name="T20" fmla="*/ 234 w 344"/>
                  <a:gd name="T21" fmla="*/ 364 h 376"/>
                  <a:gd name="T22" fmla="*/ 206 w 344"/>
                  <a:gd name="T23" fmla="*/ 372 h 376"/>
                  <a:gd name="T24" fmla="*/ 175 w 344"/>
                  <a:gd name="T25" fmla="*/ 376 h 376"/>
                  <a:gd name="T26" fmla="*/ 143 w 344"/>
                  <a:gd name="T27" fmla="*/ 372 h 376"/>
                  <a:gd name="T28" fmla="*/ 114 w 344"/>
                  <a:gd name="T29" fmla="*/ 364 h 376"/>
                  <a:gd name="T30" fmla="*/ 88 w 344"/>
                  <a:gd name="T31" fmla="*/ 352 h 376"/>
                  <a:gd name="T32" fmla="*/ 64 w 344"/>
                  <a:gd name="T33" fmla="*/ 335 h 376"/>
                  <a:gd name="T34" fmla="*/ 45 w 344"/>
                  <a:gd name="T35" fmla="*/ 314 h 376"/>
                  <a:gd name="T36" fmla="*/ 27 w 344"/>
                  <a:gd name="T37" fmla="*/ 289 h 376"/>
                  <a:gd name="T38" fmla="*/ 15 w 344"/>
                  <a:gd name="T39" fmla="*/ 263 h 376"/>
                  <a:gd name="T40" fmla="*/ 8 w 344"/>
                  <a:gd name="T41" fmla="*/ 234 h 376"/>
                  <a:gd name="T42" fmla="*/ 5 w 344"/>
                  <a:gd name="T43" fmla="*/ 203 h 376"/>
                  <a:gd name="T44" fmla="*/ 5 w 344"/>
                  <a:gd name="T45" fmla="*/ 22 h 376"/>
                  <a:gd name="T46" fmla="*/ 4 w 344"/>
                  <a:gd name="T47" fmla="*/ 14 h 376"/>
                  <a:gd name="T48" fmla="*/ 1 w 344"/>
                  <a:gd name="T49" fmla="*/ 7 h 376"/>
                  <a:gd name="T50" fmla="*/ 0 w 344"/>
                  <a:gd name="T51" fmla="*/ 0 h 376"/>
                  <a:gd name="T52" fmla="*/ 342 w 344"/>
                  <a:gd name="T53" fmla="*/ 0 h 3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344" h="376">
                    <a:moveTo>
                      <a:pt x="342" y="0"/>
                    </a:moveTo>
                    <a:lnTo>
                      <a:pt x="344" y="11"/>
                    </a:lnTo>
                    <a:lnTo>
                      <a:pt x="344" y="22"/>
                    </a:lnTo>
                    <a:lnTo>
                      <a:pt x="344" y="203"/>
                    </a:lnTo>
                    <a:lnTo>
                      <a:pt x="341" y="234"/>
                    </a:lnTo>
                    <a:lnTo>
                      <a:pt x="334" y="263"/>
                    </a:lnTo>
                    <a:lnTo>
                      <a:pt x="322" y="289"/>
                    </a:lnTo>
                    <a:lnTo>
                      <a:pt x="305" y="314"/>
                    </a:lnTo>
                    <a:lnTo>
                      <a:pt x="285" y="335"/>
                    </a:lnTo>
                    <a:lnTo>
                      <a:pt x="261" y="352"/>
                    </a:lnTo>
                    <a:lnTo>
                      <a:pt x="234" y="364"/>
                    </a:lnTo>
                    <a:lnTo>
                      <a:pt x="206" y="372"/>
                    </a:lnTo>
                    <a:lnTo>
                      <a:pt x="175" y="376"/>
                    </a:lnTo>
                    <a:lnTo>
                      <a:pt x="143" y="372"/>
                    </a:lnTo>
                    <a:lnTo>
                      <a:pt x="114" y="364"/>
                    </a:lnTo>
                    <a:lnTo>
                      <a:pt x="88" y="352"/>
                    </a:lnTo>
                    <a:lnTo>
                      <a:pt x="64" y="335"/>
                    </a:lnTo>
                    <a:lnTo>
                      <a:pt x="45" y="314"/>
                    </a:lnTo>
                    <a:lnTo>
                      <a:pt x="27" y="289"/>
                    </a:lnTo>
                    <a:lnTo>
                      <a:pt x="15" y="263"/>
                    </a:lnTo>
                    <a:lnTo>
                      <a:pt x="8" y="234"/>
                    </a:lnTo>
                    <a:lnTo>
                      <a:pt x="5" y="203"/>
                    </a:lnTo>
                    <a:lnTo>
                      <a:pt x="5" y="22"/>
                    </a:lnTo>
                    <a:lnTo>
                      <a:pt x="4" y="14"/>
                    </a:lnTo>
                    <a:lnTo>
                      <a:pt x="1" y="7"/>
                    </a:lnTo>
                    <a:lnTo>
                      <a:pt x="0" y="0"/>
                    </a:lnTo>
                    <a:lnTo>
                      <a:pt x="342" y="0"/>
                    </a:lnTo>
                    <a:close/>
                  </a:path>
                </a:pathLst>
              </a:custGeom>
              <a:solidFill>
                <a:schemeClr val="accent2"/>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25" name="Freeform 51">
                <a:extLst>
                  <a:ext uri="{FF2B5EF4-FFF2-40B4-BE49-F238E27FC236}">
                    <a16:creationId xmlns:a16="http://schemas.microsoft.com/office/drawing/2014/main" id="{00000000-0008-0000-0000-00007D000000}"/>
                  </a:ext>
                </a:extLst>
              </xdr:cNvPr>
              <xdr:cNvSpPr>
                <a:spLocks/>
              </xdr:cNvSpPr>
            </xdr:nvSpPr>
            <xdr:spPr bwMode="auto">
              <a:xfrm>
                <a:off x="4291013" y="5129213"/>
                <a:ext cx="639763" cy="71438"/>
              </a:xfrm>
              <a:custGeom>
                <a:avLst/>
                <a:gdLst>
                  <a:gd name="T0" fmla="*/ 22 w 403"/>
                  <a:gd name="T1" fmla="*/ 0 h 45"/>
                  <a:gd name="T2" fmla="*/ 381 w 403"/>
                  <a:gd name="T3" fmla="*/ 0 h 45"/>
                  <a:gd name="T4" fmla="*/ 390 w 403"/>
                  <a:gd name="T5" fmla="*/ 2 h 45"/>
                  <a:gd name="T6" fmla="*/ 397 w 403"/>
                  <a:gd name="T7" fmla="*/ 7 h 45"/>
                  <a:gd name="T8" fmla="*/ 402 w 403"/>
                  <a:gd name="T9" fmla="*/ 15 h 45"/>
                  <a:gd name="T10" fmla="*/ 403 w 403"/>
                  <a:gd name="T11" fmla="*/ 23 h 45"/>
                  <a:gd name="T12" fmla="*/ 402 w 403"/>
                  <a:gd name="T13" fmla="*/ 32 h 45"/>
                  <a:gd name="T14" fmla="*/ 397 w 403"/>
                  <a:gd name="T15" fmla="*/ 39 h 45"/>
                  <a:gd name="T16" fmla="*/ 390 w 403"/>
                  <a:gd name="T17" fmla="*/ 43 h 45"/>
                  <a:gd name="T18" fmla="*/ 381 w 403"/>
                  <a:gd name="T19" fmla="*/ 45 h 45"/>
                  <a:gd name="T20" fmla="*/ 22 w 403"/>
                  <a:gd name="T21" fmla="*/ 45 h 45"/>
                  <a:gd name="T22" fmla="*/ 14 w 403"/>
                  <a:gd name="T23" fmla="*/ 43 h 45"/>
                  <a:gd name="T24" fmla="*/ 7 w 403"/>
                  <a:gd name="T25" fmla="*/ 39 h 45"/>
                  <a:gd name="T26" fmla="*/ 2 w 403"/>
                  <a:gd name="T27" fmla="*/ 32 h 45"/>
                  <a:gd name="T28" fmla="*/ 0 w 403"/>
                  <a:gd name="T29" fmla="*/ 23 h 45"/>
                  <a:gd name="T30" fmla="*/ 2 w 403"/>
                  <a:gd name="T31" fmla="*/ 15 h 45"/>
                  <a:gd name="T32" fmla="*/ 7 w 403"/>
                  <a:gd name="T33" fmla="*/ 7 h 45"/>
                  <a:gd name="T34" fmla="*/ 14 w 403"/>
                  <a:gd name="T35" fmla="*/ 2 h 45"/>
                  <a:gd name="T36" fmla="*/ 22 w 403"/>
                  <a:gd name="T37" fmla="*/ 0 h 4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403" h="45">
                    <a:moveTo>
                      <a:pt x="22" y="0"/>
                    </a:moveTo>
                    <a:lnTo>
                      <a:pt x="381" y="0"/>
                    </a:lnTo>
                    <a:lnTo>
                      <a:pt x="390" y="2"/>
                    </a:lnTo>
                    <a:lnTo>
                      <a:pt x="397" y="7"/>
                    </a:lnTo>
                    <a:lnTo>
                      <a:pt x="402" y="15"/>
                    </a:lnTo>
                    <a:lnTo>
                      <a:pt x="403" y="23"/>
                    </a:lnTo>
                    <a:lnTo>
                      <a:pt x="402" y="32"/>
                    </a:lnTo>
                    <a:lnTo>
                      <a:pt x="397" y="39"/>
                    </a:lnTo>
                    <a:lnTo>
                      <a:pt x="390" y="43"/>
                    </a:lnTo>
                    <a:lnTo>
                      <a:pt x="381" y="45"/>
                    </a:lnTo>
                    <a:lnTo>
                      <a:pt x="22" y="45"/>
                    </a:lnTo>
                    <a:lnTo>
                      <a:pt x="14" y="43"/>
                    </a:lnTo>
                    <a:lnTo>
                      <a:pt x="7" y="39"/>
                    </a:lnTo>
                    <a:lnTo>
                      <a:pt x="2" y="32"/>
                    </a:lnTo>
                    <a:lnTo>
                      <a:pt x="0" y="23"/>
                    </a:lnTo>
                    <a:lnTo>
                      <a:pt x="2" y="15"/>
                    </a:lnTo>
                    <a:lnTo>
                      <a:pt x="7" y="7"/>
                    </a:lnTo>
                    <a:lnTo>
                      <a:pt x="14" y="2"/>
                    </a:lnTo>
                    <a:lnTo>
                      <a:pt x="22" y="0"/>
                    </a:lnTo>
                    <a:close/>
                  </a:path>
                </a:pathLst>
              </a:custGeom>
              <a:solidFill>
                <a:schemeClr val="accent2"/>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26" name="Freeform 52">
                <a:extLst>
                  <a:ext uri="{FF2B5EF4-FFF2-40B4-BE49-F238E27FC236}">
                    <a16:creationId xmlns:a16="http://schemas.microsoft.com/office/drawing/2014/main" id="{00000000-0008-0000-0000-00007E000000}"/>
                  </a:ext>
                </a:extLst>
              </xdr:cNvPr>
              <xdr:cNvSpPr>
                <a:spLocks/>
              </xdr:cNvSpPr>
            </xdr:nvSpPr>
            <xdr:spPr bwMode="auto">
              <a:xfrm>
                <a:off x="4486276" y="5832475"/>
                <a:ext cx="212725" cy="30163"/>
              </a:xfrm>
              <a:custGeom>
                <a:avLst/>
                <a:gdLst>
                  <a:gd name="T0" fmla="*/ 8 w 134"/>
                  <a:gd name="T1" fmla="*/ 0 h 19"/>
                  <a:gd name="T2" fmla="*/ 126 w 134"/>
                  <a:gd name="T3" fmla="*/ 0 h 19"/>
                  <a:gd name="T4" fmla="*/ 129 w 134"/>
                  <a:gd name="T5" fmla="*/ 1 h 19"/>
                  <a:gd name="T6" fmla="*/ 131 w 134"/>
                  <a:gd name="T7" fmla="*/ 3 h 19"/>
                  <a:gd name="T8" fmla="*/ 133 w 134"/>
                  <a:gd name="T9" fmla="*/ 6 h 19"/>
                  <a:gd name="T10" fmla="*/ 134 w 134"/>
                  <a:gd name="T11" fmla="*/ 9 h 19"/>
                  <a:gd name="T12" fmla="*/ 133 w 134"/>
                  <a:gd name="T13" fmla="*/ 13 h 19"/>
                  <a:gd name="T14" fmla="*/ 131 w 134"/>
                  <a:gd name="T15" fmla="*/ 16 h 19"/>
                  <a:gd name="T16" fmla="*/ 129 w 134"/>
                  <a:gd name="T17" fmla="*/ 18 h 19"/>
                  <a:gd name="T18" fmla="*/ 126 w 134"/>
                  <a:gd name="T19" fmla="*/ 19 h 19"/>
                  <a:gd name="T20" fmla="*/ 8 w 134"/>
                  <a:gd name="T21" fmla="*/ 19 h 19"/>
                  <a:gd name="T22" fmla="*/ 5 w 134"/>
                  <a:gd name="T23" fmla="*/ 18 h 19"/>
                  <a:gd name="T24" fmla="*/ 2 w 134"/>
                  <a:gd name="T25" fmla="*/ 16 h 19"/>
                  <a:gd name="T26" fmla="*/ 1 w 134"/>
                  <a:gd name="T27" fmla="*/ 13 h 19"/>
                  <a:gd name="T28" fmla="*/ 0 w 134"/>
                  <a:gd name="T29" fmla="*/ 9 h 19"/>
                  <a:gd name="T30" fmla="*/ 1 w 134"/>
                  <a:gd name="T31" fmla="*/ 6 h 19"/>
                  <a:gd name="T32" fmla="*/ 2 w 134"/>
                  <a:gd name="T33" fmla="*/ 3 h 19"/>
                  <a:gd name="T34" fmla="*/ 5 w 134"/>
                  <a:gd name="T35" fmla="*/ 1 h 19"/>
                  <a:gd name="T36" fmla="*/ 8 w 134"/>
                  <a:gd name="T37" fmla="*/ 0 h 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134" h="19">
                    <a:moveTo>
                      <a:pt x="8" y="0"/>
                    </a:moveTo>
                    <a:lnTo>
                      <a:pt x="126" y="0"/>
                    </a:lnTo>
                    <a:lnTo>
                      <a:pt x="129" y="1"/>
                    </a:lnTo>
                    <a:lnTo>
                      <a:pt x="131" y="3"/>
                    </a:lnTo>
                    <a:lnTo>
                      <a:pt x="133" y="6"/>
                    </a:lnTo>
                    <a:lnTo>
                      <a:pt x="134" y="9"/>
                    </a:lnTo>
                    <a:lnTo>
                      <a:pt x="133" y="13"/>
                    </a:lnTo>
                    <a:lnTo>
                      <a:pt x="131" y="16"/>
                    </a:lnTo>
                    <a:lnTo>
                      <a:pt x="129" y="18"/>
                    </a:lnTo>
                    <a:lnTo>
                      <a:pt x="126" y="19"/>
                    </a:lnTo>
                    <a:lnTo>
                      <a:pt x="8" y="19"/>
                    </a:lnTo>
                    <a:lnTo>
                      <a:pt x="5" y="18"/>
                    </a:lnTo>
                    <a:lnTo>
                      <a:pt x="2" y="16"/>
                    </a:lnTo>
                    <a:lnTo>
                      <a:pt x="1" y="13"/>
                    </a:lnTo>
                    <a:lnTo>
                      <a:pt x="0" y="9"/>
                    </a:lnTo>
                    <a:lnTo>
                      <a:pt x="1" y="6"/>
                    </a:lnTo>
                    <a:lnTo>
                      <a:pt x="2" y="3"/>
                    </a:lnTo>
                    <a:lnTo>
                      <a:pt x="5" y="1"/>
                    </a:lnTo>
                    <a:lnTo>
                      <a:pt x="8" y="0"/>
                    </a:lnTo>
                    <a:close/>
                  </a:path>
                </a:pathLst>
              </a:custGeom>
              <a:solidFill>
                <a:schemeClr val="accent2">
                  <a:lumMod val="7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27" name="Rectangle 53">
                <a:extLst>
                  <a:ext uri="{FF2B5EF4-FFF2-40B4-BE49-F238E27FC236}">
                    <a16:creationId xmlns:a16="http://schemas.microsoft.com/office/drawing/2014/main" id="{00000000-0008-0000-0000-00007F000000}"/>
                  </a:ext>
                </a:extLst>
              </xdr:cNvPr>
              <xdr:cNvSpPr>
                <a:spLocks noChangeArrowheads="1"/>
              </xdr:cNvSpPr>
            </xdr:nvSpPr>
            <xdr:spPr bwMode="auto">
              <a:xfrm>
                <a:off x="4433888" y="5862638"/>
                <a:ext cx="334963" cy="111125"/>
              </a:xfrm>
              <a:prstGeom prst="rect">
                <a:avLst/>
              </a:prstGeom>
              <a:solidFill>
                <a:schemeClr val="accent2"/>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28" name="Rectangle 54">
                <a:extLst>
                  <a:ext uri="{FF2B5EF4-FFF2-40B4-BE49-F238E27FC236}">
                    <a16:creationId xmlns:a16="http://schemas.microsoft.com/office/drawing/2014/main" id="{00000000-0008-0000-0000-000080000000}"/>
                  </a:ext>
                </a:extLst>
              </xdr:cNvPr>
              <xdr:cNvSpPr>
                <a:spLocks noChangeArrowheads="1"/>
              </xdr:cNvSpPr>
            </xdr:nvSpPr>
            <xdr:spPr bwMode="auto">
              <a:xfrm>
                <a:off x="4484688" y="5892800"/>
                <a:ext cx="222250" cy="50800"/>
              </a:xfrm>
              <a:prstGeom prst="rect">
                <a:avLst/>
              </a:prstGeom>
              <a:solidFill>
                <a:srgbClr val="F7FAFD"/>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29" name="Freeform 55">
                <a:extLst>
                  <a:ext uri="{FF2B5EF4-FFF2-40B4-BE49-F238E27FC236}">
                    <a16:creationId xmlns:a16="http://schemas.microsoft.com/office/drawing/2014/main" id="{00000000-0008-0000-0000-000081000000}"/>
                  </a:ext>
                </a:extLst>
              </xdr:cNvPr>
              <xdr:cNvSpPr>
                <a:spLocks/>
              </xdr:cNvSpPr>
            </xdr:nvSpPr>
            <xdr:spPr bwMode="auto">
              <a:xfrm>
                <a:off x="4421188" y="5267325"/>
                <a:ext cx="360363" cy="358775"/>
              </a:xfrm>
              <a:custGeom>
                <a:avLst/>
                <a:gdLst>
                  <a:gd name="T0" fmla="*/ 113 w 227"/>
                  <a:gd name="T1" fmla="*/ 0 h 226"/>
                  <a:gd name="T2" fmla="*/ 139 w 227"/>
                  <a:gd name="T3" fmla="*/ 4 h 226"/>
                  <a:gd name="T4" fmla="*/ 163 w 227"/>
                  <a:gd name="T5" fmla="*/ 12 h 226"/>
                  <a:gd name="T6" fmla="*/ 184 w 227"/>
                  <a:gd name="T7" fmla="*/ 25 h 226"/>
                  <a:gd name="T8" fmla="*/ 201 w 227"/>
                  <a:gd name="T9" fmla="*/ 43 h 226"/>
                  <a:gd name="T10" fmla="*/ 214 w 227"/>
                  <a:gd name="T11" fmla="*/ 63 h 226"/>
                  <a:gd name="T12" fmla="*/ 224 w 227"/>
                  <a:gd name="T13" fmla="*/ 88 h 226"/>
                  <a:gd name="T14" fmla="*/ 227 w 227"/>
                  <a:gd name="T15" fmla="*/ 113 h 226"/>
                  <a:gd name="T16" fmla="*/ 224 w 227"/>
                  <a:gd name="T17" fmla="*/ 139 h 226"/>
                  <a:gd name="T18" fmla="*/ 214 w 227"/>
                  <a:gd name="T19" fmla="*/ 164 h 226"/>
                  <a:gd name="T20" fmla="*/ 201 w 227"/>
                  <a:gd name="T21" fmla="*/ 184 h 226"/>
                  <a:gd name="T22" fmla="*/ 184 w 227"/>
                  <a:gd name="T23" fmla="*/ 202 h 226"/>
                  <a:gd name="T24" fmla="*/ 163 w 227"/>
                  <a:gd name="T25" fmla="*/ 215 h 226"/>
                  <a:gd name="T26" fmla="*/ 139 w 227"/>
                  <a:gd name="T27" fmla="*/ 223 h 226"/>
                  <a:gd name="T28" fmla="*/ 113 w 227"/>
                  <a:gd name="T29" fmla="*/ 226 h 226"/>
                  <a:gd name="T30" fmla="*/ 87 w 227"/>
                  <a:gd name="T31" fmla="*/ 223 h 226"/>
                  <a:gd name="T32" fmla="*/ 64 w 227"/>
                  <a:gd name="T33" fmla="*/ 215 h 226"/>
                  <a:gd name="T34" fmla="*/ 42 w 227"/>
                  <a:gd name="T35" fmla="*/ 202 h 226"/>
                  <a:gd name="T36" fmla="*/ 25 w 227"/>
                  <a:gd name="T37" fmla="*/ 184 h 226"/>
                  <a:gd name="T38" fmla="*/ 11 w 227"/>
                  <a:gd name="T39" fmla="*/ 164 h 226"/>
                  <a:gd name="T40" fmla="*/ 3 w 227"/>
                  <a:gd name="T41" fmla="*/ 139 h 226"/>
                  <a:gd name="T42" fmla="*/ 0 w 227"/>
                  <a:gd name="T43" fmla="*/ 113 h 226"/>
                  <a:gd name="T44" fmla="*/ 3 w 227"/>
                  <a:gd name="T45" fmla="*/ 88 h 226"/>
                  <a:gd name="T46" fmla="*/ 11 w 227"/>
                  <a:gd name="T47" fmla="*/ 63 h 226"/>
                  <a:gd name="T48" fmla="*/ 25 w 227"/>
                  <a:gd name="T49" fmla="*/ 43 h 226"/>
                  <a:gd name="T50" fmla="*/ 42 w 227"/>
                  <a:gd name="T51" fmla="*/ 25 h 226"/>
                  <a:gd name="T52" fmla="*/ 64 w 227"/>
                  <a:gd name="T53" fmla="*/ 12 h 226"/>
                  <a:gd name="T54" fmla="*/ 87 w 227"/>
                  <a:gd name="T55" fmla="*/ 4 h 226"/>
                  <a:gd name="T56" fmla="*/ 113 w 227"/>
                  <a:gd name="T57" fmla="*/ 0 h 22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227" h="226">
                    <a:moveTo>
                      <a:pt x="113" y="0"/>
                    </a:moveTo>
                    <a:lnTo>
                      <a:pt x="139" y="4"/>
                    </a:lnTo>
                    <a:lnTo>
                      <a:pt x="163" y="12"/>
                    </a:lnTo>
                    <a:lnTo>
                      <a:pt x="184" y="25"/>
                    </a:lnTo>
                    <a:lnTo>
                      <a:pt x="201" y="43"/>
                    </a:lnTo>
                    <a:lnTo>
                      <a:pt x="214" y="63"/>
                    </a:lnTo>
                    <a:lnTo>
                      <a:pt x="224" y="88"/>
                    </a:lnTo>
                    <a:lnTo>
                      <a:pt x="227" y="113"/>
                    </a:lnTo>
                    <a:lnTo>
                      <a:pt x="224" y="139"/>
                    </a:lnTo>
                    <a:lnTo>
                      <a:pt x="214" y="164"/>
                    </a:lnTo>
                    <a:lnTo>
                      <a:pt x="201" y="184"/>
                    </a:lnTo>
                    <a:lnTo>
                      <a:pt x="184" y="202"/>
                    </a:lnTo>
                    <a:lnTo>
                      <a:pt x="163" y="215"/>
                    </a:lnTo>
                    <a:lnTo>
                      <a:pt x="139" y="223"/>
                    </a:lnTo>
                    <a:lnTo>
                      <a:pt x="113" y="226"/>
                    </a:lnTo>
                    <a:lnTo>
                      <a:pt x="87" y="223"/>
                    </a:lnTo>
                    <a:lnTo>
                      <a:pt x="64" y="215"/>
                    </a:lnTo>
                    <a:lnTo>
                      <a:pt x="42" y="202"/>
                    </a:lnTo>
                    <a:lnTo>
                      <a:pt x="25" y="184"/>
                    </a:lnTo>
                    <a:lnTo>
                      <a:pt x="11" y="164"/>
                    </a:lnTo>
                    <a:lnTo>
                      <a:pt x="3" y="139"/>
                    </a:lnTo>
                    <a:lnTo>
                      <a:pt x="0" y="113"/>
                    </a:lnTo>
                    <a:lnTo>
                      <a:pt x="3" y="88"/>
                    </a:lnTo>
                    <a:lnTo>
                      <a:pt x="11" y="63"/>
                    </a:lnTo>
                    <a:lnTo>
                      <a:pt x="25" y="43"/>
                    </a:lnTo>
                    <a:lnTo>
                      <a:pt x="42" y="25"/>
                    </a:lnTo>
                    <a:lnTo>
                      <a:pt x="64" y="12"/>
                    </a:lnTo>
                    <a:lnTo>
                      <a:pt x="87" y="4"/>
                    </a:lnTo>
                    <a:lnTo>
                      <a:pt x="113" y="0"/>
                    </a:lnTo>
                    <a:close/>
                  </a:path>
                </a:pathLst>
              </a:custGeom>
              <a:solidFill>
                <a:srgbClr val="F7FAFD"/>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30" name="Freeform 56">
                <a:extLst>
                  <a:ext uri="{FF2B5EF4-FFF2-40B4-BE49-F238E27FC236}">
                    <a16:creationId xmlns:a16="http://schemas.microsoft.com/office/drawing/2014/main" id="{00000000-0008-0000-0000-000082000000}"/>
                  </a:ext>
                </a:extLst>
              </xdr:cNvPr>
              <xdr:cNvSpPr>
                <a:spLocks/>
              </xdr:cNvSpPr>
            </xdr:nvSpPr>
            <xdr:spPr bwMode="auto">
              <a:xfrm>
                <a:off x="4495801" y="5346700"/>
                <a:ext cx="207963" cy="196850"/>
              </a:xfrm>
              <a:custGeom>
                <a:avLst/>
                <a:gdLst>
                  <a:gd name="T0" fmla="*/ 66 w 131"/>
                  <a:gd name="T1" fmla="*/ 0 h 124"/>
                  <a:gd name="T2" fmla="*/ 86 w 131"/>
                  <a:gd name="T3" fmla="*/ 41 h 124"/>
                  <a:gd name="T4" fmla="*/ 131 w 131"/>
                  <a:gd name="T5" fmla="*/ 47 h 124"/>
                  <a:gd name="T6" fmla="*/ 99 w 131"/>
                  <a:gd name="T7" fmla="*/ 79 h 124"/>
                  <a:gd name="T8" fmla="*/ 107 w 131"/>
                  <a:gd name="T9" fmla="*/ 124 h 124"/>
                  <a:gd name="T10" fmla="*/ 66 w 131"/>
                  <a:gd name="T11" fmla="*/ 103 h 124"/>
                  <a:gd name="T12" fmla="*/ 26 w 131"/>
                  <a:gd name="T13" fmla="*/ 124 h 124"/>
                  <a:gd name="T14" fmla="*/ 33 w 131"/>
                  <a:gd name="T15" fmla="*/ 79 h 124"/>
                  <a:gd name="T16" fmla="*/ 0 w 131"/>
                  <a:gd name="T17" fmla="*/ 47 h 124"/>
                  <a:gd name="T18" fmla="*/ 46 w 131"/>
                  <a:gd name="T19" fmla="*/ 41 h 124"/>
                  <a:gd name="T20" fmla="*/ 66 w 131"/>
                  <a:gd name="T21" fmla="*/ 0 h 1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31" h="124">
                    <a:moveTo>
                      <a:pt x="66" y="0"/>
                    </a:moveTo>
                    <a:lnTo>
                      <a:pt x="86" y="41"/>
                    </a:lnTo>
                    <a:lnTo>
                      <a:pt x="131" y="47"/>
                    </a:lnTo>
                    <a:lnTo>
                      <a:pt x="99" y="79"/>
                    </a:lnTo>
                    <a:lnTo>
                      <a:pt x="107" y="124"/>
                    </a:lnTo>
                    <a:lnTo>
                      <a:pt x="66" y="103"/>
                    </a:lnTo>
                    <a:lnTo>
                      <a:pt x="26" y="124"/>
                    </a:lnTo>
                    <a:lnTo>
                      <a:pt x="33" y="79"/>
                    </a:lnTo>
                    <a:lnTo>
                      <a:pt x="0" y="47"/>
                    </a:lnTo>
                    <a:lnTo>
                      <a:pt x="46" y="41"/>
                    </a:lnTo>
                    <a:lnTo>
                      <a:pt x="66" y="0"/>
                    </a:lnTo>
                    <a:close/>
                  </a:path>
                </a:pathLst>
              </a:custGeom>
              <a:solidFill>
                <a:schemeClr val="accent2">
                  <a:lumMod val="7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grpSp>
        <xdr:grpSp>
          <xdr:nvGrpSpPr>
            <xdr:cNvPr id="16" name="Group 78">
              <a:extLst>
                <a:ext uri="{FF2B5EF4-FFF2-40B4-BE49-F238E27FC236}">
                  <a16:creationId xmlns:a16="http://schemas.microsoft.com/office/drawing/2014/main" id="{00000000-0008-0000-0000-000010000000}"/>
                </a:ext>
              </a:extLst>
            </xdr:cNvPr>
            <xdr:cNvGrpSpPr/>
          </xdr:nvGrpSpPr>
          <xdr:grpSpPr>
            <a:xfrm>
              <a:off x="3888071" y="3155561"/>
              <a:ext cx="464343" cy="463778"/>
              <a:chOff x="2970213" y="3378200"/>
              <a:chExt cx="1301750" cy="1300163"/>
            </a:xfrm>
          </xdr:grpSpPr>
          <xdr:sp macro="" textlink="">
            <xdr:nvSpPr>
              <xdr:cNvPr id="112" name="Freeform 57">
                <a:extLst>
                  <a:ext uri="{FF2B5EF4-FFF2-40B4-BE49-F238E27FC236}">
                    <a16:creationId xmlns:a16="http://schemas.microsoft.com/office/drawing/2014/main" id="{00000000-0008-0000-0000-000070000000}"/>
                  </a:ext>
                </a:extLst>
              </xdr:cNvPr>
              <xdr:cNvSpPr>
                <a:spLocks/>
              </xdr:cNvSpPr>
            </xdr:nvSpPr>
            <xdr:spPr bwMode="auto">
              <a:xfrm>
                <a:off x="2970213" y="3378200"/>
                <a:ext cx="1301750" cy="1300163"/>
              </a:xfrm>
              <a:custGeom>
                <a:avLst/>
                <a:gdLst>
                  <a:gd name="T0" fmla="*/ 409 w 820"/>
                  <a:gd name="T1" fmla="*/ 0 h 819"/>
                  <a:gd name="T2" fmla="*/ 462 w 820"/>
                  <a:gd name="T3" fmla="*/ 3 h 819"/>
                  <a:gd name="T4" fmla="*/ 511 w 820"/>
                  <a:gd name="T5" fmla="*/ 12 h 819"/>
                  <a:gd name="T6" fmla="*/ 558 w 820"/>
                  <a:gd name="T7" fmla="*/ 27 h 819"/>
                  <a:gd name="T8" fmla="*/ 602 w 820"/>
                  <a:gd name="T9" fmla="*/ 47 h 819"/>
                  <a:gd name="T10" fmla="*/ 644 w 820"/>
                  <a:gd name="T11" fmla="*/ 73 h 819"/>
                  <a:gd name="T12" fmla="*/ 682 w 820"/>
                  <a:gd name="T13" fmla="*/ 102 h 819"/>
                  <a:gd name="T14" fmla="*/ 716 w 820"/>
                  <a:gd name="T15" fmla="*/ 137 h 819"/>
                  <a:gd name="T16" fmla="*/ 746 w 820"/>
                  <a:gd name="T17" fmla="*/ 175 h 819"/>
                  <a:gd name="T18" fmla="*/ 771 w 820"/>
                  <a:gd name="T19" fmla="*/ 216 h 819"/>
                  <a:gd name="T20" fmla="*/ 792 w 820"/>
                  <a:gd name="T21" fmla="*/ 262 h 819"/>
                  <a:gd name="T22" fmla="*/ 807 w 820"/>
                  <a:gd name="T23" fmla="*/ 309 h 819"/>
                  <a:gd name="T24" fmla="*/ 817 w 820"/>
                  <a:gd name="T25" fmla="*/ 358 h 819"/>
                  <a:gd name="T26" fmla="*/ 820 w 820"/>
                  <a:gd name="T27" fmla="*/ 409 h 819"/>
                  <a:gd name="T28" fmla="*/ 817 w 820"/>
                  <a:gd name="T29" fmla="*/ 461 h 819"/>
                  <a:gd name="T30" fmla="*/ 807 w 820"/>
                  <a:gd name="T31" fmla="*/ 510 h 819"/>
                  <a:gd name="T32" fmla="*/ 792 w 820"/>
                  <a:gd name="T33" fmla="*/ 557 h 819"/>
                  <a:gd name="T34" fmla="*/ 771 w 820"/>
                  <a:gd name="T35" fmla="*/ 602 h 819"/>
                  <a:gd name="T36" fmla="*/ 746 w 820"/>
                  <a:gd name="T37" fmla="*/ 643 h 819"/>
                  <a:gd name="T38" fmla="*/ 716 w 820"/>
                  <a:gd name="T39" fmla="*/ 681 h 819"/>
                  <a:gd name="T40" fmla="*/ 682 w 820"/>
                  <a:gd name="T41" fmla="*/ 716 h 819"/>
                  <a:gd name="T42" fmla="*/ 644 w 820"/>
                  <a:gd name="T43" fmla="*/ 746 h 819"/>
                  <a:gd name="T44" fmla="*/ 602 w 820"/>
                  <a:gd name="T45" fmla="*/ 772 h 819"/>
                  <a:gd name="T46" fmla="*/ 558 w 820"/>
                  <a:gd name="T47" fmla="*/ 792 h 819"/>
                  <a:gd name="T48" fmla="*/ 511 w 820"/>
                  <a:gd name="T49" fmla="*/ 807 h 819"/>
                  <a:gd name="T50" fmla="*/ 462 w 820"/>
                  <a:gd name="T51" fmla="*/ 816 h 819"/>
                  <a:gd name="T52" fmla="*/ 409 w 820"/>
                  <a:gd name="T53" fmla="*/ 819 h 819"/>
                  <a:gd name="T54" fmla="*/ 358 w 820"/>
                  <a:gd name="T55" fmla="*/ 816 h 819"/>
                  <a:gd name="T56" fmla="*/ 309 w 820"/>
                  <a:gd name="T57" fmla="*/ 807 h 819"/>
                  <a:gd name="T58" fmla="*/ 262 w 820"/>
                  <a:gd name="T59" fmla="*/ 792 h 819"/>
                  <a:gd name="T60" fmla="*/ 217 w 820"/>
                  <a:gd name="T61" fmla="*/ 772 h 819"/>
                  <a:gd name="T62" fmla="*/ 175 w 820"/>
                  <a:gd name="T63" fmla="*/ 746 h 819"/>
                  <a:gd name="T64" fmla="*/ 137 w 820"/>
                  <a:gd name="T65" fmla="*/ 716 h 819"/>
                  <a:gd name="T66" fmla="*/ 104 w 820"/>
                  <a:gd name="T67" fmla="*/ 681 h 819"/>
                  <a:gd name="T68" fmla="*/ 74 w 820"/>
                  <a:gd name="T69" fmla="*/ 643 h 819"/>
                  <a:gd name="T70" fmla="*/ 48 w 820"/>
                  <a:gd name="T71" fmla="*/ 602 h 819"/>
                  <a:gd name="T72" fmla="*/ 28 w 820"/>
                  <a:gd name="T73" fmla="*/ 557 h 819"/>
                  <a:gd name="T74" fmla="*/ 12 w 820"/>
                  <a:gd name="T75" fmla="*/ 510 h 819"/>
                  <a:gd name="T76" fmla="*/ 3 w 820"/>
                  <a:gd name="T77" fmla="*/ 461 h 819"/>
                  <a:gd name="T78" fmla="*/ 0 w 820"/>
                  <a:gd name="T79" fmla="*/ 409 h 819"/>
                  <a:gd name="T80" fmla="*/ 3 w 820"/>
                  <a:gd name="T81" fmla="*/ 358 h 819"/>
                  <a:gd name="T82" fmla="*/ 12 w 820"/>
                  <a:gd name="T83" fmla="*/ 309 h 819"/>
                  <a:gd name="T84" fmla="*/ 28 w 820"/>
                  <a:gd name="T85" fmla="*/ 262 h 819"/>
                  <a:gd name="T86" fmla="*/ 48 w 820"/>
                  <a:gd name="T87" fmla="*/ 216 h 819"/>
                  <a:gd name="T88" fmla="*/ 74 w 820"/>
                  <a:gd name="T89" fmla="*/ 175 h 819"/>
                  <a:gd name="T90" fmla="*/ 104 w 820"/>
                  <a:gd name="T91" fmla="*/ 137 h 819"/>
                  <a:gd name="T92" fmla="*/ 137 w 820"/>
                  <a:gd name="T93" fmla="*/ 102 h 819"/>
                  <a:gd name="T94" fmla="*/ 175 w 820"/>
                  <a:gd name="T95" fmla="*/ 73 h 819"/>
                  <a:gd name="T96" fmla="*/ 217 w 820"/>
                  <a:gd name="T97" fmla="*/ 47 h 819"/>
                  <a:gd name="T98" fmla="*/ 262 w 820"/>
                  <a:gd name="T99" fmla="*/ 27 h 819"/>
                  <a:gd name="T100" fmla="*/ 309 w 820"/>
                  <a:gd name="T101" fmla="*/ 12 h 819"/>
                  <a:gd name="T102" fmla="*/ 358 w 820"/>
                  <a:gd name="T103" fmla="*/ 3 h 819"/>
                  <a:gd name="T104" fmla="*/ 409 w 820"/>
                  <a:gd name="T105" fmla="*/ 0 h 8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820" h="819">
                    <a:moveTo>
                      <a:pt x="409" y="0"/>
                    </a:moveTo>
                    <a:lnTo>
                      <a:pt x="462" y="3"/>
                    </a:lnTo>
                    <a:lnTo>
                      <a:pt x="511" y="12"/>
                    </a:lnTo>
                    <a:lnTo>
                      <a:pt x="558" y="27"/>
                    </a:lnTo>
                    <a:lnTo>
                      <a:pt x="602" y="47"/>
                    </a:lnTo>
                    <a:lnTo>
                      <a:pt x="644" y="73"/>
                    </a:lnTo>
                    <a:lnTo>
                      <a:pt x="682" y="102"/>
                    </a:lnTo>
                    <a:lnTo>
                      <a:pt x="716" y="137"/>
                    </a:lnTo>
                    <a:lnTo>
                      <a:pt x="746" y="175"/>
                    </a:lnTo>
                    <a:lnTo>
                      <a:pt x="771" y="216"/>
                    </a:lnTo>
                    <a:lnTo>
                      <a:pt x="792" y="262"/>
                    </a:lnTo>
                    <a:lnTo>
                      <a:pt x="807" y="309"/>
                    </a:lnTo>
                    <a:lnTo>
                      <a:pt x="817" y="358"/>
                    </a:lnTo>
                    <a:lnTo>
                      <a:pt x="820" y="409"/>
                    </a:lnTo>
                    <a:lnTo>
                      <a:pt x="817" y="461"/>
                    </a:lnTo>
                    <a:lnTo>
                      <a:pt x="807" y="510"/>
                    </a:lnTo>
                    <a:lnTo>
                      <a:pt x="792" y="557"/>
                    </a:lnTo>
                    <a:lnTo>
                      <a:pt x="771" y="602"/>
                    </a:lnTo>
                    <a:lnTo>
                      <a:pt x="746" y="643"/>
                    </a:lnTo>
                    <a:lnTo>
                      <a:pt x="716" y="681"/>
                    </a:lnTo>
                    <a:lnTo>
                      <a:pt x="682" y="716"/>
                    </a:lnTo>
                    <a:lnTo>
                      <a:pt x="644" y="746"/>
                    </a:lnTo>
                    <a:lnTo>
                      <a:pt x="602" y="772"/>
                    </a:lnTo>
                    <a:lnTo>
                      <a:pt x="558" y="792"/>
                    </a:lnTo>
                    <a:lnTo>
                      <a:pt x="511" y="807"/>
                    </a:lnTo>
                    <a:lnTo>
                      <a:pt x="462" y="816"/>
                    </a:lnTo>
                    <a:lnTo>
                      <a:pt x="409" y="819"/>
                    </a:lnTo>
                    <a:lnTo>
                      <a:pt x="358" y="816"/>
                    </a:lnTo>
                    <a:lnTo>
                      <a:pt x="309" y="807"/>
                    </a:lnTo>
                    <a:lnTo>
                      <a:pt x="262" y="792"/>
                    </a:lnTo>
                    <a:lnTo>
                      <a:pt x="217" y="772"/>
                    </a:lnTo>
                    <a:lnTo>
                      <a:pt x="175" y="746"/>
                    </a:lnTo>
                    <a:lnTo>
                      <a:pt x="137" y="716"/>
                    </a:lnTo>
                    <a:lnTo>
                      <a:pt x="104" y="681"/>
                    </a:lnTo>
                    <a:lnTo>
                      <a:pt x="74" y="643"/>
                    </a:lnTo>
                    <a:lnTo>
                      <a:pt x="48" y="602"/>
                    </a:lnTo>
                    <a:lnTo>
                      <a:pt x="28" y="557"/>
                    </a:lnTo>
                    <a:lnTo>
                      <a:pt x="12" y="510"/>
                    </a:lnTo>
                    <a:lnTo>
                      <a:pt x="3" y="461"/>
                    </a:lnTo>
                    <a:lnTo>
                      <a:pt x="0" y="409"/>
                    </a:lnTo>
                    <a:lnTo>
                      <a:pt x="3" y="358"/>
                    </a:lnTo>
                    <a:lnTo>
                      <a:pt x="12" y="309"/>
                    </a:lnTo>
                    <a:lnTo>
                      <a:pt x="28" y="262"/>
                    </a:lnTo>
                    <a:lnTo>
                      <a:pt x="48" y="216"/>
                    </a:lnTo>
                    <a:lnTo>
                      <a:pt x="74" y="175"/>
                    </a:lnTo>
                    <a:lnTo>
                      <a:pt x="104" y="137"/>
                    </a:lnTo>
                    <a:lnTo>
                      <a:pt x="137" y="102"/>
                    </a:lnTo>
                    <a:lnTo>
                      <a:pt x="175" y="73"/>
                    </a:lnTo>
                    <a:lnTo>
                      <a:pt x="217" y="47"/>
                    </a:lnTo>
                    <a:lnTo>
                      <a:pt x="262" y="27"/>
                    </a:lnTo>
                    <a:lnTo>
                      <a:pt x="309" y="12"/>
                    </a:lnTo>
                    <a:lnTo>
                      <a:pt x="358" y="3"/>
                    </a:lnTo>
                    <a:lnTo>
                      <a:pt x="409" y="0"/>
                    </a:lnTo>
                    <a:close/>
                  </a:path>
                </a:pathLst>
              </a:custGeom>
              <a:solidFill>
                <a:schemeClr val="bg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13" name="Freeform 58">
                <a:extLst>
                  <a:ext uri="{FF2B5EF4-FFF2-40B4-BE49-F238E27FC236}">
                    <a16:creationId xmlns:a16="http://schemas.microsoft.com/office/drawing/2014/main" id="{00000000-0008-0000-0000-000071000000}"/>
                  </a:ext>
                </a:extLst>
              </xdr:cNvPr>
              <xdr:cNvSpPr>
                <a:spLocks/>
              </xdr:cNvSpPr>
            </xdr:nvSpPr>
            <xdr:spPr bwMode="auto">
              <a:xfrm>
                <a:off x="3178176" y="3586163"/>
                <a:ext cx="884238" cy="885825"/>
              </a:xfrm>
              <a:custGeom>
                <a:avLst/>
                <a:gdLst>
                  <a:gd name="T0" fmla="*/ 278 w 557"/>
                  <a:gd name="T1" fmla="*/ 0 h 558"/>
                  <a:gd name="T2" fmla="*/ 320 w 557"/>
                  <a:gd name="T3" fmla="*/ 2 h 558"/>
                  <a:gd name="T4" fmla="*/ 359 w 557"/>
                  <a:gd name="T5" fmla="*/ 12 h 558"/>
                  <a:gd name="T6" fmla="*/ 396 w 557"/>
                  <a:gd name="T7" fmla="*/ 26 h 558"/>
                  <a:gd name="T8" fmla="*/ 430 w 557"/>
                  <a:gd name="T9" fmla="*/ 44 h 558"/>
                  <a:gd name="T10" fmla="*/ 462 w 557"/>
                  <a:gd name="T11" fmla="*/ 68 h 558"/>
                  <a:gd name="T12" fmla="*/ 489 w 557"/>
                  <a:gd name="T13" fmla="*/ 96 h 558"/>
                  <a:gd name="T14" fmla="*/ 512 w 557"/>
                  <a:gd name="T15" fmla="*/ 126 h 558"/>
                  <a:gd name="T16" fmla="*/ 532 w 557"/>
                  <a:gd name="T17" fmla="*/ 161 h 558"/>
                  <a:gd name="T18" fmla="*/ 545 w 557"/>
                  <a:gd name="T19" fmla="*/ 198 h 558"/>
                  <a:gd name="T20" fmla="*/ 554 w 557"/>
                  <a:gd name="T21" fmla="*/ 237 h 558"/>
                  <a:gd name="T22" fmla="*/ 557 w 557"/>
                  <a:gd name="T23" fmla="*/ 278 h 558"/>
                  <a:gd name="T24" fmla="*/ 554 w 557"/>
                  <a:gd name="T25" fmla="*/ 319 h 558"/>
                  <a:gd name="T26" fmla="*/ 545 w 557"/>
                  <a:gd name="T27" fmla="*/ 358 h 558"/>
                  <a:gd name="T28" fmla="*/ 532 w 557"/>
                  <a:gd name="T29" fmla="*/ 395 h 558"/>
                  <a:gd name="T30" fmla="*/ 512 w 557"/>
                  <a:gd name="T31" fmla="*/ 430 h 558"/>
                  <a:gd name="T32" fmla="*/ 489 w 557"/>
                  <a:gd name="T33" fmla="*/ 461 h 558"/>
                  <a:gd name="T34" fmla="*/ 462 w 557"/>
                  <a:gd name="T35" fmla="*/ 489 h 558"/>
                  <a:gd name="T36" fmla="*/ 430 w 557"/>
                  <a:gd name="T37" fmla="*/ 512 h 558"/>
                  <a:gd name="T38" fmla="*/ 396 w 557"/>
                  <a:gd name="T39" fmla="*/ 531 h 558"/>
                  <a:gd name="T40" fmla="*/ 359 w 557"/>
                  <a:gd name="T41" fmla="*/ 545 h 558"/>
                  <a:gd name="T42" fmla="*/ 320 w 557"/>
                  <a:gd name="T43" fmla="*/ 554 h 558"/>
                  <a:gd name="T44" fmla="*/ 278 w 557"/>
                  <a:gd name="T45" fmla="*/ 558 h 558"/>
                  <a:gd name="T46" fmla="*/ 237 w 557"/>
                  <a:gd name="T47" fmla="*/ 554 h 558"/>
                  <a:gd name="T48" fmla="*/ 198 w 557"/>
                  <a:gd name="T49" fmla="*/ 545 h 558"/>
                  <a:gd name="T50" fmla="*/ 161 w 557"/>
                  <a:gd name="T51" fmla="*/ 531 h 558"/>
                  <a:gd name="T52" fmla="*/ 127 w 557"/>
                  <a:gd name="T53" fmla="*/ 512 h 558"/>
                  <a:gd name="T54" fmla="*/ 96 w 557"/>
                  <a:gd name="T55" fmla="*/ 489 h 558"/>
                  <a:gd name="T56" fmla="*/ 69 w 557"/>
                  <a:gd name="T57" fmla="*/ 461 h 558"/>
                  <a:gd name="T58" fmla="*/ 45 w 557"/>
                  <a:gd name="T59" fmla="*/ 430 h 558"/>
                  <a:gd name="T60" fmla="*/ 26 w 557"/>
                  <a:gd name="T61" fmla="*/ 395 h 558"/>
                  <a:gd name="T62" fmla="*/ 12 w 557"/>
                  <a:gd name="T63" fmla="*/ 358 h 558"/>
                  <a:gd name="T64" fmla="*/ 3 w 557"/>
                  <a:gd name="T65" fmla="*/ 319 h 558"/>
                  <a:gd name="T66" fmla="*/ 0 w 557"/>
                  <a:gd name="T67" fmla="*/ 278 h 558"/>
                  <a:gd name="T68" fmla="*/ 3 w 557"/>
                  <a:gd name="T69" fmla="*/ 237 h 558"/>
                  <a:gd name="T70" fmla="*/ 12 w 557"/>
                  <a:gd name="T71" fmla="*/ 198 h 558"/>
                  <a:gd name="T72" fmla="*/ 26 w 557"/>
                  <a:gd name="T73" fmla="*/ 161 h 558"/>
                  <a:gd name="T74" fmla="*/ 45 w 557"/>
                  <a:gd name="T75" fmla="*/ 126 h 558"/>
                  <a:gd name="T76" fmla="*/ 69 w 557"/>
                  <a:gd name="T77" fmla="*/ 96 h 558"/>
                  <a:gd name="T78" fmla="*/ 96 w 557"/>
                  <a:gd name="T79" fmla="*/ 68 h 558"/>
                  <a:gd name="T80" fmla="*/ 127 w 557"/>
                  <a:gd name="T81" fmla="*/ 44 h 558"/>
                  <a:gd name="T82" fmla="*/ 161 w 557"/>
                  <a:gd name="T83" fmla="*/ 26 h 558"/>
                  <a:gd name="T84" fmla="*/ 198 w 557"/>
                  <a:gd name="T85" fmla="*/ 12 h 558"/>
                  <a:gd name="T86" fmla="*/ 237 w 557"/>
                  <a:gd name="T87" fmla="*/ 2 h 558"/>
                  <a:gd name="T88" fmla="*/ 278 w 557"/>
                  <a:gd name="T89" fmla="*/ 0 h 55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557" h="558">
                    <a:moveTo>
                      <a:pt x="278" y="0"/>
                    </a:moveTo>
                    <a:lnTo>
                      <a:pt x="320" y="2"/>
                    </a:lnTo>
                    <a:lnTo>
                      <a:pt x="359" y="12"/>
                    </a:lnTo>
                    <a:lnTo>
                      <a:pt x="396" y="26"/>
                    </a:lnTo>
                    <a:lnTo>
                      <a:pt x="430" y="44"/>
                    </a:lnTo>
                    <a:lnTo>
                      <a:pt x="462" y="68"/>
                    </a:lnTo>
                    <a:lnTo>
                      <a:pt x="489" y="96"/>
                    </a:lnTo>
                    <a:lnTo>
                      <a:pt x="512" y="126"/>
                    </a:lnTo>
                    <a:lnTo>
                      <a:pt x="532" y="161"/>
                    </a:lnTo>
                    <a:lnTo>
                      <a:pt x="545" y="198"/>
                    </a:lnTo>
                    <a:lnTo>
                      <a:pt x="554" y="237"/>
                    </a:lnTo>
                    <a:lnTo>
                      <a:pt x="557" y="278"/>
                    </a:lnTo>
                    <a:lnTo>
                      <a:pt x="554" y="319"/>
                    </a:lnTo>
                    <a:lnTo>
                      <a:pt x="545" y="358"/>
                    </a:lnTo>
                    <a:lnTo>
                      <a:pt x="532" y="395"/>
                    </a:lnTo>
                    <a:lnTo>
                      <a:pt x="512" y="430"/>
                    </a:lnTo>
                    <a:lnTo>
                      <a:pt x="489" y="461"/>
                    </a:lnTo>
                    <a:lnTo>
                      <a:pt x="462" y="489"/>
                    </a:lnTo>
                    <a:lnTo>
                      <a:pt x="430" y="512"/>
                    </a:lnTo>
                    <a:lnTo>
                      <a:pt x="396" y="531"/>
                    </a:lnTo>
                    <a:lnTo>
                      <a:pt x="359" y="545"/>
                    </a:lnTo>
                    <a:lnTo>
                      <a:pt x="320" y="554"/>
                    </a:lnTo>
                    <a:lnTo>
                      <a:pt x="278" y="558"/>
                    </a:lnTo>
                    <a:lnTo>
                      <a:pt x="237" y="554"/>
                    </a:lnTo>
                    <a:lnTo>
                      <a:pt x="198" y="545"/>
                    </a:lnTo>
                    <a:lnTo>
                      <a:pt x="161" y="531"/>
                    </a:lnTo>
                    <a:lnTo>
                      <a:pt x="127" y="512"/>
                    </a:lnTo>
                    <a:lnTo>
                      <a:pt x="96" y="489"/>
                    </a:lnTo>
                    <a:lnTo>
                      <a:pt x="69" y="461"/>
                    </a:lnTo>
                    <a:lnTo>
                      <a:pt x="45" y="430"/>
                    </a:lnTo>
                    <a:lnTo>
                      <a:pt x="26" y="395"/>
                    </a:lnTo>
                    <a:lnTo>
                      <a:pt x="12" y="358"/>
                    </a:lnTo>
                    <a:lnTo>
                      <a:pt x="3" y="319"/>
                    </a:lnTo>
                    <a:lnTo>
                      <a:pt x="0" y="278"/>
                    </a:lnTo>
                    <a:lnTo>
                      <a:pt x="3" y="237"/>
                    </a:lnTo>
                    <a:lnTo>
                      <a:pt x="12" y="198"/>
                    </a:lnTo>
                    <a:lnTo>
                      <a:pt x="26" y="161"/>
                    </a:lnTo>
                    <a:lnTo>
                      <a:pt x="45" y="126"/>
                    </a:lnTo>
                    <a:lnTo>
                      <a:pt x="69" y="96"/>
                    </a:lnTo>
                    <a:lnTo>
                      <a:pt x="96" y="68"/>
                    </a:lnTo>
                    <a:lnTo>
                      <a:pt x="127" y="44"/>
                    </a:lnTo>
                    <a:lnTo>
                      <a:pt x="161" y="26"/>
                    </a:lnTo>
                    <a:lnTo>
                      <a:pt x="198" y="12"/>
                    </a:lnTo>
                    <a:lnTo>
                      <a:pt x="237" y="2"/>
                    </a:lnTo>
                    <a:lnTo>
                      <a:pt x="278" y="0"/>
                    </a:lnTo>
                    <a:close/>
                  </a:path>
                </a:pathLst>
              </a:custGeom>
              <a:solidFill>
                <a:schemeClr val="accent3"/>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14" name="Freeform 59">
                <a:extLst>
                  <a:ext uri="{FF2B5EF4-FFF2-40B4-BE49-F238E27FC236}">
                    <a16:creationId xmlns:a16="http://schemas.microsoft.com/office/drawing/2014/main" id="{00000000-0008-0000-0000-000072000000}"/>
                  </a:ext>
                </a:extLst>
              </xdr:cNvPr>
              <xdr:cNvSpPr>
                <a:spLocks/>
              </xdr:cNvSpPr>
            </xdr:nvSpPr>
            <xdr:spPr bwMode="auto">
              <a:xfrm>
                <a:off x="3278188" y="3689350"/>
                <a:ext cx="676275" cy="677863"/>
              </a:xfrm>
              <a:custGeom>
                <a:avLst/>
                <a:gdLst>
                  <a:gd name="T0" fmla="*/ 213 w 426"/>
                  <a:gd name="T1" fmla="*/ 0 h 427"/>
                  <a:gd name="T2" fmla="*/ 247 w 426"/>
                  <a:gd name="T3" fmla="*/ 3 h 427"/>
                  <a:gd name="T4" fmla="*/ 280 w 426"/>
                  <a:gd name="T5" fmla="*/ 11 h 427"/>
                  <a:gd name="T6" fmla="*/ 311 w 426"/>
                  <a:gd name="T7" fmla="*/ 25 h 427"/>
                  <a:gd name="T8" fmla="*/ 338 w 426"/>
                  <a:gd name="T9" fmla="*/ 42 h 427"/>
                  <a:gd name="T10" fmla="*/ 364 w 426"/>
                  <a:gd name="T11" fmla="*/ 62 h 427"/>
                  <a:gd name="T12" fmla="*/ 385 w 426"/>
                  <a:gd name="T13" fmla="*/ 87 h 427"/>
                  <a:gd name="T14" fmla="*/ 402 w 426"/>
                  <a:gd name="T15" fmla="*/ 116 h 427"/>
                  <a:gd name="T16" fmla="*/ 415 w 426"/>
                  <a:gd name="T17" fmla="*/ 146 h 427"/>
                  <a:gd name="T18" fmla="*/ 424 w 426"/>
                  <a:gd name="T19" fmla="*/ 178 h 427"/>
                  <a:gd name="T20" fmla="*/ 426 w 426"/>
                  <a:gd name="T21" fmla="*/ 213 h 427"/>
                  <a:gd name="T22" fmla="*/ 424 w 426"/>
                  <a:gd name="T23" fmla="*/ 248 h 427"/>
                  <a:gd name="T24" fmla="*/ 415 w 426"/>
                  <a:gd name="T25" fmla="*/ 281 h 427"/>
                  <a:gd name="T26" fmla="*/ 402 w 426"/>
                  <a:gd name="T27" fmla="*/ 311 h 427"/>
                  <a:gd name="T28" fmla="*/ 385 w 426"/>
                  <a:gd name="T29" fmla="*/ 340 h 427"/>
                  <a:gd name="T30" fmla="*/ 364 w 426"/>
                  <a:gd name="T31" fmla="*/ 364 h 427"/>
                  <a:gd name="T32" fmla="*/ 338 w 426"/>
                  <a:gd name="T33" fmla="*/ 386 h 427"/>
                  <a:gd name="T34" fmla="*/ 311 w 426"/>
                  <a:gd name="T35" fmla="*/ 402 h 427"/>
                  <a:gd name="T36" fmla="*/ 280 w 426"/>
                  <a:gd name="T37" fmla="*/ 416 h 427"/>
                  <a:gd name="T38" fmla="*/ 247 w 426"/>
                  <a:gd name="T39" fmla="*/ 424 h 427"/>
                  <a:gd name="T40" fmla="*/ 213 w 426"/>
                  <a:gd name="T41" fmla="*/ 427 h 427"/>
                  <a:gd name="T42" fmla="*/ 178 w 426"/>
                  <a:gd name="T43" fmla="*/ 424 h 427"/>
                  <a:gd name="T44" fmla="*/ 146 w 426"/>
                  <a:gd name="T45" fmla="*/ 416 h 427"/>
                  <a:gd name="T46" fmla="*/ 115 w 426"/>
                  <a:gd name="T47" fmla="*/ 402 h 427"/>
                  <a:gd name="T48" fmla="*/ 87 w 426"/>
                  <a:gd name="T49" fmla="*/ 386 h 427"/>
                  <a:gd name="T50" fmla="*/ 62 w 426"/>
                  <a:gd name="T51" fmla="*/ 364 h 427"/>
                  <a:gd name="T52" fmla="*/ 41 w 426"/>
                  <a:gd name="T53" fmla="*/ 340 h 427"/>
                  <a:gd name="T54" fmla="*/ 23 w 426"/>
                  <a:gd name="T55" fmla="*/ 311 h 427"/>
                  <a:gd name="T56" fmla="*/ 11 w 426"/>
                  <a:gd name="T57" fmla="*/ 281 h 427"/>
                  <a:gd name="T58" fmla="*/ 3 w 426"/>
                  <a:gd name="T59" fmla="*/ 248 h 427"/>
                  <a:gd name="T60" fmla="*/ 0 w 426"/>
                  <a:gd name="T61" fmla="*/ 213 h 427"/>
                  <a:gd name="T62" fmla="*/ 3 w 426"/>
                  <a:gd name="T63" fmla="*/ 178 h 427"/>
                  <a:gd name="T64" fmla="*/ 11 w 426"/>
                  <a:gd name="T65" fmla="*/ 146 h 427"/>
                  <a:gd name="T66" fmla="*/ 23 w 426"/>
                  <a:gd name="T67" fmla="*/ 116 h 427"/>
                  <a:gd name="T68" fmla="*/ 41 w 426"/>
                  <a:gd name="T69" fmla="*/ 87 h 427"/>
                  <a:gd name="T70" fmla="*/ 62 w 426"/>
                  <a:gd name="T71" fmla="*/ 62 h 427"/>
                  <a:gd name="T72" fmla="*/ 87 w 426"/>
                  <a:gd name="T73" fmla="*/ 42 h 427"/>
                  <a:gd name="T74" fmla="*/ 115 w 426"/>
                  <a:gd name="T75" fmla="*/ 25 h 427"/>
                  <a:gd name="T76" fmla="*/ 146 w 426"/>
                  <a:gd name="T77" fmla="*/ 11 h 427"/>
                  <a:gd name="T78" fmla="*/ 178 w 426"/>
                  <a:gd name="T79" fmla="*/ 3 h 427"/>
                  <a:gd name="T80" fmla="*/ 213 w 426"/>
                  <a:gd name="T81" fmla="*/ 0 h 42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Lst>
                <a:rect l="0" t="0" r="r" b="b"/>
                <a:pathLst>
                  <a:path w="426" h="427">
                    <a:moveTo>
                      <a:pt x="213" y="0"/>
                    </a:moveTo>
                    <a:lnTo>
                      <a:pt x="247" y="3"/>
                    </a:lnTo>
                    <a:lnTo>
                      <a:pt x="280" y="11"/>
                    </a:lnTo>
                    <a:lnTo>
                      <a:pt x="311" y="25"/>
                    </a:lnTo>
                    <a:lnTo>
                      <a:pt x="338" y="42"/>
                    </a:lnTo>
                    <a:lnTo>
                      <a:pt x="364" y="62"/>
                    </a:lnTo>
                    <a:lnTo>
                      <a:pt x="385" y="87"/>
                    </a:lnTo>
                    <a:lnTo>
                      <a:pt x="402" y="116"/>
                    </a:lnTo>
                    <a:lnTo>
                      <a:pt x="415" y="146"/>
                    </a:lnTo>
                    <a:lnTo>
                      <a:pt x="424" y="178"/>
                    </a:lnTo>
                    <a:lnTo>
                      <a:pt x="426" y="213"/>
                    </a:lnTo>
                    <a:lnTo>
                      <a:pt x="424" y="248"/>
                    </a:lnTo>
                    <a:lnTo>
                      <a:pt x="415" y="281"/>
                    </a:lnTo>
                    <a:lnTo>
                      <a:pt x="402" y="311"/>
                    </a:lnTo>
                    <a:lnTo>
                      <a:pt x="385" y="340"/>
                    </a:lnTo>
                    <a:lnTo>
                      <a:pt x="364" y="364"/>
                    </a:lnTo>
                    <a:lnTo>
                      <a:pt x="338" y="386"/>
                    </a:lnTo>
                    <a:lnTo>
                      <a:pt x="311" y="402"/>
                    </a:lnTo>
                    <a:lnTo>
                      <a:pt x="280" y="416"/>
                    </a:lnTo>
                    <a:lnTo>
                      <a:pt x="247" y="424"/>
                    </a:lnTo>
                    <a:lnTo>
                      <a:pt x="213" y="427"/>
                    </a:lnTo>
                    <a:lnTo>
                      <a:pt x="178" y="424"/>
                    </a:lnTo>
                    <a:lnTo>
                      <a:pt x="146" y="416"/>
                    </a:lnTo>
                    <a:lnTo>
                      <a:pt x="115" y="402"/>
                    </a:lnTo>
                    <a:lnTo>
                      <a:pt x="87" y="386"/>
                    </a:lnTo>
                    <a:lnTo>
                      <a:pt x="62" y="364"/>
                    </a:lnTo>
                    <a:lnTo>
                      <a:pt x="41" y="340"/>
                    </a:lnTo>
                    <a:lnTo>
                      <a:pt x="23" y="311"/>
                    </a:lnTo>
                    <a:lnTo>
                      <a:pt x="11" y="281"/>
                    </a:lnTo>
                    <a:lnTo>
                      <a:pt x="3" y="248"/>
                    </a:lnTo>
                    <a:lnTo>
                      <a:pt x="0" y="213"/>
                    </a:lnTo>
                    <a:lnTo>
                      <a:pt x="3" y="178"/>
                    </a:lnTo>
                    <a:lnTo>
                      <a:pt x="11" y="146"/>
                    </a:lnTo>
                    <a:lnTo>
                      <a:pt x="23" y="116"/>
                    </a:lnTo>
                    <a:lnTo>
                      <a:pt x="41" y="87"/>
                    </a:lnTo>
                    <a:lnTo>
                      <a:pt x="62" y="62"/>
                    </a:lnTo>
                    <a:lnTo>
                      <a:pt x="87" y="42"/>
                    </a:lnTo>
                    <a:lnTo>
                      <a:pt x="115" y="25"/>
                    </a:lnTo>
                    <a:lnTo>
                      <a:pt x="146" y="11"/>
                    </a:lnTo>
                    <a:lnTo>
                      <a:pt x="178" y="3"/>
                    </a:lnTo>
                    <a:lnTo>
                      <a:pt x="213" y="0"/>
                    </a:lnTo>
                    <a:close/>
                  </a:path>
                </a:pathLst>
              </a:custGeom>
              <a:solidFill>
                <a:schemeClr val="accent3">
                  <a:lumMod val="20000"/>
                  <a:lumOff val="80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15" name="Freeform 60">
                <a:extLst>
                  <a:ext uri="{FF2B5EF4-FFF2-40B4-BE49-F238E27FC236}">
                    <a16:creationId xmlns:a16="http://schemas.microsoft.com/office/drawing/2014/main" id="{00000000-0008-0000-0000-000073000000}"/>
                  </a:ext>
                </a:extLst>
              </xdr:cNvPr>
              <xdr:cNvSpPr>
                <a:spLocks/>
              </xdr:cNvSpPr>
            </xdr:nvSpPr>
            <xdr:spPr bwMode="auto">
              <a:xfrm>
                <a:off x="3371851" y="3783013"/>
                <a:ext cx="488950" cy="488950"/>
              </a:xfrm>
              <a:custGeom>
                <a:avLst/>
                <a:gdLst>
                  <a:gd name="T0" fmla="*/ 154 w 308"/>
                  <a:gd name="T1" fmla="*/ 0 h 308"/>
                  <a:gd name="T2" fmla="*/ 185 w 308"/>
                  <a:gd name="T3" fmla="*/ 3 h 308"/>
                  <a:gd name="T4" fmla="*/ 214 w 308"/>
                  <a:gd name="T5" fmla="*/ 13 h 308"/>
                  <a:gd name="T6" fmla="*/ 240 w 308"/>
                  <a:gd name="T7" fmla="*/ 27 h 308"/>
                  <a:gd name="T8" fmla="*/ 263 w 308"/>
                  <a:gd name="T9" fmla="*/ 46 h 308"/>
                  <a:gd name="T10" fmla="*/ 281 w 308"/>
                  <a:gd name="T11" fmla="*/ 68 h 308"/>
                  <a:gd name="T12" fmla="*/ 296 w 308"/>
                  <a:gd name="T13" fmla="*/ 95 h 308"/>
                  <a:gd name="T14" fmla="*/ 305 w 308"/>
                  <a:gd name="T15" fmla="*/ 124 h 308"/>
                  <a:gd name="T16" fmla="*/ 308 w 308"/>
                  <a:gd name="T17" fmla="*/ 154 h 308"/>
                  <a:gd name="T18" fmla="*/ 305 w 308"/>
                  <a:gd name="T19" fmla="*/ 185 h 308"/>
                  <a:gd name="T20" fmla="*/ 296 w 308"/>
                  <a:gd name="T21" fmla="*/ 214 h 308"/>
                  <a:gd name="T22" fmla="*/ 281 w 308"/>
                  <a:gd name="T23" fmla="*/ 241 h 308"/>
                  <a:gd name="T24" fmla="*/ 263 w 308"/>
                  <a:gd name="T25" fmla="*/ 263 h 308"/>
                  <a:gd name="T26" fmla="*/ 240 w 308"/>
                  <a:gd name="T27" fmla="*/ 283 h 308"/>
                  <a:gd name="T28" fmla="*/ 214 w 308"/>
                  <a:gd name="T29" fmla="*/ 296 h 308"/>
                  <a:gd name="T30" fmla="*/ 185 w 308"/>
                  <a:gd name="T31" fmla="*/ 305 h 308"/>
                  <a:gd name="T32" fmla="*/ 154 w 308"/>
                  <a:gd name="T33" fmla="*/ 308 h 308"/>
                  <a:gd name="T34" fmla="*/ 122 w 308"/>
                  <a:gd name="T35" fmla="*/ 305 h 308"/>
                  <a:gd name="T36" fmla="*/ 94 w 308"/>
                  <a:gd name="T37" fmla="*/ 296 h 308"/>
                  <a:gd name="T38" fmla="*/ 68 w 308"/>
                  <a:gd name="T39" fmla="*/ 283 h 308"/>
                  <a:gd name="T40" fmla="*/ 45 w 308"/>
                  <a:gd name="T41" fmla="*/ 263 h 308"/>
                  <a:gd name="T42" fmla="*/ 26 w 308"/>
                  <a:gd name="T43" fmla="*/ 241 h 308"/>
                  <a:gd name="T44" fmla="*/ 12 w 308"/>
                  <a:gd name="T45" fmla="*/ 214 h 308"/>
                  <a:gd name="T46" fmla="*/ 3 w 308"/>
                  <a:gd name="T47" fmla="*/ 185 h 308"/>
                  <a:gd name="T48" fmla="*/ 0 w 308"/>
                  <a:gd name="T49" fmla="*/ 154 h 308"/>
                  <a:gd name="T50" fmla="*/ 3 w 308"/>
                  <a:gd name="T51" fmla="*/ 124 h 308"/>
                  <a:gd name="T52" fmla="*/ 12 w 308"/>
                  <a:gd name="T53" fmla="*/ 95 h 308"/>
                  <a:gd name="T54" fmla="*/ 26 w 308"/>
                  <a:gd name="T55" fmla="*/ 68 h 308"/>
                  <a:gd name="T56" fmla="*/ 45 w 308"/>
                  <a:gd name="T57" fmla="*/ 46 h 308"/>
                  <a:gd name="T58" fmla="*/ 68 w 308"/>
                  <a:gd name="T59" fmla="*/ 27 h 308"/>
                  <a:gd name="T60" fmla="*/ 94 w 308"/>
                  <a:gd name="T61" fmla="*/ 13 h 308"/>
                  <a:gd name="T62" fmla="*/ 122 w 308"/>
                  <a:gd name="T63" fmla="*/ 3 h 308"/>
                  <a:gd name="T64" fmla="*/ 154 w 308"/>
                  <a:gd name="T65" fmla="*/ 0 h 3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308" h="308">
                    <a:moveTo>
                      <a:pt x="154" y="0"/>
                    </a:moveTo>
                    <a:lnTo>
                      <a:pt x="185" y="3"/>
                    </a:lnTo>
                    <a:lnTo>
                      <a:pt x="214" y="13"/>
                    </a:lnTo>
                    <a:lnTo>
                      <a:pt x="240" y="27"/>
                    </a:lnTo>
                    <a:lnTo>
                      <a:pt x="263" y="46"/>
                    </a:lnTo>
                    <a:lnTo>
                      <a:pt x="281" y="68"/>
                    </a:lnTo>
                    <a:lnTo>
                      <a:pt x="296" y="95"/>
                    </a:lnTo>
                    <a:lnTo>
                      <a:pt x="305" y="124"/>
                    </a:lnTo>
                    <a:lnTo>
                      <a:pt x="308" y="154"/>
                    </a:lnTo>
                    <a:lnTo>
                      <a:pt x="305" y="185"/>
                    </a:lnTo>
                    <a:lnTo>
                      <a:pt x="296" y="214"/>
                    </a:lnTo>
                    <a:lnTo>
                      <a:pt x="281" y="241"/>
                    </a:lnTo>
                    <a:lnTo>
                      <a:pt x="263" y="263"/>
                    </a:lnTo>
                    <a:lnTo>
                      <a:pt x="240" y="283"/>
                    </a:lnTo>
                    <a:lnTo>
                      <a:pt x="214" y="296"/>
                    </a:lnTo>
                    <a:lnTo>
                      <a:pt x="185" y="305"/>
                    </a:lnTo>
                    <a:lnTo>
                      <a:pt x="154" y="308"/>
                    </a:lnTo>
                    <a:lnTo>
                      <a:pt x="122" y="305"/>
                    </a:lnTo>
                    <a:lnTo>
                      <a:pt x="94" y="296"/>
                    </a:lnTo>
                    <a:lnTo>
                      <a:pt x="68" y="283"/>
                    </a:lnTo>
                    <a:lnTo>
                      <a:pt x="45" y="263"/>
                    </a:lnTo>
                    <a:lnTo>
                      <a:pt x="26" y="241"/>
                    </a:lnTo>
                    <a:lnTo>
                      <a:pt x="12" y="214"/>
                    </a:lnTo>
                    <a:lnTo>
                      <a:pt x="3" y="185"/>
                    </a:lnTo>
                    <a:lnTo>
                      <a:pt x="0" y="154"/>
                    </a:lnTo>
                    <a:lnTo>
                      <a:pt x="3" y="124"/>
                    </a:lnTo>
                    <a:lnTo>
                      <a:pt x="12" y="95"/>
                    </a:lnTo>
                    <a:lnTo>
                      <a:pt x="26" y="68"/>
                    </a:lnTo>
                    <a:lnTo>
                      <a:pt x="45" y="46"/>
                    </a:lnTo>
                    <a:lnTo>
                      <a:pt x="68" y="27"/>
                    </a:lnTo>
                    <a:lnTo>
                      <a:pt x="94" y="13"/>
                    </a:lnTo>
                    <a:lnTo>
                      <a:pt x="122" y="3"/>
                    </a:lnTo>
                    <a:lnTo>
                      <a:pt x="154" y="0"/>
                    </a:lnTo>
                    <a:close/>
                  </a:path>
                </a:pathLst>
              </a:custGeom>
              <a:solidFill>
                <a:schemeClr val="accent3"/>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16" name="Freeform 61">
                <a:extLst>
                  <a:ext uri="{FF2B5EF4-FFF2-40B4-BE49-F238E27FC236}">
                    <a16:creationId xmlns:a16="http://schemas.microsoft.com/office/drawing/2014/main" id="{00000000-0008-0000-0000-000074000000}"/>
                  </a:ext>
                </a:extLst>
              </xdr:cNvPr>
              <xdr:cNvSpPr>
                <a:spLocks/>
              </xdr:cNvSpPr>
            </xdr:nvSpPr>
            <xdr:spPr bwMode="auto">
              <a:xfrm>
                <a:off x="3470276" y="3876675"/>
                <a:ext cx="301625" cy="303213"/>
              </a:xfrm>
              <a:custGeom>
                <a:avLst/>
                <a:gdLst>
                  <a:gd name="T0" fmla="*/ 94 w 190"/>
                  <a:gd name="T1" fmla="*/ 0 h 191"/>
                  <a:gd name="T2" fmla="*/ 117 w 190"/>
                  <a:gd name="T3" fmla="*/ 2 h 191"/>
                  <a:gd name="T4" fmla="*/ 136 w 190"/>
                  <a:gd name="T5" fmla="*/ 10 h 191"/>
                  <a:gd name="T6" fmla="*/ 154 w 190"/>
                  <a:gd name="T7" fmla="*/ 21 h 191"/>
                  <a:gd name="T8" fmla="*/ 169 w 190"/>
                  <a:gd name="T9" fmla="*/ 36 h 191"/>
                  <a:gd name="T10" fmla="*/ 180 w 190"/>
                  <a:gd name="T11" fmla="*/ 53 h 191"/>
                  <a:gd name="T12" fmla="*/ 188 w 190"/>
                  <a:gd name="T13" fmla="*/ 74 h 191"/>
                  <a:gd name="T14" fmla="*/ 190 w 190"/>
                  <a:gd name="T15" fmla="*/ 95 h 191"/>
                  <a:gd name="T16" fmla="*/ 188 w 190"/>
                  <a:gd name="T17" fmla="*/ 117 h 191"/>
                  <a:gd name="T18" fmla="*/ 180 w 190"/>
                  <a:gd name="T19" fmla="*/ 137 h 191"/>
                  <a:gd name="T20" fmla="*/ 169 w 190"/>
                  <a:gd name="T21" fmla="*/ 155 h 191"/>
                  <a:gd name="T22" fmla="*/ 154 w 190"/>
                  <a:gd name="T23" fmla="*/ 169 h 191"/>
                  <a:gd name="T24" fmla="*/ 136 w 190"/>
                  <a:gd name="T25" fmla="*/ 181 h 191"/>
                  <a:gd name="T26" fmla="*/ 117 w 190"/>
                  <a:gd name="T27" fmla="*/ 188 h 191"/>
                  <a:gd name="T28" fmla="*/ 94 w 190"/>
                  <a:gd name="T29" fmla="*/ 191 h 191"/>
                  <a:gd name="T30" fmla="*/ 73 w 190"/>
                  <a:gd name="T31" fmla="*/ 188 h 191"/>
                  <a:gd name="T32" fmla="*/ 53 w 190"/>
                  <a:gd name="T33" fmla="*/ 181 h 191"/>
                  <a:gd name="T34" fmla="*/ 36 w 190"/>
                  <a:gd name="T35" fmla="*/ 169 h 191"/>
                  <a:gd name="T36" fmla="*/ 20 w 190"/>
                  <a:gd name="T37" fmla="*/ 155 h 191"/>
                  <a:gd name="T38" fmla="*/ 9 w 190"/>
                  <a:gd name="T39" fmla="*/ 137 h 191"/>
                  <a:gd name="T40" fmla="*/ 2 w 190"/>
                  <a:gd name="T41" fmla="*/ 117 h 191"/>
                  <a:gd name="T42" fmla="*/ 0 w 190"/>
                  <a:gd name="T43" fmla="*/ 95 h 191"/>
                  <a:gd name="T44" fmla="*/ 2 w 190"/>
                  <a:gd name="T45" fmla="*/ 74 h 191"/>
                  <a:gd name="T46" fmla="*/ 9 w 190"/>
                  <a:gd name="T47" fmla="*/ 53 h 191"/>
                  <a:gd name="T48" fmla="*/ 20 w 190"/>
                  <a:gd name="T49" fmla="*/ 36 h 191"/>
                  <a:gd name="T50" fmla="*/ 36 w 190"/>
                  <a:gd name="T51" fmla="*/ 21 h 191"/>
                  <a:gd name="T52" fmla="*/ 53 w 190"/>
                  <a:gd name="T53" fmla="*/ 10 h 191"/>
                  <a:gd name="T54" fmla="*/ 73 w 190"/>
                  <a:gd name="T55" fmla="*/ 2 h 191"/>
                  <a:gd name="T56" fmla="*/ 94 w 190"/>
                  <a:gd name="T57" fmla="*/ 0 h 19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190" h="191">
                    <a:moveTo>
                      <a:pt x="94" y="0"/>
                    </a:moveTo>
                    <a:lnTo>
                      <a:pt x="117" y="2"/>
                    </a:lnTo>
                    <a:lnTo>
                      <a:pt x="136" y="10"/>
                    </a:lnTo>
                    <a:lnTo>
                      <a:pt x="154" y="21"/>
                    </a:lnTo>
                    <a:lnTo>
                      <a:pt x="169" y="36"/>
                    </a:lnTo>
                    <a:lnTo>
                      <a:pt x="180" y="53"/>
                    </a:lnTo>
                    <a:lnTo>
                      <a:pt x="188" y="74"/>
                    </a:lnTo>
                    <a:lnTo>
                      <a:pt x="190" y="95"/>
                    </a:lnTo>
                    <a:lnTo>
                      <a:pt x="188" y="117"/>
                    </a:lnTo>
                    <a:lnTo>
                      <a:pt x="180" y="137"/>
                    </a:lnTo>
                    <a:lnTo>
                      <a:pt x="169" y="155"/>
                    </a:lnTo>
                    <a:lnTo>
                      <a:pt x="154" y="169"/>
                    </a:lnTo>
                    <a:lnTo>
                      <a:pt x="136" y="181"/>
                    </a:lnTo>
                    <a:lnTo>
                      <a:pt x="117" y="188"/>
                    </a:lnTo>
                    <a:lnTo>
                      <a:pt x="94" y="191"/>
                    </a:lnTo>
                    <a:lnTo>
                      <a:pt x="73" y="188"/>
                    </a:lnTo>
                    <a:lnTo>
                      <a:pt x="53" y="181"/>
                    </a:lnTo>
                    <a:lnTo>
                      <a:pt x="36" y="169"/>
                    </a:lnTo>
                    <a:lnTo>
                      <a:pt x="20" y="155"/>
                    </a:lnTo>
                    <a:lnTo>
                      <a:pt x="9" y="137"/>
                    </a:lnTo>
                    <a:lnTo>
                      <a:pt x="2" y="117"/>
                    </a:lnTo>
                    <a:lnTo>
                      <a:pt x="0" y="95"/>
                    </a:lnTo>
                    <a:lnTo>
                      <a:pt x="2" y="74"/>
                    </a:lnTo>
                    <a:lnTo>
                      <a:pt x="9" y="53"/>
                    </a:lnTo>
                    <a:lnTo>
                      <a:pt x="20" y="36"/>
                    </a:lnTo>
                    <a:lnTo>
                      <a:pt x="36" y="21"/>
                    </a:lnTo>
                    <a:lnTo>
                      <a:pt x="53" y="10"/>
                    </a:lnTo>
                    <a:lnTo>
                      <a:pt x="73" y="2"/>
                    </a:lnTo>
                    <a:lnTo>
                      <a:pt x="94" y="0"/>
                    </a:lnTo>
                    <a:close/>
                  </a:path>
                </a:pathLst>
              </a:custGeom>
              <a:solidFill>
                <a:schemeClr val="accent3">
                  <a:lumMod val="20000"/>
                  <a:lumOff val="80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17" name="Freeform 62">
                <a:extLst>
                  <a:ext uri="{FF2B5EF4-FFF2-40B4-BE49-F238E27FC236}">
                    <a16:creationId xmlns:a16="http://schemas.microsoft.com/office/drawing/2014/main" id="{00000000-0008-0000-0000-000075000000}"/>
                  </a:ext>
                </a:extLst>
              </xdr:cNvPr>
              <xdr:cNvSpPr>
                <a:spLocks/>
              </xdr:cNvSpPr>
            </xdr:nvSpPr>
            <xdr:spPr bwMode="auto">
              <a:xfrm>
                <a:off x="3533776" y="3944938"/>
                <a:ext cx="168275" cy="166688"/>
              </a:xfrm>
              <a:custGeom>
                <a:avLst/>
                <a:gdLst>
                  <a:gd name="T0" fmla="*/ 53 w 106"/>
                  <a:gd name="T1" fmla="*/ 0 h 105"/>
                  <a:gd name="T2" fmla="*/ 70 w 106"/>
                  <a:gd name="T3" fmla="*/ 2 h 105"/>
                  <a:gd name="T4" fmla="*/ 84 w 106"/>
                  <a:gd name="T5" fmla="*/ 10 h 105"/>
                  <a:gd name="T6" fmla="*/ 95 w 106"/>
                  <a:gd name="T7" fmla="*/ 22 h 105"/>
                  <a:gd name="T8" fmla="*/ 102 w 106"/>
                  <a:gd name="T9" fmla="*/ 36 h 105"/>
                  <a:gd name="T10" fmla="*/ 106 w 106"/>
                  <a:gd name="T11" fmla="*/ 52 h 105"/>
                  <a:gd name="T12" fmla="*/ 102 w 106"/>
                  <a:gd name="T13" fmla="*/ 69 h 105"/>
                  <a:gd name="T14" fmla="*/ 95 w 106"/>
                  <a:gd name="T15" fmla="*/ 83 h 105"/>
                  <a:gd name="T16" fmla="*/ 84 w 106"/>
                  <a:gd name="T17" fmla="*/ 94 h 105"/>
                  <a:gd name="T18" fmla="*/ 70 w 106"/>
                  <a:gd name="T19" fmla="*/ 103 h 105"/>
                  <a:gd name="T20" fmla="*/ 53 w 106"/>
                  <a:gd name="T21" fmla="*/ 105 h 105"/>
                  <a:gd name="T22" fmla="*/ 37 w 106"/>
                  <a:gd name="T23" fmla="*/ 103 h 105"/>
                  <a:gd name="T24" fmla="*/ 21 w 106"/>
                  <a:gd name="T25" fmla="*/ 94 h 105"/>
                  <a:gd name="T26" fmla="*/ 10 w 106"/>
                  <a:gd name="T27" fmla="*/ 83 h 105"/>
                  <a:gd name="T28" fmla="*/ 3 w 106"/>
                  <a:gd name="T29" fmla="*/ 69 h 105"/>
                  <a:gd name="T30" fmla="*/ 0 w 106"/>
                  <a:gd name="T31" fmla="*/ 52 h 105"/>
                  <a:gd name="T32" fmla="*/ 3 w 106"/>
                  <a:gd name="T33" fmla="*/ 36 h 105"/>
                  <a:gd name="T34" fmla="*/ 10 w 106"/>
                  <a:gd name="T35" fmla="*/ 22 h 105"/>
                  <a:gd name="T36" fmla="*/ 21 w 106"/>
                  <a:gd name="T37" fmla="*/ 10 h 105"/>
                  <a:gd name="T38" fmla="*/ 37 w 106"/>
                  <a:gd name="T39" fmla="*/ 2 h 105"/>
                  <a:gd name="T40" fmla="*/ 53 w 106"/>
                  <a:gd name="T41" fmla="*/ 0 h 1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106" h="105">
                    <a:moveTo>
                      <a:pt x="53" y="0"/>
                    </a:moveTo>
                    <a:lnTo>
                      <a:pt x="70" y="2"/>
                    </a:lnTo>
                    <a:lnTo>
                      <a:pt x="84" y="10"/>
                    </a:lnTo>
                    <a:lnTo>
                      <a:pt x="95" y="22"/>
                    </a:lnTo>
                    <a:lnTo>
                      <a:pt x="102" y="36"/>
                    </a:lnTo>
                    <a:lnTo>
                      <a:pt x="106" y="52"/>
                    </a:lnTo>
                    <a:lnTo>
                      <a:pt x="102" y="69"/>
                    </a:lnTo>
                    <a:lnTo>
                      <a:pt x="95" y="83"/>
                    </a:lnTo>
                    <a:lnTo>
                      <a:pt x="84" y="94"/>
                    </a:lnTo>
                    <a:lnTo>
                      <a:pt x="70" y="103"/>
                    </a:lnTo>
                    <a:lnTo>
                      <a:pt x="53" y="105"/>
                    </a:lnTo>
                    <a:lnTo>
                      <a:pt x="37" y="103"/>
                    </a:lnTo>
                    <a:lnTo>
                      <a:pt x="21" y="94"/>
                    </a:lnTo>
                    <a:lnTo>
                      <a:pt x="10" y="83"/>
                    </a:lnTo>
                    <a:lnTo>
                      <a:pt x="3" y="69"/>
                    </a:lnTo>
                    <a:lnTo>
                      <a:pt x="0" y="52"/>
                    </a:lnTo>
                    <a:lnTo>
                      <a:pt x="3" y="36"/>
                    </a:lnTo>
                    <a:lnTo>
                      <a:pt x="10" y="22"/>
                    </a:lnTo>
                    <a:lnTo>
                      <a:pt x="21" y="10"/>
                    </a:lnTo>
                    <a:lnTo>
                      <a:pt x="37" y="2"/>
                    </a:lnTo>
                    <a:lnTo>
                      <a:pt x="53" y="0"/>
                    </a:lnTo>
                    <a:close/>
                  </a:path>
                </a:pathLst>
              </a:custGeom>
              <a:solidFill>
                <a:schemeClr val="accent3"/>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18" name="Freeform 63">
                <a:extLst>
                  <a:ext uri="{FF2B5EF4-FFF2-40B4-BE49-F238E27FC236}">
                    <a16:creationId xmlns:a16="http://schemas.microsoft.com/office/drawing/2014/main" id="{00000000-0008-0000-0000-000076000000}"/>
                  </a:ext>
                </a:extLst>
              </xdr:cNvPr>
              <xdr:cNvSpPr>
                <a:spLocks/>
              </xdr:cNvSpPr>
            </xdr:nvSpPr>
            <xdr:spPr bwMode="auto">
              <a:xfrm>
                <a:off x="3619501" y="3876675"/>
                <a:ext cx="152400" cy="152400"/>
              </a:xfrm>
              <a:custGeom>
                <a:avLst/>
                <a:gdLst>
                  <a:gd name="T0" fmla="*/ 43 w 96"/>
                  <a:gd name="T1" fmla="*/ 0 h 96"/>
                  <a:gd name="T2" fmla="*/ 96 w 96"/>
                  <a:gd name="T3" fmla="*/ 53 h 96"/>
                  <a:gd name="T4" fmla="*/ 0 w 96"/>
                  <a:gd name="T5" fmla="*/ 96 h 96"/>
                  <a:gd name="T6" fmla="*/ 43 w 96"/>
                  <a:gd name="T7" fmla="*/ 0 h 96"/>
                </a:gdLst>
                <a:ahLst/>
                <a:cxnLst>
                  <a:cxn ang="0">
                    <a:pos x="T0" y="T1"/>
                  </a:cxn>
                  <a:cxn ang="0">
                    <a:pos x="T2" y="T3"/>
                  </a:cxn>
                  <a:cxn ang="0">
                    <a:pos x="T4" y="T5"/>
                  </a:cxn>
                  <a:cxn ang="0">
                    <a:pos x="T6" y="T7"/>
                  </a:cxn>
                </a:cxnLst>
                <a:rect l="0" t="0" r="r" b="b"/>
                <a:pathLst>
                  <a:path w="96" h="96">
                    <a:moveTo>
                      <a:pt x="43" y="0"/>
                    </a:moveTo>
                    <a:lnTo>
                      <a:pt x="96" y="53"/>
                    </a:lnTo>
                    <a:lnTo>
                      <a:pt x="0" y="96"/>
                    </a:lnTo>
                    <a:lnTo>
                      <a:pt x="43" y="0"/>
                    </a:lnTo>
                    <a:close/>
                  </a:path>
                </a:pathLst>
              </a:custGeom>
              <a:solidFill>
                <a:schemeClr val="accent2"/>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19" name="Freeform 64">
                <a:extLst>
                  <a:ext uri="{FF2B5EF4-FFF2-40B4-BE49-F238E27FC236}">
                    <a16:creationId xmlns:a16="http://schemas.microsoft.com/office/drawing/2014/main" id="{00000000-0008-0000-0000-000077000000}"/>
                  </a:ext>
                </a:extLst>
              </xdr:cNvPr>
              <xdr:cNvSpPr>
                <a:spLocks/>
              </xdr:cNvSpPr>
            </xdr:nvSpPr>
            <xdr:spPr bwMode="auto">
              <a:xfrm>
                <a:off x="3905251" y="3609975"/>
                <a:ext cx="134938" cy="133350"/>
              </a:xfrm>
              <a:custGeom>
                <a:avLst/>
                <a:gdLst>
                  <a:gd name="T0" fmla="*/ 24 w 85"/>
                  <a:gd name="T1" fmla="*/ 0 h 84"/>
                  <a:gd name="T2" fmla="*/ 42 w 85"/>
                  <a:gd name="T3" fmla="*/ 42 h 84"/>
                  <a:gd name="T4" fmla="*/ 85 w 85"/>
                  <a:gd name="T5" fmla="*/ 59 h 84"/>
                  <a:gd name="T6" fmla="*/ 60 w 85"/>
                  <a:gd name="T7" fmla="*/ 84 h 84"/>
                  <a:gd name="T8" fmla="*/ 1 w 85"/>
                  <a:gd name="T9" fmla="*/ 83 h 84"/>
                  <a:gd name="T10" fmla="*/ 0 w 85"/>
                  <a:gd name="T11" fmla="*/ 24 h 84"/>
                  <a:gd name="T12" fmla="*/ 24 w 85"/>
                  <a:gd name="T13" fmla="*/ 0 h 84"/>
                </a:gdLst>
                <a:ahLst/>
                <a:cxnLst>
                  <a:cxn ang="0">
                    <a:pos x="T0" y="T1"/>
                  </a:cxn>
                  <a:cxn ang="0">
                    <a:pos x="T2" y="T3"/>
                  </a:cxn>
                  <a:cxn ang="0">
                    <a:pos x="T4" y="T5"/>
                  </a:cxn>
                  <a:cxn ang="0">
                    <a:pos x="T6" y="T7"/>
                  </a:cxn>
                  <a:cxn ang="0">
                    <a:pos x="T8" y="T9"/>
                  </a:cxn>
                  <a:cxn ang="0">
                    <a:pos x="T10" y="T11"/>
                  </a:cxn>
                  <a:cxn ang="0">
                    <a:pos x="T12" y="T13"/>
                  </a:cxn>
                </a:cxnLst>
                <a:rect l="0" t="0" r="r" b="b"/>
                <a:pathLst>
                  <a:path w="85" h="84">
                    <a:moveTo>
                      <a:pt x="24" y="0"/>
                    </a:moveTo>
                    <a:lnTo>
                      <a:pt x="42" y="42"/>
                    </a:lnTo>
                    <a:lnTo>
                      <a:pt x="85" y="59"/>
                    </a:lnTo>
                    <a:lnTo>
                      <a:pt x="60" y="84"/>
                    </a:lnTo>
                    <a:lnTo>
                      <a:pt x="1" y="83"/>
                    </a:lnTo>
                    <a:lnTo>
                      <a:pt x="0" y="24"/>
                    </a:lnTo>
                    <a:lnTo>
                      <a:pt x="24" y="0"/>
                    </a:lnTo>
                    <a:close/>
                  </a:path>
                </a:pathLst>
              </a:custGeom>
              <a:solidFill>
                <a:schemeClr val="accent2"/>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20" name="Freeform 65">
                <a:extLst>
                  <a:ext uri="{FF2B5EF4-FFF2-40B4-BE49-F238E27FC236}">
                    <a16:creationId xmlns:a16="http://schemas.microsoft.com/office/drawing/2014/main" id="{00000000-0008-0000-0000-000078000000}"/>
                  </a:ext>
                </a:extLst>
              </xdr:cNvPr>
              <xdr:cNvSpPr>
                <a:spLocks/>
              </xdr:cNvSpPr>
            </xdr:nvSpPr>
            <xdr:spPr bwMode="auto">
              <a:xfrm>
                <a:off x="3706813" y="3703638"/>
                <a:ext cx="236538" cy="239713"/>
              </a:xfrm>
              <a:custGeom>
                <a:avLst/>
                <a:gdLst>
                  <a:gd name="T0" fmla="*/ 134 w 149"/>
                  <a:gd name="T1" fmla="*/ 0 h 151"/>
                  <a:gd name="T2" fmla="*/ 149 w 149"/>
                  <a:gd name="T3" fmla="*/ 16 h 151"/>
                  <a:gd name="T4" fmla="*/ 14 w 149"/>
                  <a:gd name="T5" fmla="*/ 151 h 151"/>
                  <a:gd name="T6" fmla="*/ 0 w 149"/>
                  <a:gd name="T7" fmla="*/ 136 h 151"/>
                  <a:gd name="T8" fmla="*/ 134 w 149"/>
                  <a:gd name="T9" fmla="*/ 0 h 151"/>
                </a:gdLst>
                <a:ahLst/>
                <a:cxnLst>
                  <a:cxn ang="0">
                    <a:pos x="T0" y="T1"/>
                  </a:cxn>
                  <a:cxn ang="0">
                    <a:pos x="T2" y="T3"/>
                  </a:cxn>
                  <a:cxn ang="0">
                    <a:pos x="T4" y="T5"/>
                  </a:cxn>
                  <a:cxn ang="0">
                    <a:pos x="T6" y="T7"/>
                  </a:cxn>
                  <a:cxn ang="0">
                    <a:pos x="T8" y="T9"/>
                  </a:cxn>
                </a:cxnLst>
                <a:rect l="0" t="0" r="r" b="b"/>
                <a:pathLst>
                  <a:path w="149" h="151">
                    <a:moveTo>
                      <a:pt x="134" y="0"/>
                    </a:moveTo>
                    <a:lnTo>
                      <a:pt x="149" y="16"/>
                    </a:lnTo>
                    <a:lnTo>
                      <a:pt x="14" y="151"/>
                    </a:lnTo>
                    <a:lnTo>
                      <a:pt x="0" y="136"/>
                    </a:lnTo>
                    <a:lnTo>
                      <a:pt x="134" y="0"/>
                    </a:lnTo>
                    <a:close/>
                  </a:path>
                </a:pathLst>
              </a:custGeom>
              <a:solidFill>
                <a:schemeClr val="accent2"/>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grpSp>
        <xdr:grpSp>
          <xdr:nvGrpSpPr>
            <xdr:cNvPr id="17" name="Group 88">
              <a:extLst>
                <a:ext uri="{FF2B5EF4-FFF2-40B4-BE49-F238E27FC236}">
                  <a16:creationId xmlns:a16="http://schemas.microsoft.com/office/drawing/2014/main" id="{00000000-0008-0000-0000-000011000000}"/>
                </a:ext>
              </a:extLst>
            </xdr:cNvPr>
            <xdr:cNvGrpSpPr/>
          </xdr:nvGrpSpPr>
          <xdr:grpSpPr>
            <a:xfrm>
              <a:off x="6965579" y="5268316"/>
              <a:ext cx="464343" cy="463777"/>
              <a:chOff x="7038976" y="3378200"/>
              <a:chExt cx="1301750" cy="1300163"/>
            </a:xfrm>
          </xdr:grpSpPr>
          <xdr:sp macro="" textlink="">
            <xdr:nvSpPr>
              <xdr:cNvPr id="96" name="Freeform 66">
                <a:extLst>
                  <a:ext uri="{FF2B5EF4-FFF2-40B4-BE49-F238E27FC236}">
                    <a16:creationId xmlns:a16="http://schemas.microsoft.com/office/drawing/2014/main" id="{00000000-0008-0000-0000-000060000000}"/>
                  </a:ext>
                </a:extLst>
              </xdr:cNvPr>
              <xdr:cNvSpPr>
                <a:spLocks/>
              </xdr:cNvSpPr>
            </xdr:nvSpPr>
            <xdr:spPr bwMode="auto">
              <a:xfrm>
                <a:off x="7038976" y="3378200"/>
                <a:ext cx="1301750" cy="1300163"/>
              </a:xfrm>
              <a:custGeom>
                <a:avLst/>
                <a:gdLst>
                  <a:gd name="T0" fmla="*/ 410 w 820"/>
                  <a:gd name="T1" fmla="*/ 0 h 819"/>
                  <a:gd name="T2" fmla="*/ 461 w 820"/>
                  <a:gd name="T3" fmla="*/ 3 h 819"/>
                  <a:gd name="T4" fmla="*/ 511 w 820"/>
                  <a:gd name="T5" fmla="*/ 12 h 819"/>
                  <a:gd name="T6" fmla="*/ 558 w 820"/>
                  <a:gd name="T7" fmla="*/ 27 h 819"/>
                  <a:gd name="T8" fmla="*/ 603 w 820"/>
                  <a:gd name="T9" fmla="*/ 47 h 819"/>
                  <a:gd name="T10" fmla="*/ 645 w 820"/>
                  <a:gd name="T11" fmla="*/ 73 h 819"/>
                  <a:gd name="T12" fmla="*/ 683 w 820"/>
                  <a:gd name="T13" fmla="*/ 102 h 819"/>
                  <a:gd name="T14" fmla="*/ 716 w 820"/>
                  <a:gd name="T15" fmla="*/ 137 h 819"/>
                  <a:gd name="T16" fmla="*/ 746 w 820"/>
                  <a:gd name="T17" fmla="*/ 175 h 819"/>
                  <a:gd name="T18" fmla="*/ 772 w 820"/>
                  <a:gd name="T19" fmla="*/ 216 h 819"/>
                  <a:gd name="T20" fmla="*/ 792 w 820"/>
                  <a:gd name="T21" fmla="*/ 262 h 819"/>
                  <a:gd name="T22" fmla="*/ 808 w 820"/>
                  <a:gd name="T23" fmla="*/ 309 h 819"/>
                  <a:gd name="T24" fmla="*/ 817 w 820"/>
                  <a:gd name="T25" fmla="*/ 358 h 819"/>
                  <a:gd name="T26" fmla="*/ 820 w 820"/>
                  <a:gd name="T27" fmla="*/ 409 h 819"/>
                  <a:gd name="T28" fmla="*/ 817 w 820"/>
                  <a:gd name="T29" fmla="*/ 461 h 819"/>
                  <a:gd name="T30" fmla="*/ 808 w 820"/>
                  <a:gd name="T31" fmla="*/ 510 h 819"/>
                  <a:gd name="T32" fmla="*/ 792 w 820"/>
                  <a:gd name="T33" fmla="*/ 557 h 819"/>
                  <a:gd name="T34" fmla="*/ 772 w 820"/>
                  <a:gd name="T35" fmla="*/ 602 h 819"/>
                  <a:gd name="T36" fmla="*/ 746 w 820"/>
                  <a:gd name="T37" fmla="*/ 643 h 819"/>
                  <a:gd name="T38" fmla="*/ 716 w 820"/>
                  <a:gd name="T39" fmla="*/ 681 h 819"/>
                  <a:gd name="T40" fmla="*/ 683 w 820"/>
                  <a:gd name="T41" fmla="*/ 716 h 819"/>
                  <a:gd name="T42" fmla="*/ 645 w 820"/>
                  <a:gd name="T43" fmla="*/ 746 h 819"/>
                  <a:gd name="T44" fmla="*/ 603 w 820"/>
                  <a:gd name="T45" fmla="*/ 772 h 819"/>
                  <a:gd name="T46" fmla="*/ 558 w 820"/>
                  <a:gd name="T47" fmla="*/ 792 h 819"/>
                  <a:gd name="T48" fmla="*/ 511 w 820"/>
                  <a:gd name="T49" fmla="*/ 807 h 819"/>
                  <a:gd name="T50" fmla="*/ 461 w 820"/>
                  <a:gd name="T51" fmla="*/ 816 h 819"/>
                  <a:gd name="T52" fmla="*/ 410 w 820"/>
                  <a:gd name="T53" fmla="*/ 819 h 819"/>
                  <a:gd name="T54" fmla="*/ 358 w 820"/>
                  <a:gd name="T55" fmla="*/ 816 h 819"/>
                  <a:gd name="T56" fmla="*/ 309 w 820"/>
                  <a:gd name="T57" fmla="*/ 807 h 819"/>
                  <a:gd name="T58" fmla="*/ 262 w 820"/>
                  <a:gd name="T59" fmla="*/ 792 h 819"/>
                  <a:gd name="T60" fmla="*/ 218 w 820"/>
                  <a:gd name="T61" fmla="*/ 772 h 819"/>
                  <a:gd name="T62" fmla="*/ 176 w 820"/>
                  <a:gd name="T63" fmla="*/ 746 h 819"/>
                  <a:gd name="T64" fmla="*/ 138 w 820"/>
                  <a:gd name="T65" fmla="*/ 716 h 819"/>
                  <a:gd name="T66" fmla="*/ 104 w 820"/>
                  <a:gd name="T67" fmla="*/ 681 h 819"/>
                  <a:gd name="T68" fmla="*/ 73 w 820"/>
                  <a:gd name="T69" fmla="*/ 643 h 819"/>
                  <a:gd name="T70" fmla="*/ 49 w 820"/>
                  <a:gd name="T71" fmla="*/ 602 h 819"/>
                  <a:gd name="T72" fmla="*/ 28 w 820"/>
                  <a:gd name="T73" fmla="*/ 557 h 819"/>
                  <a:gd name="T74" fmla="*/ 13 w 820"/>
                  <a:gd name="T75" fmla="*/ 510 h 819"/>
                  <a:gd name="T76" fmla="*/ 3 w 820"/>
                  <a:gd name="T77" fmla="*/ 461 h 819"/>
                  <a:gd name="T78" fmla="*/ 0 w 820"/>
                  <a:gd name="T79" fmla="*/ 409 h 819"/>
                  <a:gd name="T80" fmla="*/ 3 w 820"/>
                  <a:gd name="T81" fmla="*/ 358 h 819"/>
                  <a:gd name="T82" fmla="*/ 13 w 820"/>
                  <a:gd name="T83" fmla="*/ 309 h 819"/>
                  <a:gd name="T84" fmla="*/ 28 w 820"/>
                  <a:gd name="T85" fmla="*/ 262 h 819"/>
                  <a:gd name="T86" fmla="*/ 49 w 820"/>
                  <a:gd name="T87" fmla="*/ 216 h 819"/>
                  <a:gd name="T88" fmla="*/ 73 w 820"/>
                  <a:gd name="T89" fmla="*/ 175 h 819"/>
                  <a:gd name="T90" fmla="*/ 104 w 820"/>
                  <a:gd name="T91" fmla="*/ 137 h 819"/>
                  <a:gd name="T92" fmla="*/ 138 w 820"/>
                  <a:gd name="T93" fmla="*/ 102 h 819"/>
                  <a:gd name="T94" fmla="*/ 176 w 820"/>
                  <a:gd name="T95" fmla="*/ 73 h 819"/>
                  <a:gd name="T96" fmla="*/ 218 w 820"/>
                  <a:gd name="T97" fmla="*/ 47 h 819"/>
                  <a:gd name="T98" fmla="*/ 262 w 820"/>
                  <a:gd name="T99" fmla="*/ 27 h 819"/>
                  <a:gd name="T100" fmla="*/ 309 w 820"/>
                  <a:gd name="T101" fmla="*/ 12 h 819"/>
                  <a:gd name="T102" fmla="*/ 358 w 820"/>
                  <a:gd name="T103" fmla="*/ 3 h 819"/>
                  <a:gd name="T104" fmla="*/ 410 w 820"/>
                  <a:gd name="T105" fmla="*/ 0 h 8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820" h="819">
                    <a:moveTo>
                      <a:pt x="410" y="0"/>
                    </a:moveTo>
                    <a:lnTo>
                      <a:pt x="461" y="3"/>
                    </a:lnTo>
                    <a:lnTo>
                      <a:pt x="511" y="12"/>
                    </a:lnTo>
                    <a:lnTo>
                      <a:pt x="558" y="27"/>
                    </a:lnTo>
                    <a:lnTo>
                      <a:pt x="603" y="47"/>
                    </a:lnTo>
                    <a:lnTo>
                      <a:pt x="645" y="73"/>
                    </a:lnTo>
                    <a:lnTo>
                      <a:pt x="683" y="102"/>
                    </a:lnTo>
                    <a:lnTo>
                      <a:pt x="716" y="137"/>
                    </a:lnTo>
                    <a:lnTo>
                      <a:pt x="746" y="175"/>
                    </a:lnTo>
                    <a:lnTo>
                      <a:pt x="772" y="216"/>
                    </a:lnTo>
                    <a:lnTo>
                      <a:pt x="792" y="262"/>
                    </a:lnTo>
                    <a:lnTo>
                      <a:pt x="808" y="309"/>
                    </a:lnTo>
                    <a:lnTo>
                      <a:pt x="817" y="358"/>
                    </a:lnTo>
                    <a:lnTo>
                      <a:pt x="820" y="409"/>
                    </a:lnTo>
                    <a:lnTo>
                      <a:pt x="817" y="461"/>
                    </a:lnTo>
                    <a:lnTo>
                      <a:pt x="808" y="510"/>
                    </a:lnTo>
                    <a:lnTo>
                      <a:pt x="792" y="557"/>
                    </a:lnTo>
                    <a:lnTo>
                      <a:pt x="772" y="602"/>
                    </a:lnTo>
                    <a:lnTo>
                      <a:pt x="746" y="643"/>
                    </a:lnTo>
                    <a:lnTo>
                      <a:pt x="716" y="681"/>
                    </a:lnTo>
                    <a:lnTo>
                      <a:pt x="683" y="716"/>
                    </a:lnTo>
                    <a:lnTo>
                      <a:pt x="645" y="746"/>
                    </a:lnTo>
                    <a:lnTo>
                      <a:pt x="603" y="772"/>
                    </a:lnTo>
                    <a:lnTo>
                      <a:pt x="558" y="792"/>
                    </a:lnTo>
                    <a:lnTo>
                      <a:pt x="511" y="807"/>
                    </a:lnTo>
                    <a:lnTo>
                      <a:pt x="461" y="816"/>
                    </a:lnTo>
                    <a:lnTo>
                      <a:pt x="410" y="819"/>
                    </a:lnTo>
                    <a:lnTo>
                      <a:pt x="358" y="816"/>
                    </a:lnTo>
                    <a:lnTo>
                      <a:pt x="309" y="807"/>
                    </a:lnTo>
                    <a:lnTo>
                      <a:pt x="262" y="792"/>
                    </a:lnTo>
                    <a:lnTo>
                      <a:pt x="218" y="772"/>
                    </a:lnTo>
                    <a:lnTo>
                      <a:pt x="176" y="746"/>
                    </a:lnTo>
                    <a:lnTo>
                      <a:pt x="138" y="716"/>
                    </a:lnTo>
                    <a:lnTo>
                      <a:pt x="104" y="681"/>
                    </a:lnTo>
                    <a:lnTo>
                      <a:pt x="73" y="643"/>
                    </a:lnTo>
                    <a:lnTo>
                      <a:pt x="49" y="602"/>
                    </a:lnTo>
                    <a:lnTo>
                      <a:pt x="28" y="557"/>
                    </a:lnTo>
                    <a:lnTo>
                      <a:pt x="13" y="510"/>
                    </a:lnTo>
                    <a:lnTo>
                      <a:pt x="3" y="461"/>
                    </a:lnTo>
                    <a:lnTo>
                      <a:pt x="0" y="409"/>
                    </a:lnTo>
                    <a:lnTo>
                      <a:pt x="3" y="358"/>
                    </a:lnTo>
                    <a:lnTo>
                      <a:pt x="13" y="309"/>
                    </a:lnTo>
                    <a:lnTo>
                      <a:pt x="28" y="262"/>
                    </a:lnTo>
                    <a:lnTo>
                      <a:pt x="49" y="216"/>
                    </a:lnTo>
                    <a:lnTo>
                      <a:pt x="73" y="175"/>
                    </a:lnTo>
                    <a:lnTo>
                      <a:pt x="104" y="137"/>
                    </a:lnTo>
                    <a:lnTo>
                      <a:pt x="138" y="102"/>
                    </a:lnTo>
                    <a:lnTo>
                      <a:pt x="176" y="73"/>
                    </a:lnTo>
                    <a:lnTo>
                      <a:pt x="218" y="47"/>
                    </a:lnTo>
                    <a:lnTo>
                      <a:pt x="262" y="27"/>
                    </a:lnTo>
                    <a:lnTo>
                      <a:pt x="309" y="12"/>
                    </a:lnTo>
                    <a:lnTo>
                      <a:pt x="358" y="3"/>
                    </a:lnTo>
                    <a:lnTo>
                      <a:pt x="410" y="0"/>
                    </a:lnTo>
                    <a:close/>
                  </a:path>
                </a:pathLst>
              </a:custGeom>
              <a:solidFill>
                <a:schemeClr val="bg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grpSp>
            <xdr:nvGrpSpPr>
              <xdr:cNvPr id="97" name="Group 90">
                <a:extLst>
                  <a:ext uri="{FF2B5EF4-FFF2-40B4-BE49-F238E27FC236}">
                    <a16:creationId xmlns:a16="http://schemas.microsoft.com/office/drawing/2014/main" id="{00000000-0008-0000-0000-000061000000}"/>
                  </a:ext>
                </a:extLst>
              </xdr:cNvPr>
              <xdr:cNvGrpSpPr/>
            </xdr:nvGrpSpPr>
            <xdr:grpSpPr>
              <a:xfrm>
                <a:off x="7356476" y="3657600"/>
                <a:ext cx="666750" cy="711200"/>
                <a:chOff x="7356476" y="3621088"/>
                <a:chExt cx="666750" cy="711200"/>
              </a:xfrm>
            </xdr:grpSpPr>
            <xdr:sp macro="" textlink="">
              <xdr:nvSpPr>
                <xdr:cNvPr id="98" name="Rectangle 67">
                  <a:extLst>
                    <a:ext uri="{FF2B5EF4-FFF2-40B4-BE49-F238E27FC236}">
                      <a16:creationId xmlns:a16="http://schemas.microsoft.com/office/drawing/2014/main" id="{00000000-0008-0000-0000-000062000000}"/>
                    </a:ext>
                  </a:extLst>
                </xdr:cNvPr>
                <xdr:cNvSpPr>
                  <a:spLocks noChangeArrowheads="1"/>
                </xdr:cNvSpPr>
              </xdr:nvSpPr>
              <xdr:spPr bwMode="auto">
                <a:xfrm>
                  <a:off x="7450138" y="3621088"/>
                  <a:ext cx="487363" cy="317500"/>
                </a:xfrm>
                <a:prstGeom prst="rect">
                  <a:avLst/>
                </a:prstGeom>
                <a:solidFill>
                  <a:schemeClr val="accent3">
                    <a:lumMod val="7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99" name="Freeform 68">
                  <a:extLst>
                    <a:ext uri="{FF2B5EF4-FFF2-40B4-BE49-F238E27FC236}">
                      <a16:creationId xmlns:a16="http://schemas.microsoft.com/office/drawing/2014/main" id="{00000000-0008-0000-0000-000063000000}"/>
                    </a:ext>
                  </a:extLst>
                </xdr:cNvPr>
                <xdr:cNvSpPr>
                  <a:spLocks/>
                </xdr:cNvSpPr>
              </xdr:nvSpPr>
              <xdr:spPr bwMode="auto">
                <a:xfrm>
                  <a:off x="7356476" y="3878263"/>
                  <a:ext cx="666750" cy="330200"/>
                </a:xfrm>
                <a:custGeom>
                  <a:avLst/>
                  <a:gdLst>
                    <a:gd name="T0" fmla="*/ 20 w 420"/>
                    <a:gd name="T1" fmla="*/ 0 h 208"/>
                    <a:gd name="T2" fmla="*/ 400 w 420"/>
                    <a:gd name="T3" fmla="*/ 0 h 208"/>
                    <a:gd name="T4" fmla="*/ 408 w 420"/>
                    <a:gd name="T5" fmla="*/ 1 h 208"/>
                    <a:gd name="T6" fmla="*/ 414 w 420"/>
                    <a:gd name="T7" fmla="*/ 6 h 208"/>
                    <a:gd name="T8" fmla="*/ 418 w 420"/>
                    <a:gd name="T9" fmla="*/ 14 h 208"/>
                    <a:gd name="T10" fmla="*/ 420 w 420"/>
                    <a:gd name="T11" fmla="*/ 24 h 208"/>
                    <a:gd name="T12" fmla="*/ 420 w 420"/>
                    <a:gd name="T13" fmla="*/ 185 h 208"/>
                    <a:gd name="T14" fmla="*/ 418 w 420"/>
                    <a:gd name="T15" fmla="*/ 194 h 208"/>
                    <a:gd name="T16" fmla="*/ 414 w 420"/>
                    <a:gd name="T17" fmla="*/ 201 h 208"/>
                    <a:gd name="T18" fmla="*/ 408 w 420"/>
                    <a:gd name="T19" fmla="*/ 206 h 208"/>
                    <a:gd name="T20" fmla="*/ 400 w 420"/>
                    <a:gd name="T21" fmla="*/ 208 h 208"/>
                    <a:gd name="T22" fmla="*/ 20 w 420"/>
                    <a:gd name="T23" fmla="*/ 208 h 208"/>
                    <a:gd name="T24" fmla="*/ 13 w 420"/>
                    <a:gd name="T25" fmla="*/ 206 h 208"/>
                    <a:gd name="T26" fmla="*/ 7 w 420"/>
                    <a:gd name="T27" fmla="*/ 201 h 208"/>
                    <a:gd name="T28" fmla="*/ 2 w 420"/>
                    <a:gd name="T29" fmla="*/ 194 h 208"/>
                    <a:gd name="T30" fmla="*/ 0 w 420"/>
                    <a:gd name="T31" fmla="*/ 185 h 208"/>
                    <a:gd name="T32" fmla="*/ 0 w 420"/>
                    <a:gd name="T33" fmla="*/ 24 h 208"/>
                    <a:gd name="T34" fmla="*/ 2 w 420"/>
                    <a:gd name="T35" fmla="*/ 14 h 208"/>
                    <a:gd name="T36" fmla="*/ 7 w 420"/>
                    <a:gd name="T37" fmla="*/ 6 h 208"/>
                    <a:gd name="T38" fmla="*/ 13 w 420"/>
                    <a:gd name="T39" fmla="*/ 1 h 208"/>
                    <a:gd name="T40" fmla="*/ 20 w 420"/>
                    <a:gd name="T41" fmla="*/ 0 h 2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420" h="208">
                      <a:moveTo>
                        <a:pt x="20" y="0"/>
                      </a:moveTo>
                      <a:lnTo>
                        <a:pt x="400" y="0"/>
                      </a:lnTo>
                      <a:lnTo>
                        <a:pt x="408" y="1"/>
                      </a:lnTo>
                      <a:lnTo>
                        <a:pt x="414" y="6"/>
                      </a:lnTo>
                      <a:lnTo>
                        <a:pt x="418" y="14"/>
                      </a:lnTo>
                      <a:lnTo>
                        <a:pt x="420" y="24"/>
                      </a:lnTo>
                      <a:lnTo>
                        <a:pt x="420" y="185"/>
                      </a:lnTo>
                      <a:lnTo>
                        <a:pt x="418" y="194"/>
                      </a:lnTo>
                      <a:lnTo>
                        <a:pt x="414" y="201"/>
                      </a:lnTo>
                      <a:lnTo>
                        <a:pt x="408" y="206"/>
                      </a:lnTo>
                      <a:lnTo>
                        <a:pt x="400" y="208"/>
                      </a:lnTo>
                      <a:lnTo>
                        <a:pt x="20" y="208"/>
                      </a:lnTo>
                      <a:lnTo>
                        <a:pt x="13" y="206"/>
                      </a:lnTo>
                      <a:lnTo>
                        <a:pt x="7" y="201"/>
                      </a:lnTo>
                      <a:lnTo>
                        <a:pt x="2" y="194"/>
                      </a:lnTo>
                      <a:lnTo>
                        <a:pt x="0" y="185"/>
                      </a:lnTo>
                      <a:lnTo>
                        <a:pt x="0" y="24"/>
                      </a:lnTo>
                      <a:lnTo>
                        <a:pt x="2" y="14"/>
                      </a:lnTo>
                      <a:lnTo>
                        <a:pt x="7" y="6"/>
                      </a:lnTo>
                      <a:lnTo>
                        <a:pt x="13" y="1"/>
                      </a:lnTo>
                      <a:lnTo>
                        <a:pt x="20" y="0"/>
                      </a:lnTo>
                      <a:close/>
                    </a:path>
                  </a:pathLst>
                </a:custGeom>
                <a:solidFill>
                  <a:schemeClr val="accent3"/>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00" name="Freeform 69">
                  <a:extLst>
                    <a:ext uri="{FF2B5EF4-FFF2-40B4-BE49-F238E27FC236}">
                      <a16:creationId xmlns:a16="http://schemas.microsoft.com/office/drawing/2014/main" id="{00000000-0008-0000-0000-000064000000}"/>
                    </a:ext>
                  </a:extLst>
                </xdr:cNvPr>
                <xdr:cNvSpPr>
                  <a:spLocks/>
                </xdr:cNvSpPr>
              </xdr:nvSpPr>
              <xdr:spPr bwMode="auto">
                <a:xfrm>
                  <a:off x="7488238" y="3668713"/>
                  <a:ext cx="411163" cy="200025"/>
                </a:xfrm>
                <a:custGeom>
                  <a:avLst/>
                  <a:gdLst>
                    <a:gd name="T0" fmla="*/ 18 w 259"/>
                    <a:gd name="T1" fmla="*/ 0 h 126"/>
                    <a:gd name="T2" fmla="*/ 241 w 259"/>
                    <a:gd name="T3" fmla="*/ 0 h 126"/>
                    <a:gd name="T4" fmla="*/ 250 w 259"/>
                    <a:gd name="T5" fmla="*/ 1 h 126"/>
                    <a:gd name="T6" fmla="*/ 256 w 259"/>
                    <a:gd name="T7" fmla="*/ 4 h 126"/>
                    <a:gd name="T8" fmla="*/ 259 w 259"/>
                    <a:gd name="T9" fmla="*/ 8 h 126"/>
                    <a:gd name="T10" fmla="*/ 259 w 259"/>
                    <a:gd name="T11" fmla="*/ 118 h 126"/>
                    <a:gd name="T12" fmla="*/ 256 w 259"/>
                    <a:gd name="T13" fmla="*/ 122 h 126"/>
                    <a:gd name="T14" fmla="*/ 250 w 259"/>
                    <a:gd name="T15" fmla="*/ 125 h 126"/>
                    <a:gd name="T16" fmla="*/ 241 w 259"/>
                    <a:gd name="T17" fmla="*/ 126 h 126"/>
                    <a:gd name="T18" fmla="*/ 18 w 259"/>
                    <a:gd name="T19" fmla="*/ 126 h 126"/>
                    <a:gd name="T20" fmla="*/ 9 w 259"/>
                    <a:gd name="T21" fmla="*/ 125 h 126"/>
                    <a:gd name="T22" fmla="*/ 3 w 259"/>
                    <a:gd name="T23" fmla="*/ 122 h 126"/>
                    <a:gd name="T24" fmla="*/ 0 w 259"/>
                    <a:gd name="T25" fmla="*/ 118 h 126"/>
                    <a:gd name="T26" fmla="*/ 0 w 259"/>
                    <a:gd name="T27" fmla="*/ 8 h 126"/>
                    <a:gd name="T28" fmla="*/ 3 w 259"/>
                    <a:gd name="T29" fmla="*/ 4 h 126"/>
                    <a:gd name="T30" fmla="*/ 9 w 259"/>
                    <a:gd name="T31" fmla="*/ 1 h 126"/>
                    <a:gd name="T32" fmla="*/ 18 w 259"/>
                    <a:gd name="T33" fmla="*/ 0 h 12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259" h="126">
                      <a:moveTo>
                        <a:pt x="18" y="0"/>
                      </a:moveTo>
                      <a:lnTo>
                        <a:pt x="241" y="0"/>
                      </a:lnTo>
                      <a:lnTo>
                        <a:pt x="250" y="1"/>
                      </a:lnTo>
                      <a:lnTo>
                        <a:pt x="256" y="4"/>
                      </a:lnTo>
                      <a:lnTo>
                        <a:pt x="259" y="8"/>
                      </a:lnTo>
                      <a:lnTo>
                        <a:pt x="259" y="118"/>
                      </a:lnTo>
                      <a:lnTo>
                        <a:pt x="256" y="122"/>
                      </a:lnTo>
                      <a:lnTo>
                        <a:pt x="250" y="125"/>
                      </a:lnTo>
                      <a:lnTo>
                        <a:pt x="241" y="126"/>
                      </a:lnTo>
                      <a:lnTo>
                        <a:pt x="18" y="126"/>
                      </a:lnTo>
                      <a:lnTo>
                        <a:pt x="9" y="125"/>
                      </a:lnTo>
                      <a:lnTo>
                        <a:pt x="3" y="122"/>
                      </a:lnTo>
                      <a:lnTo>
                        <a:pt x="0" y="118"/>
                      </a:lnTo>
                      <a:lnTo>
                        <a:pt x="0" y="8"/>
                      </a:lnTo>
                      <a:lnTo>
                        <a:pt x="3" y="4"/>
                      </a:lnTo>
                      <a:lnTo>
                        <a:pt x="9" y="1"/>
                      </a:lnTo>
                      <a:lnTo>
                        <a:pt x="18" y="0"/>
                      </a:lnTo>
                      <a:close/>
                    </a:path>
                  </a:pathLst>
                </a:custGeom>
                <a:solidFill>
                  <a:srgbClr val="F4F8FA"/>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01" name="Freeform 70">
                  <a:extLst>
                    <a:ext uri="{FF2B5EF4-FFF2-40B4-BE49-F238E27FC236}">
                      <a16:creationId xmlns:a16="http://schemas.microsoft.com/office/drawing/2014/main" id="{00000000-0008-0000-0000-000065000000}"/>
                    </a:ext>
                  </a:extLst>
                </xdr:cNvPr>
                <xdr:cNvSpPr>
                  <a:spLocks/>
                </xdr:cNvSpPr>
              </xdr:nvSpPr>
              <xdr:spPr bwMode="auto">
                <a:xfrm>
                  <a:off x="7356476" y="3800475"/>
                  <a:ext cx="666750" cy="160338"/>
                </a:xfrm>
                <a:custGeom>
                  <a:avLst/>
                  <a:gdLst>
                    <a:gd name="T0" fmla="*/ 20 w 420"/>
                    <a:gd name="T1" fmla="*/ 0 h 101"/>
                    <a:gd name="T2" fmla="*/ 400 w 420"/>
                    <a:gd name="T3" fmla="*/ 0 h 101"/>
                    <a:gd name="T4" fmla="*/ 410 w 420"/>
                    <a:gd name="T5" fmla="*/ 2 h 101"/>
                    <a:gd name="T6" fmla="*/ 417 w 420"/>
                    <a:gd name="T7" fmla="*/ 9 h 101"/>
                    <a:gd name="T8" fmla="*/ 420 w 420"/>
                    <a:gd name="T9" fmla="*/ 19 h 101"/>
                    <a:gd name="T10" fmla="*/ 420 w 420"/>
                    <a:gd name="T11" fmla="*/ 101 h 101"/>
                    <a:gd name="T12" fmla="*/ 0 w 420"/>
                    <a:gd name="T13" fmla="*/ 101 h 101"/>
                    <a:gd name="T14" fmla="*/ 0 w 420"/>
                    <a:gd name="T15" fmla="*/ 19 h 101"/>
                    <a:gd name="T16" fmla="*/ 3 w 420"/>
                    <a:gd name="T17" fmla="*/ 9 h 101"/>
                    <a:gd name="T18" fmla="*/ 11 w 420"/>
                    <a:gd name="T19" fmla="*/ 2 h 101"/>
                    <a:gd name="T20" fmla="*/ 20 w 420"/>
                    <a:gd name="T21" fmla="*/ 0 h 10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420" h="101">
                      <a:moveTo>
                        <a:pt x="20" y="0"/>
                      </a:moveTo>
                      <a:lnTo>
                        <a:pt x="400" y="0"/>
                      </a:lnTo>
                      <a:lnTo>
                        <a:pt x="410" y="2"/>
                      </a:lnTo>
                      <a:lnTo>
                        <a:pt x="417" y="9"/>
                      </a:lnTo>
                      <a:lnTo>
                        <a:pt x="420" y="19"/>
                      </a:lnTo>
                      <a:lnTo>
                        <a:pt x="420" y="101"/>
                      </a:lnTo>
                      <a:lnTo>
                        <a:pt x="0" y="101"/>
                      </a:lnTo>
                      <a:lnTo>
                        <a:pt x="0" y="19"/>
                      </a:lnTo>
                      <a:lnTo>
                        <a:pt x="3" y="9"/>
                      </a:lnTo>
                      <a:lnTo>
                        <a:pt x="11" y="2"/>
                      </a:lnTo>
                      <a:lnTo>
                        <a:pt x="20" y="0"/>
                      </a:lnTo>
                      <a:close/>
                    </a:path>
                  </a:pathLst>
                </a:custGeom>
                <a:solidFill>
                  <a:schemeClr val="accent3"/>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02" name="Rectangle 71">
                  <a:extLst>
                    <a:ext uri="{FF2B5EF4-FFF2-40B4-BE49-F238E27FC236}">
                      <a16:creationId xmlns:a16="http://schemas.microsoft.com/office/drawing/2014/main" id="{00000000-0008-0000-0000-000066000000}"/>
                    </a:ext>
                  </a:extLst>
                </xdr:cNvPr>
                <xdr:cNvSpPr>
                  <a:spLocks noChangeArrowheads="1"/>
                </xdr:cNvSpPr>
              </xdr:nvSpPr>
              <xdr:spPr bwMode="auto">
                <a:xfrm>
                  <a:off x="7356476" y="3959225"/>
                  <a:ext cx="666750" cy="38100"/>
                </a:xfrm>
                <a:prstGeom prst="rect">
                  <a:avLst/>
                </a:prstGeom>
                <a:solidFill>
                  <a:schemeClr val="accent3">
                    <a:lumMod val="7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03" name="Freeform 72">
                  <a:extLst>
                    <a:ext uri="{FF2B5EF4-FFF2-40B4-BE49-F238E27FC236}">
                      <a16:creationId xmlns:a16="http://schemas.microsoft.com/office/drawing/2014/main" id="{00000000-0008-0000-0000-000067000000}"/>
                    </a:ext>
                  </a:extLst>
                </xdr:cNvPr>
                <xdr:cNvSpPr>
                  <a:spLocks/>
                </xdr:cNvSpPr>
              </xdr:nvSpPr>
              <xdr:spPr bwMode="auto">
                <a:xfrm>
                  <a:off x="7410451" y="3862388"/>
                  <a:ext cx="47625" cy="44450"/>
                </a:xfrm>
                <a:custGeom>
                  <a:avLst/>
                  <a:gdLst>
                    <a:gd name="T0" fmla="*/ 16 w 30"/>
                    <a:gd name="T1" fmla="*/ 0 h 28"/>
                    <a:gd name="T2" fmla="*/ 20 w 30"/>
                    <a:gd name="T3" fmla="*/ 0 h 28"/>
                    <a:gd name="T4" fmla="*/ 24 w 30"/>
                    <a:gd name="T5" fmla="*/ 2 h 28"/>
                    <a:gd name="T6" fmla="*/ 27 w 30"/>
                    <a:gd name="T7" fmla="*/ 5 h 28"/>
                    <a:gd name="T8" fmla="*/ 29 w 30"/>
                    <a:gd name="T9" fmla="*/ 9 h 28"/>
                    <a:gd name="T10" fmla="*/ 30 w 30"/>
                    <a:gd name="T11" fmla="*/ 14 h 28"/>
                    <a:gd name="T12" fmla="*/ 29 w 30"/>
                    <a:gd name="T13" fmla="*/ 18 h 28"/>
                    <a:gd name="T14" fmla="*/ 27 w 30"/>
                    <a:gd name="T15" fmla="*/ 22 h 28"/>
                    <a:gd name="T16" fmla="*/ 24 w 30"/>
                    <a:gd name="T17" fmla="*/ 25 h 28"/>
                    <a:gd name="T18" fmla="*/ 20 w 30"/>
                    <a:gd name="T19" fmla="*/ 27 h 28"/>
                    <a:gd name="T20" fmla="*/ 16 w 30"/>
                    <a:gd name="T21" fmla="*/ 28 h 28"/>
                    <a:gd name="T22" fmla="*/ 11 w 30"/>
                    <a:gd name="T23" fmla="*/ 27 h 28"/>
                    <a:gd name="T24" fmla="*/ 6 w 30"/>
                    <a:gd name="T25" fmla="*/ 25 h 28"/>
                    <a:gd name="T26" fmla="*/ 3 w 30"/>
                    <a:gd name="T27" fmla="*/ 22 h 28"/>
                    <a:gd name="T28" fmla="*/ 1 w 30"/>
                    <a:gd name="T29" fmla="*/ 18 h 28"/>
                    <a:gd name="T30" fmla="*/ 0 w 30"/>
                    <a:gd name="T31" fmla="*/ 14 h 28"/>
                    <a:gd name="T32" fmla="*/ 1 w 30"/>
                    <a:gd name="T33" fmla="*/ 9 h 28"/>
                    <a:gd name="T34" fmla="*/ 3 w 30"/>
                    <a:gd name="T35" fmla="*/ 5 h 28"/>
                    <a:gd name="T36" fmla="*/ 6 w 30"/>
                    <a:gd name="T37" fmla="*/ 2 h 28"/>
                    <a:gd name="T38" fmla="*/ 11 w 30"/>
                    <a:gd name="T39" fmla="*/ 0 h 28"/>
                    <a:gd name="T40" fmla="*/ 16 w 30"/>
                    <a:gd name="T41" fmla="*/ 0 h 2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30" h="28">
                      <a:moveTo>
                        <a:pt x="16" y="0"/>
                      </a:moveTo>
                      <a:lnTo>
                        <a:pt x="20" y="0"/>
                      </a:lnTo>
                      <a:lnTo>
                        <a:pt x="24" y="2"/>
                      </a:lnTo>
                      <a:lnTo>
                        <a:pt x="27" y="5"/>
                      </a:lnTo>
                      <a:lnTo>
                        <a:pt x="29" y="9"/>
                      </a:lnTo>
                      <a:lnTo>
                        <a:pt x="30" y="14"/>
                      </a:lnTo>
                      <a:lnTo>
                        <a:pt x="29" y="18"/>
                      </a:lnTo>
                      <a:lnTo>
                        <a:pt x="27" y="22"/>
                      </a:lnTo>
                      <a:lnTo>
                        <a:pt x="24" y="25"/>
                      </a:lnTo>
                      <a:lnTo>
                        <a:pt x="20" y="27"/>
                      </a:lnTo>
                      <a:lnTo>
                        <a:pt x="16" y="28"/>
                      </a:lnTo>
                      <a:lnTo>
                        <a:pt x="11" y="27"/>
                      </a:lnTo>
                      <a:lnTo>
                        <a:pt x="6" y="25"/>
                      </a:lnTo>
                      <a:lnTo>
                        <a:pt x="3" y="22"/>
                      </a:lnTo>
                      <a:lnTo>
                        <a:pt x="1" y="18"/>
                      </a:lnTo>
                      <a:lnTo>
                        <a:pt x="0" y="14"/>
                      </a:lnTo>
                      <a:lnTo>
                        <a:pt x="1" y="9"/>
                      </a:lnTo>
                      <a:lnTo>
                        <a:pt x="3" y="5"/>
                      </a:lnTo>
                      <a:lnTo>
                        <a:pt x="6" y="2"/>
                      </a:lnTo>
                      <a:lnTo>
                        <a:pt x="11" y="0"/>
                      </a:lnTo>
                      <a:lnTo>
                        <a:pt x="16" y="0"/>
                      </a:lnTo>
                      <a:close/>
                    </a:path>
                  </a:pathLst>
                </a:custGeom>
                <a:solidFill>
                  <a:schemeClr val="bg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04" name="Freeform 73">
                  <a:extLst>
                    <a:ext uri="{FF2B5EF4-FFF2-40B4-BE49-F238E27FC236}">
                      <a16:creationId xmlns:a16="http://schemas.microsoft.com/office/drawing/2014/main" id="{00000000-0008-0000-0000-000068000000}"/>
                    </a:ext>
                  </a:extLst>
                </xdr:cNvPr>
                <xdr:cNvSpPr>
                  <a:spLocks/>
                </xdr:cNvSpPr>
              </xdr:nvSpPr>
              <xdr:spPr bwMode="auto">
                <a:xfrm>
                  <a:off x="7480301" y="3868738"/>
                  <a:ext cx="31750" cy="30163"/>
                </a:xfrm>
                <a:custGeom>
                  <a:avLst/>
                  <a:gdLst>
                    <a:gd name="T0" fmla="*/ 11 w 20"/>
                    <a:gd name="T1" fmla="*/ 0 h 19"/>
                    <a:gd name="T2" fmla="*/ 14 w 20"/>
                    <a:gd name="T3" fmla="*/ 1 h 19"/>
                    <a:gd name="T4" fmla="*/ 17 w 20"/>
                    <a:gd name="T5" fmla="*/ 3 h 19"/>
                    <a:gd name="T6" fmla="*/ 19 w 20"/>
                    <a:gd name="T7" fmla="*/ 6 h 19"/>
                    <a:gd name="T8" fmla="*/ 20 w 20"/>
                    <a:gd name="T9" fmla="*/ 10 h 19"/>
                    <a:gd name="T10" fmla="*/ 19 w 20"/>
                    <a:gd name="T11" fmla="*/ 14 h 19"/>
                    <a:gd name="T12" fmla="*/ 17 w 20"/>
                    <a:gd name="T13" fmla="*/ 17 h 19"/>
                    <a:gd name="T14" fmla="*/ 14 w 20"/>
                    <a:gd name="T15" fmla="*/ 19 h 19"/>
                    <a:gd name="T16" fmla="*/ 11 w 20"/>
                    <a:gd name="T17" fmla="*/ 19 h 19"/>
                    <a:gd name="T18" fmla="*/ 7 w 20"/>
                    <a:gd name="T19" fmla="*/ 19 h 19"/>
                    <a:gd name="T20" fmla="*/ 3 w 20"/>
                    <a:gd name="T21" fmla="*/ 17 h 19"/>
                    <a:gd name="T22" fmla="*/ 1 w 20"/>
                    <a:gd name="T23" fmla="*/ 14 h 19"/>
                    <a:gd name="T24" fmla="*/ 0 w 20"/>
                    <a:gd name="T25" fmla="*/ 10 h 19"/>
                    <a:gd name="T26" fmla="*/ 1 w 20"/>
                    <a:gd name="T27" fmla="*/ 6 h 19"/>
                    <a:gd name="T28" fmla="*/ 3 w 20"/>
                    <a:gd name="T29" fmla="*/ 3 h 19"/>
                    <a:gd name="T30" fmla="*/ 7 w 20"/>
                    <a:gd name="T31" fmla="*/ 1 h 19"/>
                    <a:gd name="T32" fmla="*/ 11 w 20"/>
                    <a:gd name="T33" fmla="*/ 0 h 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20" h="19">
                      <a:moveTo>
                        <a:pt x="11" y="0"/>
                      </a:moveTo>
                      <a:lnTo>
                        <a:pt x="14" y="1"/>
                      </a:lnTo>
                      <a:lnTo>
                        <a:pt x="17" y="3"/>
                      </a:lnTo>
                      <a:lnTo>
                        <a:pt x="19" y="6"/>
                      </a:lnTo>
                      <a:lnTo>
                        <a:pt x="20" y="10"/>
                      </a:lnTo>
                      <a:lnTo>
                        <a:pt x="19" y="14"/>
                      </a:lnTo>
                      <a:lnTo>
                        <a:pt x="17" y="17"/>
                      </a:lnTo>
                      <a:lnTo>
                        <a:pt x="14" y="19"/>
                      </a:lnTo>
                      <a:lnTo>
                        <a:pt x="11" y="19"/>
                      </a:lnTo>
                      <a:lnTo>
                        <a:pt x="7" y="19"/>
                      </a:lnTo>
                      <a:lnTo>
                        <a:pt x="3" y="17"/>
                      </a:lnTo>
                      <a:lnTo>
                        <a:pt x="1" y="14"/>
                      </a:lnTo>
                      <a:lnTo>
                        <a:pt x="0" y="10"/>
                      </a:lnTo>
                      <a:lnTo>
                        <a:pt x="1" y="6"/>
                      </a:lnTo>
                      <a:lnTo>
                        <a:pt x="3" y="3"/>
                      </a:lnTo>
                      <a:lnTo>
                        <a:pt x="7" y="1"/>
                      </a:lnTo>
                      <a:lnTo>
                        <a:pt x="11" y="0"/>
                      </a:lnTo>
                      <a:close/>
                    </a:path>
                  </a:pathLst>
                </a:custGeom>
                <a:solidFill>
                  <a:schemeClr val="bg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05" name="Freeform 74">
                  <a:extLst>
                    <a:ext uri="{FF2B5EF4-FFF2-40B4-BE49-F238E27FC236}">
                      <a16:creationId xmlns:a16="http://schemas.microsoft.com/office/drawing/2014/main" id="{00000000-0008-0000-0000-000069000000}"/>
                    </a:ext>
                  </a:extLst>
                </xdr:cNvPr>
                <xdr:cNvSpPr>
                  <a:spLocks/>
                </xdr:cNvSpPr>
              </xdr:nvSpPr>
              <xdr:spPr bwMode="auto">
                <a:xfrm>
                  <a:off x="7534276" y="3868738"/>
                  <a:ext cx="31750" cy="30163"/>
                </a:xfrm>
                <a:custGeom>
                  <a:avLst/>
                  <a:gdLst>
                    <a:gd name="T0" fmla="*/ 10 w 20"/>
                    <a:gd name="T1" fmla="*/ 0 h 19"/>
                    <a:gd name="T2" fmla="*/ 15 w 20"/>
                    <a:gd name="T3" fmla="*/ 1 h 19"/>
                    <a:gd name="T4" fmla="*/ 18 w 20"/>
                    <a:gd name="T5" fmla="*/ 3 h 19"/>
                    <a:gd name="T6" fmla="*/ 20 w 20"/>
                    <a:gd name="T7" fmla="*/ 6 h 19"/>
                    <a:gd name="T8" fmla="*/ 20 w 20"/>
                    <a:gd name="T9" fmla="*/ 10 h 19"/>
                    <a:gd name="T10" fmla="*/ 20 w 20"/>
                    <a:gd name="T11" fmla="*/ 14 h 19"/>
                    <a:gd name="T12" fmla="*/ 18 w 20"/>
                    <a:gd name="T13" fmla="*/ 17 h 19"/>
                    <a:gd name="T14" fmla="*/ 15 w 20"/>
                    <a:gd name="T15" fmla="*/ 19 h 19"/>
                    <a:gd name="T16" fmla="*/ 10 w 20"/>
                    <a:gd name="T17" fmla="*/ 19 h 19"/>
                    <a:gd name="T18" fmla="*/ 6 w 20"/>
                    <a:gd name="T19" fmla="*/ 19 h 19"/>
                    <a:gd name="T20" fmla="*/ 3 w 20"/>
                    <a:gd name="T21" fmla="*/ 17 h 19"/>
                    <a:gd name="T22" fmla="*/ 1 w 20"/>
                    <a:gd name="T23" fmla="*/ 14 h 19"/>
                    <a:gd name="T24" fmla="*/ 0 w 20"/>
                    <a:gd name="T25" fmla="*/ 10 h 19"/>
                    <a:gd name="T26" fmla="*/ 1 w 20"/>
                    <a:gd name="T27" fmla="*/ 6 h 19"/>
                    <a:gd name="T28" fmla="*/ 3 w 20"/>
                    <a:gd name="T29" fmla="*/ 3 h 19"/>
                    <a:gd name="T30" fmla="*/ 6 w 20"/>
                    <a:gd name="T31" fmla="*/ 1 h 19"/>
                    <a:gd name="T32" fmla="*/ 10 w 20"/>
                    <a:gd name="T33" fmla="*/ 0 h 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20" h="19">
                      <a:moveTo>
                        <a:pt x="10" y="0"/>
                      </a:moveTo>
                      <a:lnTo>
                        <a:pt x="15" y="1"/>
                      </a:lnTo>
                      <a:lnTo>
                        <a:pt x="18" y="3"/>
                      </a:lnTo>
                      <a:lnTo>
                        <a:pt x="20" y="6"/>
                      </a:lnTo>
                      <a:lnTo>
                        <a:pt x="20" y="10"/>
                      </a:lnTo>
                      <a:lnTo>
                        <a:pt x="20" y="14"/>
                      </a:lnTo>
                      <a:lnTo>
                        <a:pt x="18" y="17"/>
                      </a:lnTo>
                      <a:lnTo>
                        <a:pt x="15" y="19"/>
                      </a:lnTo>
                      <a:lnTo>
                        <a:pt x="10" y="19"/>
                      </a:lnTo>
                      <a:lnTo>
                        <a:pt x="6" y="19"/>
                      </a:lnTo>
                      <a:lnTo>
                        <a:pt x="3" y="17"/>
                      </a:lnTo>
                      <a:lnTo>
                        <a:pt x="1" y="14"/>
                      </a:lnTo>
                      <a:lnTo>
                        <a:pt x="0" y="10"/>
                      </a:lnTo>
                      <a:lnTo>
                        <a:pt x="1" y="6"/>
                      </a:lnTo>
                      <a:lnTo>
                        <a:pt x="3" y="3"/>
                      </a:lnTo>
                      <a:lnTo>
                        <a:pt x="6" y="1"/>
                      </a:lnTo>
                      <a:lnTo>
                        <a:pt x="10" y="0"/>
                      </a:lnTo>
                      <a:close/>
                    </a:path>
                  </a:pathLst>
                </a:custGeom>
                <a:solidFill>
                  <a:schemeClr val="bg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06" name="Rectangle 75">
                  <a:extLst>
                    <a:ext uri="{FF2B5EF4-FFF2-40B4-BE49-F238E27FC236}">
                      <a16:creationId xmlns:a16="http://schemas.microsoft.com/office/drawing/2014/main" id="{00000000-0008-0000-0000-00006A000000}"/>
                    </a:ext>
                  </a:extLst>
                </xdr:cNvPr>
                <xdr:cNvSpPr>
                  <a:spLocks noChangeArrowheads="1"/>
                </xdr:cNvSpPr>
              </xdr:nvSpPr>
              <xdr:spPr bwMode="auto">
                <a:xfrm>
                  <a:off x="7483476" y="4070350"/>
                  <a:ext cx="434975" cy="138113"/>
                </a:xfrm>
                <a:prstGeom prst="rect">
                  <a:avLst/>
                </a:prstGeom>
                <a:solidFill>
                  <a:schemeClr val="accent3">
                    <a:lumMod val="7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07" name="Freeform 76">
                  <a:extLst>
                    <a:ext uri="{FF2B5EF4-FFF2-40B4-BE49-F238E27FC236}">
                      <a16:creationId xmlns:a16="http://schemas.microsoft.com/office/drawing/2014/main" id="{00000000-0008-0000-0000-00006B000000}"/>
                    </a:ext>
                  </a:extLst>
                </xdr:cNvPr>
                <xdr:cNvSpPr>
                  <a:spLocks/>
                </xdr:cNvSpPr>
              </xdr:nvSpPr>
              <xdr:spPr bwMode="auto">
                <a:xfrm>
                  <a:off x="7496176" y="4084638"/>
                  <a:ext cx="411163" cy="247650"/>
                </a:xfrm>
                <a:custGeom>
                  <a:avLst/>
                  <a:gdLst>
                    <a:gd name="T0" fmla="*/ 17 w 259"/>
                    <a:gd name="T1" fmla="*/ 0 h 156"/>
                    <a:gd name="T2" fmla="*/ 242 w 259"/>
                    <a:gd name="T3" fmla="*/ 0 h 156"/>
                    <a:gd name="T4" fmla="*/ 251 w 259"/>
                    <a:gd name="T5" fmla="*/ 2 h 156"/>
                    <a:gd name="T6" fmla="*/ 257 w 259"/>
                    <a:gd name="T7" fmla="*/ 5 h 156"/>
                    <a:gd name="T8" fmla="*/ 259 w 259"/>
                    <a:gd name="T9" fmla="*/ 11 h 156"/>
                    <a:gd name="T10" fmla="*/ 259 w 259"/>
                    <a:gd name="T11" fmla="*/ 146 h 156"/>
                    <a:gd name="T12" fmla="*/ 257 w 259"/>
                    <a:gd name="T13" fmla="*/ 151 h 156"/>
                    <a:gd name="T14" fmla="*/ 251 w 259"/>
                    <a:gd name="T15" fmla="*/ 155 h 156"/>
                    <a:gd name="T16" fmla="*/ 242 w 259"/>
                    <a:gd name="T17" fmla="*/ 156 h 156"/>
                    <a:gd name="T18" fmla="*/ 17 w 259"/>
                    <a:gd name="T19" fmla="*/ 156 h 156"/>
                    <a:gd name="T20" fmla="*/ 8 w 259"/>
                    <a:gd name="T21" fmla="*/ 155 h 156"/>
                    <a:gd name="T22" fmla="*/ 2 w 259"/>
                    <a:gd name="T23" fmla="*/ 151 h 156"/>
                    <a:gd name="T24" fmla="*/ 0 w 259"/>
                    <a:gd name="T25" fmla="*/ 146 h 156"/>
                    <a:gd name="T26" fmla="*/ 0 w 259"/>
                    <a:gd name="T27" fmla="*/ 11 h 156"/>
                    <a:gd name="T28" fmla="*/ 2 w 259"/>
                    <a:gd name="T29" fmla="*/ 5 h 156"/>
                    <a:gd name="T30" fmla="*/ 8 w 259"/>
                    <a:gd name="T31" fmla="*/ 2 h 156"/>
                    <a:gd name="T32" fmla="*/ 17 w 259"/>
                    <a:gd name="T33" fmla="*/ 0 h 15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259" h="156">
                      <a:moveTo>
                        <a:pt x="17" y="0"/>
                      </a:moveTo>
                      <a:lnTo>
                        <a:pt x="242" y="0"/>
                      </a:lnTo>
                      <a:lnTo>
                        <a:pt x="251" y="2"/>
                      </a:lnTo>
                      <a:lnTo>
                        <a:pt x="257" y="5"/>
                      </a:lnTo>
                      <a:lnTo>
                        <a:pt x="259" y="11"/>
                      </a:lnTo>
                      <a:lnTo>
                        <a:pt x="259" y="146"/>
                      </a:lnTo>
                      <a:lnTo>
                        <a:pt x="257" y="151"/>
                      </a:lnTo>
                      <a:lnTo>
                        <a:pt x="251" y="155"/>
                      </a:lnTo>
                      <a:lnTo>
                        <a:pt x="242" y="156"/>
                      </a:lnTo>
                      <a:lnTo>
                        <a:pt x="17" y="156"/>
                      </a:lnTo>
                      <a:lnTo>
                        <a:pt x="8" y="155"/>
                      </a:lnTo>
                      <a:lnTo>
                        <a:pt x="2" y="151"/>
                      </a:lnTo>
                      <a:lnTo>
                        <a:pt x="0" y="146"/>
                      </a:lnTo>
                      <a:lnTo>
                        <a:pt x="0" y="11"/>
                      </a:lnTo>
                      <a:lnTo>
                        <a:pt x="2" y="5"/>
                      </a:lnTo>
                      <a:lnTo>
                        <a:pt x="8" y="2"/>
                      </a:lnTo>
                      <a:lnTo>
                        <a:pt x="17" y="0"/>
                      </a:lnTo>
                      <a:close/>
                    </a:path>
                  </a:pathLst>
                </a:custGeom>
                <a:solidFill>
                  <a:schemeClr val="bg1">
                    <a:lumMod val="9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08" name="Rectangle 77">
                  <a:extLst>
                    <a:ext uri="{FF2B5EF4-FFF2-40B4-BE49-F238E27FC236}">
                      <a16:creationId xmlns:a16="http://schemas.microsoft.com/office/drawing/2014/main" id="{00000000-0008-0000-0000-00006C000000}"/>
                    </a:ext>
                  </a:extLst>
                </xdr:cNvPr>
                <xdr:cNvSpPr>
                  <a:spLocks noChangeArrowheads="1"/>
                </xdr:cNvSpPr>
              </xdr:nvSpPr>
              <xdr:spPr bwMode="auto">
                <a:xfrm>
                  <a:off x="7543801" y="4129088"/>
                  <a:ext cx="295275" cy="20638"/>
                </a:xfrm>
                <a:prstGeom prst="rect">
                  <a:avLst/>
                </a:prstGeom>
                <a:solidFill>
                  <a:schemeClr val="bg1">
                    <a:lumMod val="7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09" name="Rectangle 78">
                  <a:extLst>
                    <a:ext uri="{FF2B5EF4-FFF2-40B4-BE49-F238E27FC236}">
                      <a16:creationId xmlns:a16="http://schemas.microsoft.com/office/drawing/2014/main" id="{00000000-0008-0000-0000-00006D000000}"/>
                    </a:ext>
                  </a:extLst>
                </xdr:cNvPr>
                <xdr:cNvSpPr>
                  <a:spLocks noChangeArrowheads="1"/>
                </xdr:cNvSpPr>
              </xdr:nvSpPr>
              <xdr:spPr bwMode="auto">
                <a:xfrm>
                  <a:off x="7543801" y="4181475"/>
                  <a:ext cx="131763" cy="19050"/>
                </a:xfrm>
                <a:prstGeom prst="rect">
                  <a:avLst/>
                </a:prstGeom>
                <a:solidFill>
                  <a:schemeClr val="bg1">
                    <a:lumMod val="7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10" name="Rectangle 79">
                  <a:extLst>
                    <a:ext uri="{FF2B5EF4-FFF2-40B4-BE49-F238E27FC236}">
                      <a16:creationId xmlns:a16="http://schemas.microsoft.com/office/drawing/2014/main" id="{00000000-0008-0000-0000-00006E000000}"/>
                    </a:ext>
                  </a:extLst>
                </xdr:cNvPr>
                <xdr:cNvSpPr>
                  <a:spLocks noChangeArrowheads="1"/>
                </xdr:cNvSpPr>
              </xdr:nvSpPr>
              <xdr:spPr bwMode="auto">
                <a:xfrm>
                  <a:off x="7543801" y="4232275"/>
                  <a:ext cx="295275" cy="19050"/>
                </a:xfrm>
                <a:prstGeom prst="rect">
                  <a:avLst/>
                </a:prstGeom>
                <a:solidFill>
                  <a:schemeClr val="bg1">
                    <a:lumMod val="7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11" name="Rectangle 80">
                  <a:extLst>
                    <a:ext uri="{FF2B5EF4-FFF2-40B4-BE49-F238E27FC236}">
                      <a16:creationId xmlns:a16="http://schemas.microsoft.com/office/drawing/2014/main" id="{00000000-0008-0000-0000-00006F000000}"/>
                    </a:ext>
                  </a:extLst>
                </xdr:cNvPr>
                <xdr:cNvSpPr>
                  <a:spLocks noChangeArrowheads="1"/>
                </xdr:cNvSpPr>
              </xdr:nvSpPr>
              <xdr:spPr bwMode="auto">
                <a:xfrm>
                  <a:off x="7543801" y="4283075"/>
                  <a:ext cx="131763" cy="20638"/>
                </a:xfrm>
                <a:prstGeom prst="rect">
                  <a:avLst/>
                </a:prstGeom>
                <a:solidFill>
                  <a:schemeClr val="bg1">
                    <a:lumMod val="7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grpSp>
        </xdr:grpSp>
        <xdr:grpSp>
          <xdr:nvGrpSpPr>
            <xdr:cNvPr id="18" name="Group 105">
              <a:extLst>
                <a:ext uri="{FF2B5EF4-FFF2-40B4-BE49-F238E27FC236}">
                  <a16:creationId xmlns:a16="http://schemas.microsoft.com/office/drawing/2014/main" id="{00000000-0008-0000-0000-000012000000}"/>
                </a:ext>
              </a:extLst>
            </xdr:cNvPr>
            <xdr:cNvGrpSpPr/>
          </xdr:nvGrpSpPr>
          <xdr:grpSpPr>
            <a:xfrm>
              <a:off x="7552691" y="4644137"/>
              <a:ext cx="466043" cy="466041"/>
              <a:chOff x="6145213" y="4856163"/>
              <a:chExt cx="1306513" cy="1306513"/>
            </a:xfrm>
          </xdr:grpSpPr>
          <xdr:sp macro="" textlink="">
            <xdr:nvSpPr>
              <xdr:cNvPr id="88" name="Freeform 81">
                <a:extLst>
                  <a:ext uri="{FF2B5EF4-FFF2-40B4-BE49-F238E27FC236}">
                    <a16:creationId xmlns:a16="http://schemas.microsoft.com/office/drawing/2014/main" id="{00000000-0008-0000-0000-000058000000}"/>
                  </a:ext>
                </a:extLst>
              </xdr:cNvPr>
              <xdr:cNvSpPr>
                <a:spLocks/>
              </xdr:cNvSpPr>
            </xdr:nvSpPr>
            <xdr:spPr bwMode="auto">
              <a:xfrm>
                <a:off x="6145213" y="4856163"/>
                <a:ext cx="1306513" cy="1306513"/>
              </a:xfrm>
              <a:custGeom>
                <a:avLst/>
                <a:gdLst>
                  <a:gd name="T0" fmla="*/ 412 w 823"/>
                  <a:gd name="T1" fmla="*/ 0 h 823"/>
                  <a:gd name="T2" fmla="*/ 464 w 823"/>
                  <a:gd name="T3" fmla="*/ 3 h 823"/>
                  <a:gd name="T4" fmla="*/ 513 w 823"/>
                  <a:gd name="T5" fmla="*/ 13 h 823"/>
                  <a:gd name="T6" fmla="*/ 560 w 823"/>
                  <a:gd name="T7" fmla="*/ 28 h 823"/>
                  <a:gd name="T8" fmla="*/ 605 w 823"/>
                  <a:gd name="T9" fmla="*/ 48 h 823"/>
                  <a:gd name="T10" fmla="*/ 648 w 823"/>
                  <a:gd name="T11" fmla="*/ 74 h 823"/>
                  <a:gd name="T12" fmla="*/ 685 w 823"/>
                  <a:gd name="T13" fmla="*/ 105 h 823"/>
                  <a:gd name="T14" fmla="*/ 719 w 823"/>
                  <a:gd name="T15" fmla="*/ 138 h 823"/>
                  <a:gd name="T16" fmla="*/ 750 w 823"/>
                  <a:gd name="T17" fmla="*/ 176 h 823"/>
                  <a:gd name="T18" fmla="*/ 775 w 823"/>
                  <a:gd name="T19" fmla="*/ 218 h 823"/>
                  <a:gd name="T20" fmla="*/ 795 w 823"/>
                  <a:gd name="T21" fmla="*/ 263 h 823"/>
                  <a:gd name="T22" fmla="*/ 811 w 823"/>
                  <a:gd name="T23" fmla="*/ 311 h 823"/>
                  <a:gd name="T24" fmla="*/ 820 w 823"/>
                  <a:gd name="T25" fmla="*/ 360 h 823"/>
                  <a:gd name="T26" fmla="*/ 823 w 823"/>
                  <a:gd name="T27" fmla="*/ 411 h 823"/>
                  <a:gd name="T28" fmla="*/ 820 w 823"/>
                  <a:gd name="T29" fmla="*/ 464 h 823"/>
                  <a:gd name="T30" fmla="*/ 811 w 823"/>
                  <a:gd name="T31" fmla="*/ 513 h 823"/>
                  <a:gd name="T32" fmla="*/ 795 w 823"/>
                  <a:gd name="T33" fmla="*/ 560 h 823"/>
                  <a:gd name="T34" fmla="*/ 775 w 823"/>
                  <a:gd name="T35" fmla="*/ 605 h 823"/>
                  <a:gd name="T36" fmla="*/ 750 w 823"/>
                  <a:gd name="T37" fmla="*/ 646 h 823"/>
                  <a:gd name="T38" fmla="*/ 719 w 823"/>
                  <a:gd name="T39" fmla="*/ 685 h 823"/>
                  <a:gd name="T40" fmla="*/ 685 w 823"/>
                  <a:gd name="T41" fmla="*/ 719 h 823"/>
                  <a:gd name="T42" fmla="*/ 648 w 823"/>
                  <a:gd name="T43" fmla="*/ 750 h 823"/>
                  <a:gd name="T44" fmla="*/ 605 w 823"/>
                  <a:gd name="T45" fmla="*/ 775 h 823"/>
                  <a:gd name="T46" fmla="*/ 560 w 823"/>
                  <a:gd name="T47" fmla="*/ 795 h 823"/>
                  <a:gd name="T48" fmla="*/ 513 w 823"/>
                  <a:gd name="T49" fmla="*/ 811 h 823"/>
                  <a:gd name="T50" fmla="*/ 464 w 823"/>
                  <a:gd name="T51" fmla="*/ 820 h 823"/>
                  <a:gd name="T52" fmla="*/ 412 w 823"/>
                  <a:gd name="T53" fmla="*/ 823 h 823"/>
                  <a:gd name="T54" fmla="*/ 360 w 823"/>
                  <a:gd name="T55" fmla="*/ 820 h 823"/>
                  <a:gd name="T56" fmla="*/ 311 w 823"/>
                  <a:gd name="T57" fmla="*/ 811 h 823"/>
                  <a:gd name="T58" fmla="*/ 264 w 823"/>
                  <a:gd name="T59" fmla="*/ 795 h 823"/>
                  <a:gd name="T60" fmla="*/ 219 w 823"/>
                  <a:gd name="T61" fmla="*/ 775 h 823"/>
                  <a:gd name="T62" fmla="*/ 177 w 823"/>
                  <a:gd name="T63" fmla="*/ 750 h 823"/>
                  <a:gd name="T64" fmla="*/ 139 w 823"/>
                  <a:gd name="T65" fmla="*/ 719 h 823"/>
                  <a:gd name="T66" fmla="*/ 105 w 823"/>
                  <a:gd name="T67" fmla="*/ 685 h 823"/>
                  <a:gd name="T68" fmla="*/ 74 w 823"/>
                  <a:gd name="T69" fmla="*/ 646 h 823"/>
                  <a:gd name="T70" fmla="*/ 48 w 823"/>
                  <a:gd name="T71" fmla="*/ 605 h 823"/>
                  <a:gd name="T72" fmla="*/ 28 w 823"/>
                  <a:gd name="T73" fmla="*/ 560 h 823"/>
                  <a:gd name="T74" fmla="*/ 14 w 823"/>
                  <a:gd name="T75" fmla="*/ 513 h 823"/>
                  <a:gd name="T76" fmla="*/ 4 w 823"/>
                  <a:gd name="T77" fmla="*/ 464 h 823"/>
                  <a:gd name="T78" fmla="*/ 0 w 823"/>
                  <a:gd name="T79" fmla="*/ 411 h 823"/>
                  <a:gd name="T80" fmla="*/ 4 w 823"/>
                  <a:gd name="T81" fmla="*/ 360 h 823"/>
                  <a:gd name="T82" fmla="*/ 14 w 823"/>
                  <a:gd name="T83" fmla="*/ 311 h 823"/>
                  <a:gd name="T84" fmla="*/ 28 w 823"/>
                  <a:gd name="T85" fmla="*/ 263 h 823"/>
                  <a:gd name="T86" fmla="*/ 48 w 823"/>
                  <a:gd name="T87" fmla="*/ 218 h 823"/>
                  <a:gd name="T88" fmla="*/ 74 w 823"/>
                  <a:gd name="T89" fmla="*/ 176 h 823"/>
                  <a:gd name="T90" fmla="*/ 105 w 823"/>
                  <a:gd name="T91" fmla="*/ 138 h 823"/>
                  <a:gd name="T92" fmla="*/ 139 w 823"/>
                  <a:gd name="T93" fmla="*/ 105 h 823"/>
                  <a:gd name="T94" fmla="*/ 177 w 823"/>
                  <a:gd name="T95" fmla="*/ 74 h 823"/>
                  <a:gd name="T96" fmla="*/ 219 w 823"/>
                  <a:gd name="T97" fmla="*/ 48 h 823"/>
                  <a:gd name="T98" fmla="*/ 264 w 823"/>
                  <a:gd name="T99" fmla="*/ 28 h 823"/>
                  <a:gd name="T100" fmla="*/ 311 w 823"/>
                  <a:gd name="T101" fmla="*/ 13 h 823"/>
                  <a:gd name="T102" fmla="*/ 360 w 823"/>
                  <a:gd name="T103" fmla="*/ 3 h 823"/>
                  <a:gd name="T104" fmla="*/ 412 w 823"/>
                  <a:gd name="T105" fmla="*/ 0 h 82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823" h="823">
                    <a:moveTo>
                      <a:pt x="412" y="0"/>
                    </a:moveTo>
                    <a:lnTo>
                      <a:pt x="464" y="3"/>
                    </a:lnTo>
                    <a:lnTo>
                      <a:pt x="513" y="13"/>
                    </a:lnTo>
                    <a:lnTo>
                      <a:pt x="560" y="28"/>
                    </a:lnTo>
                    <a:lnTo>
                      <a:pt x="605" y="48"/>
                    </a:lnTo>
                    <a:lnTo>
                      <a:pt x="648" y="74"/>
                    </a:lnTo>
                    <a:lnTo>
                      <a:pt x="685" y="105"/>
                    </a:lnTo>
                    <a:lnTo>
                      <a:pt x="719" y="138"/>
                    </a:lnTo>
                    <a:lnTo>
                      <a:pt x="750" y="176"/>
                    </a:lnTo>
                    <a:lnTo>
                      <a:pt x="775" y="218"/>
                    </a:lnTo>
                    <a:lnTo>
                      <a:pt x="795" y="263"/>
                    </a:lnTo>
                    <a:lnTo>
                      <a:pt x="811" y="311"/>
                    </a:lnTo>
                    <a:lnTo>
                      <a:pt x="820" y="360"/>
                    </a:lnTo>
                    <a:lnTo>
                      <a:pt x="823" y="411"/>
                    </a:lnTo>
                    <a:lnTo>
                      <a:pt x="820" y="464"/>
                    </a:lnTo>
                    <a:lnTo>
                      <a:pt x="811" y="513"/>
                    </a:lnTo>
                    <a:lnTo>
                      <a:pt x="795" y="560"/>
                    </a:lnTo>
                    <a:lnTo>
                      <a:pt x="775" y="605"/>
                    </a:lnTo>
                    <a:lnTo>
                      <a:pt x="750" y="646"/>
                    </a:lnTo>
                    <a:lnTo>
                      <a:pt x="719" y="685"/>
                    </a:lnTo>
                    <a:lnTo>
                      <a:pt x="685" y="719"/>
                    </a:lnTo>
                    <a:lnTo>
                      <a:pt x="648" y="750"/>
                    </a:lnTo>
                    <a:lnTo>
                      <a:pt x="605" y="775"/>
                    </a:lnTo>
                    <a:lnTo>
                      <a:pt x="560" y="795"/>
                    </a:lnTo>
                    <a:lnTo>
                      <a:pt x="513" y="811"/>
                    </a:lnTo>
                    <a:lnTo>
                      <a:pt x="464" y="820"/>
                    </a:lnTo>
                    <a:lnTo>
                      <a:pt x="412" y="823"/>
                    </a:lnTo>
                    <a:lnTo>
                      <a:pt x="360" y="820"/>
                    </a:lnTo>
                    <a:lnTo>
                      <a:pt x="311" y="811"/>
                    </a:lnTo>
                    <a:lnTo>
                      <a:pt x="264" y="795"/>
                    </a:lnTo>
                    <a:lnTo>
                      <a:pt x="219" y="775"/>
                    </a:lnTo>
                    <a:lnTo>
                      <a:pt x="177" y="750"/>
                    </a:lnTo>
                    <a:lnTo>
                      <a:pt x="139" y="719"/>
                    </a:lnTo>
                    <a:lnTo>
                      <a:pt x="105" y="685"/>
                    </a:lnTo>
                    <a:lnTo>
                      <a:pt x="74" y="646"/>
                    </a:lnTo>
                    <a:lnTo>
                      <a:pt x="48" y="605"/>
                    </a:lnTo>
                    <a:lnTo>
                      <a:pt x="28" y="560"/>
                    </a:lnTo>
                    <a:lnTo>
                      <a:pt x="14" y="513"/>
                    </a:lnTo>
                    <a:lnTo>
                      <a:pt x="4" y="464"/>
                    </a:lnTo>
                    <a:lnTo>
                      <a:pt x="0" y="411"/>
                    </a:lnTo>
                    <a:lnTo>
                      <a:pt x="4" y="360"/>
                    </a:lnTo>
                    <a:lnTo>
                      <a:pt x="14" y="311"/>
                    </a:lnTo>
                    <a:lnTo>
                      <a:pt x="28" y="263"/>
                    </a:lnTo>
                    <a:lnTo>
                      <a:pt x="48" y="218"/>
                    </a:lnTo>
                    <a:lnTo>
                      <a:pt x="74" y="176"/>
                    </a:lnTo>
                    <a:lnTo>
                      <a:pt x="105" y="138"/>
                    </a:lnTo>
                    <a:lnTo>
                      <a:pt x="139" y="105"/>
                    </a:lnTo>
                    <a:lnTo>
                      <a:pt x="177" y="74"/>
                    </a:lnTo>
                    <a:lnTo>
                      <a:pt x="219" y="48"/>
                    </a:lnTo>
                    <a:lnTo>
                      <a:pt x="264" y="28"/>
                    </a:lnTo>
                    <a:lnTo>
                      <a:pt x="311" y="13"/>
                    </a:lnTo>
                    <a:lnTo>
                      <a:pt x="360" y="3"/>
                    </a:lnTo>
                    <a:lnTo>
                      <a:pt x="412" y="0"/>
                    </a:lnTo>
                    <a:close/>
                  </a:path>
                </a:pathLst>
              </a:custGeom>
              <a:solidFill>
                <a:schemeClr val="bg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89" name="Freeform 82">
                <a:extLst>
                  <a:ext uri="{FF2B5EF4-FFF2-40B4-BE49-F238E27FC236}">
                    <a16:creationId xmlns:a16="http://schemas.microsoft.com/office/drawing/2014/main" id="{00000000-0008-0000-0000-000059000000}"/>
                  </a:ext>
                </a:extLst>
              </xdr:cNvPr>
              <xdr:cNvSpPr>
                <a:spLocks/>
              </xdr:cNvSpPr>
            </xdr:nvSpPr>
            <xdr:spPr bwMode="auto">
              <a:xfrm>
                <a:off x="6392863" y="4895850"/>
                <a:ext cx="914400" cy="706438"/>
              </a:xfrm>
              <a:custGeom>
                <a:avLst/>
                <a:gdLst>
                  <a:gd name="T0" fmla="*/ 422 w 576"/>
                  <a:gd name="T1" fmla="*/ 14 h 445"/>
                  <a:gd name="T2" fmla="*/ 388 w 576"/>
                  <a:gd name="T3" fmla="*/ 30 h 445"/>
                  <a:gd name="T4" fmla="*/ 367 w 576"/>
                  <a:gd name="T5" fmla="*/ 62 h 445"/>
                  <a:gd name="T6" fmla="*/ 365 w 576"/>
                  <a:gd name="T7" fmla="*/ 99 h 445"/>
                  <a:gd name="T8" fmla="*/ 380 w 576"/>
                  <a:gd name="T9" fmla="*/ 134 h 445"/>
                  <a:gd name="T10" fmla="*/ 535 w 576"/>
                  <a:gd name="T11" fmla="*/ 291 h 445"/>
                  <a:gd name="T12" fmla="*/ 568 w 576"/>
                  <a:gd name="T13" fmla="*/ 341 h 445"/>
                  <a:gd name="T14" fmla="*/ 576 w 576"/>
                  <a:gd name="T15" fmla="*/ 383 h 445"/>
                  <a:gd name="T16" fmla="*/ 566 w 576"/>
                  <a:gd name="T17" fmla="*/ 413 h 445"/>
                  <a:gd name="T18" fmla="*/ 543 w 576"/>
                  <a:gd name="T19" fmla="*/ 436 h 445"/>
                  <a:gd name="T20" fmla="*/ 507 w 576"/>
                  <a:gd name="T21" fmla="*/ 445 h 445"/>
                  <a:gd name="T22" fmla="*/ 468 w 576"/>
                  <a:gd name="T23" fmla="*/ 436 h 445"/>
                  <a:gd name="T24" fmla="*/ 426 w 576"/>
                  <a:gd name="T25" fmla="*/ 406 h 445"/>
                  <a:gd name="T26" fmla="*/ 135 w 576"/>
                  <a:gd name="T27" fmla="*/ 117 h 445"/>
                  <a:gd name="T28" fmla="*/ 88 w 576"/>
                  <a:gd name="T29" fmla="*/ 101 h 445"/>
                  <a:gd name="T30" fmla="*/ 51 w 576"/>
                  <a:gd name="T31" fmla="*/ 109 h 445"/>
                  <a:gd name="T32" fmla="*/ 25 w 576"/>
                  <a:gd name="T33" fmla="*/ 135 h 445"/>
                  <a:gd name="T34" fmla="*/ 13 w 576"/>
                  <a:gd name="T35" fmla="*/ 167 h 445"/>
                  <a:gd name="T36" fmla="*/ 18 w 576"/>
                  <a:gd name="T37" fmla="*/ 204 h 445"/>
                  <a:gd name="T38" fmla="*/ 41 w 576"/>
                  <a:gd name="T39" fmla="*/ 240 h 445"/>
                  <a:gd name="T40" fmla="*/ 109 w 576"/>
                  <a:gd name="T41" fmla="*/ 326 h 445"/>
                  <a:gd name="T42" fmla="*/ 18 w 576"/>
                  <a:gd name="T43" fmla="*/ 231 h 445"/>
                  <a:gd name="T44" fmla="*/ 2 w 576"/>
                  <a:gd name="T45" fmla="*/ 193 h 445"/>
                  <a:gd name="T46" fmla="*/ 2 w 576"/>
                  <a:gd name="T47" fmla="*/ 158 h 445"/>
                  <a:gd name="T48" fmla="*/ 16 w 576"/>
                  <a:gd name="T49" fmla="*/ 126 h 445"/>
                  <a:gd name="T50" fmla="*/ 40 w 576"/>
                  <a:gd name="T51" fmla="*/ 101 h 445"/>
                  <a:gd name="T52" fmla="*/ 72 w 576"/>
                  <a:gd name="T53" fmla="*/ 90 h 445"/>
                  <a:gd name="T54" fmla="*/ 109 w 576"/>
                  <a:gd name="T55" fmla="*/ 92 h 445"/>
                  <a:gd name="T56" fmla="*/ 148 w 576"/>
                  <a:gd name="T57" fmla="*/ 111 h 445"/>
                  <a:gd name="T58" fmla="*/ 435 w 576"/>
                  <a:gd name="T59" fmla="*/ 397 h 445"/>
                  <a:gd name="T60" fmla="*/ 478 w 576"/>
                  <a:gd name="T61" fmla="*/ 426 h 445"/>
                  <a:gd name="T62" fmla="*/ 518 w 576"/>
                  <a:gd name="T63" fmla="*/ 431 h 445"/>
                  <a:gd name="T64" fmla="*/ 548 w 576"/>
                  <a:gd name="T65" fmla="*/ 416 h 445"/>
                  <a:gd name="T66" fmla="*/ 561 w 576"/>
                  <a:gd name="T67" fmla="*/ 392 h 445"/>
                  <a:gd name="T68" fmla="*/ 561 w 576"/>
                  <a:gd name="T69" fmla="*/ 359 h 445"/>
                  <a:gd name="T70" fmla="*/ 543 w 576"/>
                  <a:gd name="T71" fmla="*/ 321 h 445"/>
                  <a:gd name="T72" fmla="*/ 385 w 576"/>
                  <a:gd name="T73" fmla="*/ 160 h 445"/>
                  <a:gd name="T74" fmla="*/ 358 w 576"/>
                  <a:gd name="T75" fmla="*/ 121 h 445"/>
                  <a:gd name="T76" fmla="*/ 351 w 576"/>
                  <a:gd name="T77" fmla="*/ 80 h 445"/>
                  <a:gd name="T78" fmla="*/ 362 w 576"/>
                  <a:gd name="T79" fmla="*/ 42 h 445"/>
                  <a:gd name="T80" fmla="*/ 387 w 576"/>
                  <a:gd name="T81" fmla="*/ 15 h 445"/>
                  <a:gd name="T82" fmla="*/ 420 w 576"/>
                  <a:gd name="T83" fmla="*/ 0 h 44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Lst>
                <a:rect l="0" t="0" r="r" b="b"/>
                <a:pathLst>
                  <a:path w="576" h="445">
                    <a:moveTo>
                      <a:pt x="420" y="0"/>
                    </a:moveTo>
                    <a:lnTo>
                      <a:pt x="422" y="14"/>
                    </a:lnTo>
                    <a:lnTo>
                      <a:pt x="403" y="19"/>
                    </a:lnTo>
                    <a:lnTo>
                      <a:pt x="388" y="30"/>
                    </a:lnTo>
                    <a:lnTo>
                      <a:pt x="376" y="45"/>
                    </a:lnTo>
                    <a:lnTo>
                      <a:pt x="367" y="62"/>
                    </a:lnTo>
                    <a:lnTo>
                      <a:pt x="364" y="81"/>
                    </a:lnTo>
                    <a:lnTo>
                      <a:pt x="365" y="99"/>
                    </a:lnTo>
                    <a:lnTo>
                      <a:pt x="370" y="116"/>
                    </a:lnTo>
                    <a:lnTo>
                      <a:pt x="380" y="134"/>
                    </a:lnTo>
                    <a:lnTo>
                      <a:pt x="393" y="150"/>
                    </a:lnTo>
                    <a:lnTo>
                      <a:pt x="535" y="291"/>
                    </a:lnTo>
                    <a:lnTo>
                      <a:pt x="555" y="316"/>
                    </a:lnTo>
                    <a:lnTo>
                      <a:pt x="568" y="341"/>
                    </a:lnTo>
                    <a:lnTo>
                      <a:pt x="576" y="366"/>
                    </a:lnTo>
                    <a:lnTo>
                      <a:pt x="576" y="383"/>
                    </a:lnTo>
                    <a:lnTo>
                      <a:pt x="573" y="399"/>
                    </a:lnTo>
                    <a:lnTo>
                      <a:pt x="566" y="413"/>
                    </a:lnTo>
                    <a:lnTo>
                      <a:pt x="557" y="425"/>
                    </a:lnTo>
                    <a:lnTo>
                      <a:pt x="543" y="436"/>
                    </a:lnTo>
                    <a:lnTo>
                      <a:pt x="526" y="442"/>
                    </a:lnTo>
                    <a:lnTo>
                      <a:pt x="507" y="445"/>
                    </a:lnTo>
                    <a:lnTo>
                      <a:pt x="487" y="442"/>
                    </a:lnTo>
                    <a:lnTo>
                      <a:pt x="468" y="436"/>
                    </a:lnTo>
                    <a:lnTo>
                      <a:pt x="446" y="423"/>
                    </a:lnTo>
                    <a:lnTo>
                      <a:pt x="426" y="406"/>
                    </a:lnTo>
                    <a:lnTo>
                      <a:pt x="157" y="137"/>
                    </a:lnTo>
                    <a:lnTo>
                      <a:pt x="135" y="117"/>
                    </a:lnTo>
                    <a:lnTo>
                      <a:pt x="111" y="106"/>
                    </a:lnTo>
                    <a:lnTo>
                      <a:pt x="88" y="101"/>
                    </a:lnTo>
                    <a:lnTo>
                      <a:pt x="69" y="103"/>
                    </a:lnTo>
                    <a:lnTo>
                      <a:pt x="51" y="109"/>
                    </a:lnTo>
                    <a:lnTo>
                      <a:pt x="36" y="122"/>
                    </a:lnTo>
                    <a:lnTo>
                      <a:pt x="25" y="135"/>
                    </a:lnTo>
                    <a:lnTo>
                      <a:pt x="18" y="150"/>
                    </a:lnTo>
                    <a:lnTo>
                      <a:pt x="13" y="167"/>
                    </a:lnTo>
                    <a:lnTo>
                      <a:pt x="13" y="185"/>
                    </a:lnTo>
                    <a:lnTo>
                      <a:pt x="18" y="204"/>
                    </a:lnTo>
                    <a:lnTo>
                      <a:pt x="27" y="222"/>
                    </a:lnTo>
                    <a:lnTo>
                      <a:pt x="41" y="240"/>
                    </a:lnTo>
                    <a:lnTo>
                      <a:pt x="118" y="317"/>
                    </a:lnTo>
                    <a:lnTo>
                      <a:pt x="109" y="326"/>
                    </a:lnTo>
                    <a:lnTo>
                      <a:pt x="32" y="249"/>
                    </a:lnTo>
                    <a:lnTo>
                      <a:pt x="18" y="231"/>
                    </a:lnTo>
                    <a:lnTo>
                      <a:pt x="7" y="213"/>
                    </a:lnTo>
                    <a:lnTo>
                      <a:pt x="2" y="193"/>
                    </a:lnTo>
                    <a:lnTo>
                      <a:pt x="0" y="175"/>
                    </a:lnTo>
                    <a:lnTo>
                      <a:pt x="2" y="158"/>
                    </a:lnTo>
                    <a:lnTo>
                      <a:pt x="7" y="141"/>
                    </a:lnTo>
                    <a:lnTo>
                      <a:pt x="16" y="126"/>
                    </a:lnTo>
                    <a:lnTo>
                      <a:pt x="27" y="112"/>
                    </a:lnTo>
                    <a:lnTo>
                      <a:pt x="40" y="101"/>
                    </a:lnTo>
                    <a:lnTo>
                      <a:pt x="56" y="94"/>
                    </a:lnTo>
                    <a:lnTo>
                      <a:pt x="72" y="90"/>
                    </a:lnTo>
                    <a:lnTo>
                      <a:pt x="88" y="89"/>
                    </a:lnTo>
                    <a:lnTo>
                      <a:pt x="109" y="92"/>
                    </a:lnTo>
                    <a:lnTo>
                      <a:pt x="128" y="99"/>
                    </a:lnTo>
                    <a:lnTo>
                      <a:pt x="148" y="111"/>
                    </a:lnTo>
                    <a:lnTo>
                      <a:pt x="166" y="128"/>
                    </a:lnTo>
                    <a:lnTo>
                      <a:pt x="435" y="397"/>
                    </a:lnTo>
                    <a:lnTo>
                      <a:pt x="456" y="414"/>
                    </a:lnTo>
                    <a:lnTo>
                      <a:pt x="478" y="426"/>
                    </a:lnTo>
                    <a:lnTo>
                      <a:pt x="500" y="432"/>
                    </a:lnTo>
                    <a:lnTo>
                      <a:pt x="518" y="431"/>
                    </a:lnTo>
                    <a:lnTo>
                      <a:pt x="535" y="425"/>
                    </a:lnTo>
                    <a:lnTo>
                      <a:pt x="548" y="416"/>
                    </a:lnTo>
                    <a:lnTo>
                      <a:pt x="556" y="405"/>
                    </a:lnTo>
                    <a:lnTo>
                      <a:pt x="561" y="392"/>
                    </a:lnTo>
                    <a:lnTo>
                      <a:pt x="563" y="376"/>
                    </a:lnTo>
                    <a:lnTo>
                      <a:pt x="561" y="359"/>
                    </a:lnTo>
                    <a:lnTo>
                      <a:pt x="554" y="340"/>
                    </a:lnTo>
                    <a:lnTo>
                      <a:pt x="543" y="321"/>
                    </a:lnTo>
                    <a:lnTo>
                      <a:pt x="525" y="300"/>
                    </a:lnTo>
                    <a:lnTo>
                      <a:pt x="385" y="160"/>
                    </a:lnTo>
                    <a:lnTo>
                      <a:pt x="369" y="141"/>
                    </a:lnTo>
                    <a:lnTo>
                      <a:pt x="358" y="121"/>
                    </a:lnTo>
                    <a:lnTo>
                      <a:pt x="352" y="100"/>
                    </a:lnTo>
                    <a:lnTo>
                      <a:pt x="351" y="80"/>
                    </a:lnTo>
                    <a:lnTo>
                      <a:pt x="355" y="59"/>
                    </a:lnTo>
                    <a:lnTo>
                      <a:pt x="362" y="42"/>
                    </a:lnTo>
                    <a:lnTo>
                      <a:pt x="374" y="27"/>
                    </a:lnTo>
                    <a:lnTo>
                      <a:pt x="387" y="15"/>
                    </a:lnTo>
                    <a:lnTo>
                      <a:pt x="402" y="6"/>
                    </a:lnTo>
                    <a:lnTo>
                      <a:pt x="420" y="0"/>
                    </a:lnTo>
                    <a:close/>
                  </a:path>
                </a:pathLst>
              </a:custGeom>
              <a:solidFill>
                <a:schemeClr val="bg1">
                  <a:lumMod val="7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90" name="Freeform 83">
                <a:extLst>
                  <a:ext uri="{FF2B5EF4-FFF2-40B4-BE49-F238E27FC236}">
                    <a16:creationId xmlns:a16="http://schemas.microsoft.com/office/drawing/2014/main" id="{00000000-0008-0000-0000-00005A000000}"/>
                  </a:ext>
                </a:extLst>
              </xdr:cNvPr>
              <xdr:cNvSpPr>
                <a:spLocks/>
              </xdr:cNvSpPr>
            </xdr:nvSpPr>
            <xdr:spPr bwMode="auto">
              <a:xfrm>
                <a:off x="6494463" y="5332413"/>
                <a:ext cx="563563" cy="563563"/>
              </a:xfrm>
              <a:custGeom>
                <a:avLst/>
                <a:gdLst>
                  <a:gd name="T0" fmla="*/ 134 w 355"/>
                  <a:gd name="T1" fmla="*/ 0 h 355"/>
                  <a:gd name="T2" fmla="*/ 161 w 355"/>
                  <a:gd name="T3" fmla="*/ 3 h 355"/>
                  <a:gd name="T4" fmla="*/ 185 w 355"/>
                  <a:gd name="T5" fmla="*/ 10 h 355"/>
                  <a:gd name="T6" fmla="*/ 209 w 355"/>
                  <a:gd name="T7" fmla="*/ 22 h 355"/>
                  <a:gd name="T8" fmla="*/ 230 w 355"/>
                  <a:gd name="T9" fmla="*/ 40 h 355"/>
                  <a:gd name="T10" fmla="*/ 316 w 355"/>
                  <a:gd name="T11" fmla="*/ 126 h 355"/>
                  <a:gd name="T12" fmla="*/ 333 w 355"/>
                  <a:gd name="T13" fmla="*/ 146 h 355"/>
                  <a:gd name="T14" fmla="*/ 345 w 355"/>
                  <a:gd name="T15" fmla="*/ 170 h 355"/>
                  <a:gd name="T16" fmla="*/ 353 w 355"/>
                  <a:gd name="T17" fmla="*/ 195 h 355"/>
                  <a:gd name="T18" fmla="*/ 355 w 355"/>
                  <a:gd name="T19" fmla="*/ 220 h 355"/>
                  <a:gd name="T20" fmla="*/ 353 w 355"/>
                  <a:gd name="T21" fmla="*/ 246 h 355"/>
                  <a:gd name="T22" fmla="*/ 345 w 355"/>
                  <a:gd name="T23" fmla="*/ 272 h 355"/>
                  <a:gd name="T24" fmla="*/ 333 w 355"/>
                  <a:gd name="T25" fmla="*/ 294 h 355"/>
                  <a:gd name="T26" fmla="*/ 316 w 355"/>
                  <a:gd name="T27" fmla="*/ 316 h 355"/>
                  <a:gd name="T28" fmla="*/ 294 w 355"/>
                  <a:gd name="T29" fmla="*/ 333 h 355"/>
                  <a:gd name="T30" fmla="*/ 272 w 355"/>
                  <a:gd name="T31" fmla="*/ 345 h 355"/>
                  <a:gd name="T32" fmla="*/ 246 w 355"/>
                  <a:gd name="T33" fmla="*/ 353 h 355"/>
                  <a:gd name="T34" fmla="*/ 220 w 355"/>
                  <a:gd name="T35" fmla="*/ 355 h 355"/>
                  <a:gd name="T36" fmla="*/ 195 w 355"/>
                  <a:gd name="T37" fmla="*/ 353 h 355"/>
                  <a:gd name="T38" fmla="*/ 170 w 355"/>
                  <a:gd name="T39" fmla="*/ 345 h 355"/>
                  <a:gd name="T40" fmla="*/ 146 w 355"/>
                  <a:gd name="T41" fmla="*/ 333 h 355"/>
                  <a:gd name="T42" fmla="*/ 126 w 355"/>
                  <a:gd name="T43" fmla="*/ 316 h 355"/>
                  <a:gd name="T44" fmla="*/ 40 w 355"/>
                  <a:gd name="T45" fmla="*/ 229 h 355"/>
                  <a:gd name="T46" fmla="*/ 22 w 355"/>
                  <a:gd name="T47" fmla="*/ 209 h 355"/>
                  <a:gd name="T48" fmla="*/ 10 w 355"/>
                  <a:gd name="T49" fmla="*/ 185 h 355"/>
                  <a:gd name="T50" fmla="*/ 3 w 355"/>
                  <a:gd name="T51" fmla="*/ 160 h 355"/>
                  <a:gd name="T52" fmla="*/ 0 w 355"/>
                  <a:gd name="T53" fmla="*/ 134 h 355"/>
                  <a:gd name="T54" fmla="*/ 3 w 355"/>
                  <a:gd name="T55" fmla="*/ 108 h 355"/>
                  <a:gd name="T56" fmla="*/ 10 w 355"/>
                  <a:gd name="T57" fmla="*/ 84 h 355"/>
                  <a:gd name="T58" fmla="*/ 22 w 355"/>
                  <a:gd name="T59" fmla="*/ 60 h 355"/>
                  <a:gd name="T60" fmla="*/ 40 w 355"/>
                  <a:gd name="T61" fmla="*/ 40 h 355"/>
                  <a:gd name="T62" fmla="*/ 60 w 355"/>
                  <a:gd name="T63" fmla="*/ 22 h 355"/>
                  <a:gd name="T64" fmla="*/ 84 w 355"/>
                  <a:gd name="T65" fmla="*/ 10 h 355"/>
                  <a:gd name="T66" fmla="*/ 108 w 355"/>
                  <a:gd name="T67" fmla="*/ 3 h 355"/>
                  <a:gd name="T68" fmla="*/ 134 w 355"/>
                  <a:gd name="T69" fmla="*/ 0 h 35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355" h="355">
                    <a:moveTo>
                      <a:pt x="134" y="0"/>
                    </a:moveTo>
                    <a:lnTo>
                      <a:pt x="161" y="3"/>
                    </a:lnTo>
                    <a:lnTo>
                      <a:pt x="185" y="10"/>
                    </a:lnTo>
                    <a:lnTo>
                      <a:pt x="209" y="22"/>
                    </a:lnTo>
                    <a:lnTo>
                      <a:pt x="230" y="40"/>
                    </a:lnTo>
                    <a:lnTo>
                      <a:pt x="316" y="126"/>
                    </a:lnTo>
                    <a:lnTo>
                      <a:pt x="333" y="146"/>
                    </a:lnTo>
                    <a:lnTo>
                      <a:pt x="345" y="170"/>
                    </a:lnTo>
                    <a:lnTo>
                      <a:pt x="353" y="195"/>
                    </a:lnTo>
                    <a:lnTo>
                      <a:pt x="355" y="220"/>
                    </a:lnTo>
                    <a:lnTo>
                      <a:pt x="353" y="246"/>
                    </a:lnTo>
                    <a:lnTo>
                      <a:pt x="345" y="272"/>
                    </a:lnTo>
                    <a:lnTo>
                      <a:pt x="333" y="294"/>
                    </a:lnTo>
                    <a:lnTo>
                      <a:pt x="316" y="316"/>
                    </a:lnTo>
                    <a:lnTo>
                      <a:pt x="294" y="333"/>
                    </a:lnTo>
                    <a:lnTo>
                      <a:pt x="272" y="345"/>
                    </a:lnTo>
                    <a:lnTo>
                      <a:pt x="246" y="353"/>
                    </a:lnTo>
                    <a:lnTo>
                      <a:pt x="220" y="355"/>
                    </a:lnTo>
                    <a:lnTo>
                      <a:pt x="195" y="353"/>
                    </a:lnTo>
                    <a:lnTo>
                      <a:pt x="170" y="345"/>
                    </a:lnTo>
                    <a:lnTo>
                      <a:pt x="146" y="333"/>
                    </a:lnTo>
                    <a:lnTo>
                      <a:pt x="126" y="316"/>
                    </a:lnTo>
                    <a:lnTo>
                      <a:pt x="40" y="229"/>
                    </a:lnTo>
                    <a:lnTo>
                      <a:pt x="22" y="209"/>
                    </a:lnTo>
                    <a:lnTo>
                      <a:pt x="10" y="185"/>
                    </a:lnTo>
                    <a:lnTo>
                      <a:pt x="3" y="160"/>
                    </a:lnTo>
                    <a:lnTo>
                      <a:pt x="0" y="134"/>
                    </a:lnTo>
                    <a:lnTo>
                      <a:pt x="3" y="108"/>
                    </a:lnTo>
                    <a:lnTo>
                      <a:pt x="10" y="84"/>
                    </a:lnTo>
                    <a:lnTo>
                      <a:pt x="22" y="60"/>
                    </a:lnTo>
                    <a:lnTo>
                      <a:pt x="40" y="40"/>
                    </a:lnTo>
                    <a:lnTo>
                      <a:pt x="60" y="22"/>
                    </a:lnTo>
                    <a:lnTo>
                      <a:pt x="84" y="10"/>
                    </a:lnTo>
                    <a:lnTo>
                      <a:pt x="108" y="3"/>
                    </a:lnTo>
                    <a:lnTo>
                      <a:pt x="134" y="0"/>
                    </a:lnTo>
                    <a:close/>
                  </a:path>
                </a:pathLst>
              </a:custGeom>
              <a:solidFill>
                <a:schemeClr val="bg1">
                  <a:lumMod val="8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91" name="Freeform 84">
                <a:extLst>
                  <a:ext uri="{FF2B5EF4-FFF2-40B4-BE49-F238E27FC236}">
                    <a16:creationId xmlns:a16="http://schemas.microsoft.com/office/drawing/2014/main" id="{00000000-0008-0000-0000-00005B000000}"/>
                  </a:ext>
                </a:extLst>
              </xdr:cNvPr>
              <xdr:cNvSpPr>
                <a:spLocks/>
              </xdr:cNvSpPr>
            </xdr:nvSpPr>
            <xdr:spPr bwMode="auto">
              <a:xfrm>
                <a:off x="6496051" y="5394325"/>
                <a:ext cx="501650" cy="501650"/>
              </a:xfrm>
              <a:custGeom>
                <a:avLst/>
                <a:gdLst>
                  <a:gd name="T0" fmla="*/ 39 w 316"/>
                  <a:gd name="T1" fmla="*/ 0 h 316"/>
                  <a:gd name="T2" fmla="*/ 316 w 316"/>
                  <a:gd name="T3" fmla="*/ 276 h 316"/>
                  <a:gd name="T4" fmla="*/ 295 w 316"/>
                  <a:gd name="T5" fmla="*/ 293 h 316"/>
                  <a:gd name="T6" fmla="*/ 272 w 316"/>
                  <a:gd name="T7" fmla="*/ 305 h 316"/>
                  <a:gd name="T8" fmla="*/ 246 w 316"/>
                  <a:gd name="T9" fmla="*/ 313 h 316"/>
                  <a:gd name="T10" fmla="*/ 220 w 316"/>
                  <a:gd name="T11" fmla="*/ 316 h 316"/>
                  <a:gd name="T12" fmla="*/ 195 w 316"/>
                  <a:gd name="T13" fmla="*/ 314 h 316"/>
                  <a:gd name="T14" fmla="*/ 169 w 316"/>
                  <a:gd name="T15" fmla="*/ 306 h 316"/>
                  <a:gd name="T16" fmla="*/ 145 w 316"/>
                  <a:gd name="T17" fmla="*/ 294 h 316"/>
                  <a:gd name="T18" fmla="*/ 125 w 316"/>
                  <a:gd name="T19" fmla="*/ 277 h 316"/>
                  <a:gd name="T20" fmla="*/ 39 w 316"/>
                  <a:gd name="T21" fmla="*/ 190 h 316"/>
                  <a:gd name="T22" fmla="*/ 21 w 316"/>
                  <a:gd name="T23" fmla="*/ 169 h 316"/>
                  <a:gd name="T24" fmla="*/ 9 w 316"/>
                  <a:gd name="T25" fmla="*/ 146 h 316"/>
                  <a:gd name="T26" fmla="*/ 2 w 316"/>
                  <a:gd name="T27" fmla="*/ 121 h 316"/>
                  <a:gd name="T28" fmla="*/ 0 w 316"/>
                  <a:gd name="T29" fmla="*/ 95 h 316"/>
                  <a:gd name="T30" fmla="*/ 2 w 316"/>
                  <a:gd name="T31" fmla="*/ 69 h 316"/>
                  <a:gd name="T32" fmla="*/ 9 w 316"/>
                  <a:gd name="T33" fmla="*/ 45 h 316"/>
                  <a:gd name="T34" fmla="*/ 22 w 316"/>
                  <a:gd name="T35" fmla="*/ 21 h 316"/>
                  <a:gd name="T36" fmla="*/ 39 w 316"/>
                  <a:gd name="T37" fmla="*/ 0 h 3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316" h="316">
                    <a:moveTo>
                      <a:pt x="39" y="0"/>
                    </a:moveTo>
                    <a:lnTo>
                      <a:pt x="316" y="276"/>
                    </a:lnTo>
                    <a:lnTo>
                      <a:pt x="295" y="293"/>
                    </a:lnTo>
                    <a:lnTo>
                      <a:pt x="272" y="305"/>
                    </a:lnTo>
                    <a:lnTo>
                      <a:pt x="246" y="313"/>
                    </a:lnTo>
                    <a:lnTo>
                      <a:pt x="220" y="316"/>
                    </a:lnTo>
                    <a:lnTo>
                      <a:pt x="195" y="314"/>
                    </a:lnTo>
                    <a:lnTo>
                      <a:pt x="169" y="306"/>
                    </a:lnTo>
                    <a:lnTo>
                      <a:pt x="145" y="294"/>
                    </a:lnTo>
                    <a:lnTo>
                      <a:pt x="125" y="277"/>
                    </a:lnTo>
                    <a:lnTo>
                      <a:pt x="39" y="190"/>
                    </a:lnTo>
                    <a:lnTo>
                      <a:pt x="21" y="169"/>
                    </a:lnTo>
                    <a:lnTo>
                      <a:pt x="9" y="146"/>
                    </a:lnTo>
                    <a:lnTo>
                      <a:pt x="2" y="121"/>
                    </a:lnTo>
                    <a:lnTo>
                      <a:pt x="0" y="95"/>
                    </a:lnTo>
                    <a:lnTo>
                      <a:pt x="2" y="69"/>
                    </a:lnTo>
                    <a:lnTo>
                      <a:pt x="9" y="45"/>
                    </a:lnTo>
                    <a:lnTo>
                      <a:pt x="22" y="21"/>
                    </a:lnTo>
                    <a:lnTo>
                      <a:pt x="39" y="0"/>
                    </a:lnTo>
                    <a:close/>
                  </a:path>
                </a:pathLst>
              </a:custGeom>
              <a:solidFill>
                <a:schemeClr val="bg1">
                  <a:lumMod val="7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92" name="Freeform 85">
                <a:extLst>
                  <a:ext uri="{FF2B5EF4-FFF2-40B4-BE49-F238E27FC236}">
                    <a16:creationId xmlns:a16="http://schemas.microsoft.com/office/drawing/2014/main" id="{00000000-0008-0000-0000-00005C000000}"/>
                  </a:ext>
                </a:extLst>
              </xdr:cNvPr>
              <xdr:cNvSpPr>
                <a:spLocks/>
              </xdr:cNvSpPr>
            </xdr:nvSpPr>
            <xdr:spPr bwMode="auto">
              <a:xfrm>
                <a:off x="6500813" y="5329238"/>
                <a:ext cx="379413" cy="382588"/>
              </a:xfrm>
              <a:custGeom>
                <a:avLst/>
                <a:gdLst>
                  <a:gd name="T0" fmla="*/ 132 w 239"/>
                  <a:gd name="T1" fmla="*/ 0 h 241"/>
                  <a:gd name="T2" fmla="*/ 157 w 239"/>
                  <a:gd name="T3" fmla="*/ 4 h 241"/>
                  <a:gd name="T4" fmla="*/ 181 w 239"/>
                  <a:gd name="T5" fmla="*/ 12 h 241"/>
                  <a:gd name="T6" fmla="*/ 205 w 239"/>
                  <a:gd name="T7" fmla="*/ 24 h 241"/>
                  <a:gd name="T8" fmla="*/ 226 w 239"/>
                  <a:gd name="T9" fmla="*/ 42 h 241"/>
                  <a:gd name="T10" fmla="*/ 239 w 239"/>
                  <a:gd name="T11" fmla="*/ 55 h 241"/>
                  <a:gd name="T12" fmla="*/ 53 w 239"/>
                  <a:gd name="T13" fmla="*/ 241 h 241"/>
                  <a:gd name="T14" fmla="*/ 40 w 239"/>
                  <a:gd name="T15" fmla="*/ 227 h 241"/>
                  <a:gd name="T16" fmla="*/ 22 w 239"/>
                  <a:gd name="T17" fmla="*/ 206 h 241"/>
                  <a:gd name="T18" fmla="*/ 10 w 239"/>
                  <a:gd name="T19" fmla="*/ 183 h 241"/>
                  <a:gd name="T20" fmla="*/ 3 w 239"/>
                  <a:gd name="T21" fmla="*/ 159 h 241"/>
                  <a:gd name="T22" fmla="*/ 0 w 239"/>
                  <a:gd name="T23" fmla="*/ 133 h 241"/>
                  <a:gd name="T24" fmla="*/ 2 w 239"/>
                  <a:gd name="T25" fmla="*/ 107 h 241"/>
                  <a:gd name="T26" fmla="*/ 9 w 239"/>
                  <a:gd name="T27" fmla="*/ 84 h 241"/>
                  <a:gd name="T28" fmla="*/ 20 w 239"/>
                  <a:gd name="T29" fmla="*/ 60 h 241"/>
                  <a:gd name="T30" fmla="*/ 38 w 239"/>
                  <a:gd name="T31" fmla="*/ 39 h 241"/>
                  <a:gd name="T32" fmla="*/ 59 w 239"/>
                  <a:gd name="T33" fmla="*/ 22 h 241"/>
                  <a:gd name="T34" fmla="*/ 82 w 239"/>
                  <a:gd name="T35" fmla="*/ 10 h 241"/>
                  <a:gd name="T36" fmla="*/ 107 w 239"/>
                  <a:gd name="T37" fmla="*/ 3 h 241"/>
                  <a:gd name="T38" fmla="*/ 132 w 239"/>
                  <a:gd name="T39" fmla="*/ 0 h 24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239" h="241">
                    <a:moveTo>
                      <a:pt x="132" y="0"/>
                    </a:moveTo>
                    <a:lnTo>
                      <a:pt x="157" y="4"/>
                    </a:lnTo>
                    <a:lnTo>
                      <a:pt x="181" y="12"/>
                    </a:lnTo>
                    <a:lnTo>
                      <a:pt x="205" y="24"/>
                    </a:lnTo>
                    <a:lnTo>
                      <a:pt x="226" y="42"/>
                    </a:lnTo>
                    <a:lnTo>
                      <a:pt x="239" y="55"/>
                    </a:lnTo>
                    <a:lnTo>
                      <a:pt x="53" y="241"/>
                    </a:lnTo>
                    <a:lnTo>
                      <a:pt x="40" y="227"/>
                    </a:lnTo>
                    <a:lnTo>
                      <a:pt x="22" y="206"/>
                    </a:lnTo>
                    <a:lnTo>
                      <a:pt x="10" y="183"/>
                    </a:lnTo>
                    <a:lnTo>
                      <a:pt x="3" y="159"/>
                    </a:lnTo>
                    <a:lnTo>
                      <a:pt x="0" y="133"/>
                    </a:lnTo>
                    <a:lnTo>
                      <a:pt x="2" y="107"/>
                    </a:lnTo>
                    <a:lnTo>
                      <a:pt x="9" y="84"/>
                    </a:lnTo>
                    <a:lnTo>
                      <a:pt x="20" y="60"/>
                    </a:lnTo>
                    <a:lnTo>
                      <a:pt x="38" y="39"/>
                    </a:lnTo>
                    <a:lnTo>
                      <a:pt x="59" y="22"/>
                    </a:lnTo>
                    <a:lnTo>
                      <a:pt x="82" y="10"/>
                    </a:lnTo>
                    <a:lnTo>
                      <a:pt x="107" y="3"/>
                    </a:lnTo>
                    <a:lnTo>
                      <a:pt x="132" y="0"/>
                    </a:lnTo>
                    <a:close/>
                  </a:path>
                </a:pathLst>
              </a:custGeom>
              <a:solidFill>
                <a:schemeClr val="accent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93" name="Freeform 86">
                <a:extLst>
                  <a:ext uri="{FF2B5EF4-FFF2-40B4-BE49-F238E27FC236}">
                    <a16:creationId xmlns:a16="http://schemas.microsoft.com/office/drawing/2014/main" id="{00000000-0008-0000-0000-00005D000000}"/>
                  </a:ext>
                </a:extLst>
              </xdr:cNvPr>
              <xdr:cNvSpPr>
                <a:spLocks/>
              </xdr:cNvSpPr>
            </xdr:nvSpPr>
            <xdr:spPr bwMode="auto">
              <a:xfrm>
                <a:off x="6496051" y="5394325"/>
                <a:ext cx="236538" cy="323850"/>
              </a:xfrm>
              <a:custGeom>
                <a:avLst/>
                <a:gdLst>
                  <a:gd name="T0" fmla="*/ 40 w 149"/>
                  <a:gd name="T1" fmla="*/ 0 h 204"/>
                  <a:gd name="T2" fmla="*/ 55 w 149"/>
                  <a:gd name="T3" fmla="*/ 15 h 204"/>
                  <a:gd name="T4" fmla="*/ 69 w 149"/>
                  <a:gd name="T5" fmla="*/ 28 h 204"/>
                  <a:gd name="T6" fmla="*/ 80 w 149"/>
                  <a:gd name="T7" fmla="*/ 41 h 204"/>
                  <a:gd name="T8" fmla="*/ 91 w 149"/>
                  <a:gd name="T9" fmla="*/ 52 h 204"/>
                  <a:gd name="T10" fmla="*/ 102 w 149"/>
                  <a:gd name="T11" fmla="*/ 64 h 204"/>
                  <a:gd name="T12" fmla="*/ 116 w 149"/>
                  <a:gd name="T13" fmla="*/ 77 h 204"/>
                  <a:gd name="T14" fmla="*/ 130 w 149"/>
                  <a:gd name="T15" fmla="*/ 92 h 204"/>
                  <a:gd name="T16" fmla="*/ 149 w 149"/>
                  <a:gd name="T17" fmla="*/ 110 h 204"/>
                  <a:gd name="T18" fmla="*/ 52 w 149"/>
                  <a:gd name="T19" fmla="*/ 204 h 204"/>
                  <a:gd name="T20" fmla="*/ 39 w 149"/>
                  <a:gd name="T21" fmla="*/ 190 h 204"/>
                  <a:gd name="T22" fmla="*/ 21 w 149"/>
                  <a:gd name="T23" fmla="*/ 169 h 204"/>
                  <a:gd name="T24" fmla="*/ 9 w 149"/>
                  <a:gd name="T25" fmla="*/ 146 h 204"/>
                  <a:gd name="T26" fmla="*/ 2 w 149"/>
                  <a:gd name="T27" fmla="*/ 121 h 204"/>
                  <a:gd name="T28" fmla="*/ 0 w 149"/>
                  <a:gd name="T29" fmla="*/ 95 h 204"/>
                  <a:gd name="T30" fmla="*/ 3 w 149"/>
                  <a:gd name="T31" fmla="*/ 69 h 204"/>
                  <a:gd name="T32" fmla="*/ 10 w 149"/>
                  <a:gd name="T33" fmla="*/ 44 h 204"/>
                  <a:gd name="T34" fmla="*/ 22 w 149"/>
                  <a:gd name="T35" fmla="*/ 20 h 204"/>
                  <a:gd name="T36" fmla="*/ 40 w 149"/>
                  <a:gd name="T37" fmla="*/ 0 h 20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149" h="204">
                    <a:moveTo>
                      <a:pt x="40" y="0"/>
                    </a:moveTo>
                    <a:lnTo>
                      <a:pt x="55" y="15"/>
                    </a:lnTo>
                    <a:lnTo>
                      <a:pt x="69" y="28"/>
                    </a:lnTo>
                    <a:lnTo>
                      <a:pt x="80" y="41"/>
                    </a:lnTo>
                    <a:lnTo>
                      <a:pt x="91" y="52"/>
                    </a:lnTo>
                    <a:lnTo>
                      <a:pt x="102" y="64"/>
                    </a:lnTo>
                    <a:lnTo>
                      <a:pt x="116" y="77"/>
                    </a:lnTo>
                    <a:lnTo>
                      <a:pt x="130" y="92"/>
                    </a:lnTo>
                    <a:lnTo>
                      <a:pt x="149" y="110"/>
                    </a:lnTo>
                    <a:lnTo>
                      <a:pt x="52" y="204"/>
                    </a:lnTo>
                    <a:lnTo>
                      <a:pt x="39" y="190"/>
                    </a:lnTo>
                    <a:lnTo>
                      <a:pt x="21" y="169"/>
                    </a:lnTo>
                    <a:lnTo>
                      <a:pt x="9" y="146"/>
                    </a:lnTo>
                    <a:lnTo>
                      <a:pt x="2" y="121"/>
                    </a:lnTo>
                    <a:lnTo>
                      <a:pt x="0" y="95"/>
                    </a:lnTo>
                    <a:lnTo>
                      <a:pt x="3" y="69"/>
                    </a:lnTo>
                    <a:lnTo>
                      <a:pt x="10" y="44"/>
                    </a:lnTo>
                    <a:lnTo>
                      <a:pt x="22" y="20"/>
                    </a:lnTo>
                    <a:lnTo>
                      <a:pt x="40" y="0"/>
                    </a:lnTo>
                    <a:close/>
                  </a:path>
                </a:pathLst>
              </a:custGeom>
              <a:solidFill>
                <a:schemeClr val="accent1">
                  <a:lumMod val="7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94" name="Freeform 87">
                <a:extLst>
                  <a:ext uri="{FF2B5EF4-FFF2-40B4-BE49-F238E27FC236}">
                    <a16:creationId xmlns:a16="http://schemas.microsoft.com/office/drawing/2014/main" id="{00000000-0008-0000-0000-00005E000000}"/>
                  </a:ext>
                </a:extLst>
              </xdr:cNvPr>
              <xdr:cNvSpPr>
                <a:spLocks/>
              </xdr:cNvSpPr>
            </xdr:nvSpPr>
            <xdr:spPr bwMode="auto">
              <a:xfrm>
                <a:off x="6586538" y="5416550"/>
                <a:ext cx="134938" cy="136525"/>
              </a:xfrm>
              <a:custGeom>
                <a:avLst/>
                <a:gdLst>
                  <a:gd name="T0" fmla="*/ 23 w 85"/>
                  <a:gd name="T1" fmla="*/ 0 h 86"/>
                  <a:gd name="T2" fmla="*/ 31 w 85"/>
                  <a:gd name="T3" fmla="*/ 2 h 86"/>
                  <a:gd name="T4" fmla="*/ 38 w 85"/>
                  <a:gd name="T5" fmla="*/ 7 h 86"/>
                  <a:gd name="T6" fmla="*/ 79 w 85"/>
                  <a:gd name="T7" fmla="*/ 47 h 86"/>
                  <a:gd name="T8" fmla="*/ 84 w 85"/>
                  <a:gd name="T9" fmla="*/ 55 h 86"/>
                  <a:gd name="T10" fmla="*/ 85 w 85"/>
                  <a:gd name="T11" fmla="*/ 64 h 86"/>
                  <a:gd name="T12" fmla="*/ 84 w 85"/>
                  <a:gd name="T13" fmla="*/ 72 h 86"/>
                  <a:gd name="T14" fmla="*/ 79 w 85"/>
                  <a:gd name="T15" fmla="*/ 79 h 86"/>
                  <a:gd name="T16" fmla="*/ 79 w 85"/>
                  <a:gd name="T17" fmla="*/ 79 h 86"/>
                  <a:gd name="T18" fmla="*/ 71 w 85"/>
                  <a:gd name="T19" fmla="*/ 84 h 86"/>
                  <a:gd name="T20" fmla="*/ 63 w 85"/>
                  <a:gd name="T21" fmla="*/ 86 h 86"/>
                  <a:gd name="T22" fmla="*/ 55 w 85"/>
                  <a:gd name="T23" fmla="*/ 84 h 86"/>
                  <a:gd name="T24" fmla="*/ 47 w 85"/>
                  <a:gd name="T25" fmla="*/ 79 h 86"/>
                  <a:gd name="T26" fmla="*/ 6 w 85"/>
                  <a:gd name="T27" fmla="*/ 38 h 86"/>
                  <a:gd name="T28" fmla="*/ 1 w 85"/>
                  <a:gd name="T29" fmla="*/ 31 h 86"/>
                  <a:gd name="T30" fmla="*/ 0 w 85"/>
                  <a:gd name="T31" fmla="*/ 22 h 86"/>
                  <a:gd name="T32" fmla="*/ 1 w 85"/>
                  <a:gd name="T33" fmla="*/ 14 h 86"/>
                  <a:gd name="T34" fmla="*/ 6 w 85"/>
                  <a:gd name="T35" fmla="*/ 7 h 86"/>
                  <a:gd name="T36" fmla="*/ 6 w 85"/>
                  <a:gd name="T37" fmla="*/ 7 h 86"/>
                  <a:gd name="T38" fmla="*/ 14 w 85"/>
                  <a:gd name="T39" fmla="*/ 2 h 86"/>
                  <a:gd name="T40" fmla="*/ 23 w 85"/>
                  <a:gd name="T41" fmla="*/ 0 h 8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85" h="86">
                    <a:moveTo>
                      <a:pt x="23" y="0"/>
                    </a:moveTo>
                    <a:lnTo>
                      <a:pt x="31" y="2"/>
                    </a:lnTo>
                    <a:lnTo>
                      <a:pt x="38" y="7"/>
                    </a:lnTo>
                    <a:lnTo>
                      <a:pt x="79" y="47"/>
                    </a:lnTo>
                    <a:lnTo>
                      <a:pt x="84" y="55"/>
                    </a:lnTo>
                    <a:lnTo>
                      <a:pt x="85" y="64"/>
                    </a:lnTo>
                    <a:lnTo>
                      <a:pt x="84" y="72"/>
                    </a:lnTo>
                    <a:lnTo>
                      <a:pt x="79" y="79"/>
                    </a:lnTo>
                    <a:lnTo>
                      <a:pt x="79" y="79"/>
                    </a:lnTo>
                    <a:lnTo>
                      <a:pt x="71" y="84"/>
                    </a:lnTo>
                    <a:lnTo>
                      <a:pt x="63" y="86"/>
                    </a:lnTo>
                    <a:lnTo>
                      <a:pt x="55" y="84"/>
                    </a:lnTo>
                    <a:lnTo>
                      <a:pt x="47" y="79"/>
                    </a:lnTo>
                    <a:lnTo>
                      <a:pt x="6" y="38"/>
                    </a:lnTo>
                    <a:lnTo>
                      <a:pt x="1" y="31"/>
                    </a:lnTo>
                    <a:lnTo>
                      <a:pt x="0" y="22"/>
                    </a:lnTo>
                    <a:lnTo>
                      <a:pt x="1" y="14"/>
                    </a:lnTo>
                    <a:lnTo>
                      <a:pt x="6" y="7"/>
                    </a:lnTo>
                    <a:lnTo>
                      <a:pt x="6" y="7"/>
                    </a:lnTo>
                    <a:lnTo>
                      <a:pt x="14" y="2"/>
                    </a:lnTo>
                    <a:lnTo>
                      <a:pt x="23" y="0"/>
                    </a:lnTo>
                    <a:close/>
                  </a:path>
                </a:pathLst>
              </a:custGeom>
              <a:solidFill>
                <a:schemeClr val="accent1">
                  <a:lumMod val="50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95" name="Freeform 88">
                <a:extLst>
                  <a:ext uri="{FF2B5EF4-FFF2-40B4-BE49-F238E27FC236}">
                    <a16:creationId xmlns:a16="http://schemas.microsoft.com/office/drawing/2014/main" id="{00000000-0008-0000-0000-00005F000000}"/>
                  </a:ext>
                </a:extLst>
              </xdr:cNvPr>
              <xdr:cNvSpPr>
                <a:spLocks/>
              </xdr:cNvSpPr>
            </xdr:nvSpPr>
            <xdr:spPr bwMode="auto">
              <a:xfrm>
                <a:off x="6588126" y="5429250"/>
                <a:ext cx="123825" cy="123825"/>
              </a:xfrm>
              <a:custGeom>
                <a:avLst/>
                <a:gdLst>
                  <a:gd name="T0" fmla="*/ 6 w 78"/>
                  <a:gd name="T1" fmla="*/ 0 h 78"/>
                  <a:gd name="T2" fmla="*/ 78 w 78"/>
                  <a:gd name="T3" fmla="*/ 72 h 78"/>
                  <a:gd name="T4" fmla="*/ 71 w 78"/>
                  <a:gd name="T5" fmla="*/ 76 h 78"/>
                  <a:gd name="T6" fmla="*/ 63 w 78"/>
                  <a:gd name="T7" fmla="*/ 78 h 78"/>
                  <a:gd name="T8" fmla="*/ 55 w 78"/>
                  <a:gd name="T9" fmla="*/ 77 h 78"/>
                  <a:gd name="T10" fmla="*/ 46 w 78"/>
                  <a:gd name="T11" fmla="*/ 72 h 78"/>
                  <a:gd name="T12" fmla="*/ 6 w 78"/>
                  <a:gd name="T13" fmla="*/ 32 h 78"/>
                  <a:gd name="T14" fmla="*/ 1 w 78"/>
                  <a:gd name="T15" fmla="*/ 24 h 78"/>
                  <a:gd name="T16" fmla="*/ 0 w 78"/>
                  <a:gd name="T17" fmla="*/ 16 h 78"/>
                  <a:gd name="T18" fmla="*/ 1 w 78"/>
                  <a:gd name="T19" fmla="*/ 7 h 78"/>
                  <a:gd name="T20" fmla="*/ 6 w 78"/>
                  <a:gd name="T21" fmla="*/ 0 h 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8" h="78">
                    <a:moveTo>
                      <a:pt x="6" y="0"/>
                    </a:moveTo>
                    <a:lnTo>
                      <a:pt x="78" y="72"/>
                    </a:lnTo>
                    <a:lnTo>
                      <a:pt x="71" y="76"/>
                    </a:lnTo>
                    <a:lnTo>
                      <a:pt x="63" y="78"/>
                    </a:lnTo>
                    <a:lnTo>
                      <a:pt x="55" y="77"/>
                    </a:lnTo>
                    <a:lnTo>
                      <a:pt x="46" y="72"/>
                    </a:lnTo>
                    <a:lnTo>
                      <a:pt x="6" y="32"/>
                    </a:lnTo>
                    <a:lnTo>
                      <a:pt x="1" y="24"/>
                    </a:lnTo>
                    <a:lnTo>
                      <a:pt x="0" y="16"/>
                    </a:lnTo>
                    <a:lnTo>
                      <a:pt x="1" y="7"/>
                    </a:lnTo>
                    <a:lnTo>
                      <a:pt x="6" y="0"/>
                    </a:lnTo>
                    <a:close/>
                  </a:path>
                </a:pathLst>
              </a:custGeom>
              <a:solidFill>
                <a:schemeClr val="accent1">
                  <a:lumMod val="50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grpSp>
        <xdr:grpSp>
          <xdr:nvGrpSpPr>
            <xdr:cNvPr id="19" name="Group 114">
              <a:extLst>
                <a:ext uri="{FF2B5EF4-FFF2-40B4-BE49-F238E27FC236}">
                  <a16:creationId xmlns:a16="http://schemas.microsoft.com/office/drawing/2014/main" id="{00000000-0008-0000-0000-000013000000}"/>
                </a:ext>
              </a:extLst>
            </xdr:cNvPr>
            <xdr:cNvGrpSpPr/>
          </xdr:nvGrpSpPr>
          <xdr:grpSpPr>
            <a:xfrm>
              <a:off x="4841962" y="5256993"/>
              <a:ext cx="464343" cy="464343"/>
              <a:chOff x="7038976" y="1606550"/>
              <a:chExt cx="1301750" cy="1301750"/>
            </a:xfrm>
          </xdr:grpSpPr>
          <xdr:sp macro="" textlink="">
            <xdr:nvSpPr>
              <xdr:cNvPr id="78" name="Freeform 89">
                <a:extLst>
                  <a:ext uri="{FF2B5EF4-FFF2-40B4-BE49-F238E27FC236}">
                    <a16:creationId xmlns:a16="http://schemas.microsoft.com/office/drawing/2014/main" id="{00000000-0008-0000-0000-00004E000000}"/>
                  </a:ext>
                </a:extLst>
              </xdr:cNvPr>
              <xdr:cNvSpPr>
                <a:spLocks/>
              </xdr:cNvSpPr>
            </xdr:nvSpPr>
            <xdr:spPr bwMode="auto">
              <a:xfrm>
                <a:off x="7038976" y="1606550"/>
                <a:ext cx="1301750" cy="1301750"/>
              </a:xfrm>
              <a:custGeom>
                <a:avLst/>
                <a:gdLst>
                  <a:gd name="T0" fmla="*/ 410 w 820"/>
                  <a:gd name="T1" fmla="*/ 0 h 820"/>
                  <a:gd name="T2" fmla="*/ 461 w 820"/>
                  <a:gd name="T3" fmla="*/ 3 h 820"/>
                  <a:gd name="T4" fmla="*/ 511 w 820"/>
                  <a:gd name="T5" fmla="*/ 12 h 820"/>
                  <a:gd name="T6" fmla="*/ 558 w 820"/>
                  <a:gd name="T7" fmla="*/ 28 h 820"/>
                  <a:gd name="T8" fmla="*/ 603 w 820"/>
                  <a:gd name="T9" fmla="*/ 48 h 820"/>
                  <a:gd name="T10" fmla="*/ 645 w 820"/>
                  <a:gd name="T11" fmla="*/ 73 h 820"/>
                  <a:gd name="T12" fmla="*/ 683 w 820"/>
                  <a:gd name="T13" fmla="*/ 104 h 820"/>
                  <a:gd name="T14" fmla="*/ 716 w 820"/>
                  <a:gd name="T15" fmla="*/ 138 h 820"/>
                  <a:gd name="T16" fmla="*/ 746 w 820"/>
                  <a:gd name="T17" fmla="*/ 176 h 820"/>
                  <a:gd name="T18" fmla="*/ 772 w 820"/>
                  <a:gd name="T19" fmla="*/ 218 h 820"/>
                  <a:gd name="T20" fmla="*/ 792 w 820"/>
                  <a:gd name="T21" fmla="*/ 262 h 820"/>
                  <a:gd name="T22" fmla="*/ 808 w 820"/>
                  <a:gd name="T23" fmla="*/ 309 h 820"/>
                  <a:gd name="T24" fmla="*/ 817 w 820"/>
                  <a:gd name="T25" fmla="*/ 358 h 820"/>
                  <a:gd name="T26" fmla="*/ 820 w 820"/>
                  <a:gd name="T27" fmla="*/ 410 h 820"/>
                  <a:gd name="T28" fmla="*/ 817 w 820"/>
                  <a:gd name="T29" fmla="*/ 461 h 820"/>
                  <a:gd name="T30" fmla="*/ 808 w 820"/>
                  <a:gd name="T31" fmla="*/ 511 h 820"/>
                  <a:gd name="T32" fmla="*/ 792 w 820"/>
                  <a:gd name="T33" fmla="*/ 558 h 820"/>
                  <a:gd name="T34" fmla="*/ 772 w 820"/>
                  <a:gd name="T35" fmla="*/ 603 h 820"/>
                  <a:gd name="T36" fmla="*/ 746 w 820"/>
                  <a:gd name="T37" fmla="*/ 644 h 820"/>
                  <a:gd name="T38" fmla="*/ 716 w 820"/>
                  <a:gd name="T39" fmla="*/ 683 h 820"/>
                  <a:gd name="T40" fmla="*/ 683 w 820"/>
                  <a:gd name="T41" fmla="*/ 717 h 820"/>
                  <a:gd name="T42" fmla="*/ 645 w 820"/>
                  <a:gd name="T43" fmla="*/ 746 h 820"/>
                  <a:gd name="T44" fmla="*/ 603 w 820"/>
                  <a:gd name="T45" fmla="*/ 772 h 820"/>
                  <a:gd name="T46" fmla="*/ 558 w 820"/>
                  <a:gd name="T47" fmla="*/ 793 h 820"/>
                  <a:gd name="T48" fmla="*/ 511 w 820"/>
                  <a:gd name="T49" fmla="*/ 807 h 820"/>
                  <a:gd name="T50" fmla="*/ 461 w 820"/>
                  <a:gd name="T51" fmla="*/ 817 h 820"/>
                  <a:gd name="T52" fmla="*/ 410 w 820"/>
                  <a:gd name="T53" fmla="*/ 820 h 820"/>
                  <a:gd name="T54" fmla="*/ 358 w 820"/>
                  <a:gd name="T55" fmla="*/ 817 h 820"/>
                  <a:gd name="T56" fmla="*/ 309 w 820"/>
                  <a:gd name="T57" fmla="*/ 807 h 820"/>
                  <a:gd name="T58" fmla="*/ 262 w 820"/>
                  <a:gd name="T59" fmla="*/ 793 h 820"/>
                  <a:gd name="T60" fmla="*/ 218 w 820"/>
                  <a:gd name="T61" fmla="*/ 772 h 820"/>
                  <a:gd name="T62" fmla="*/ 176 w 820"/>
                  <a:gd name="T63" fmla="*/ 746 h 820"/>
                  <a:gd name="T64" fmla="*/ 138 w 820"/>
                  <a:gd name="T65" fmla="*/ 717 h 820"/>
                  <a:gd name="T66" fmla="*/ 104 w 820"/>
                  <a:gd name="T67" fmla="*/ 683 h 820"/>
                  <a:gd name="T68" fmla="*/ 73 w 820"/>
                  <a:gd name="T69" fmla="*/ 644 h 820"/>
                  <a:gd name="T70" fmla="*/ 49 w 820"/>
                  <a:gd name="T71" fmla="*/ 603 h 820"/>
                  <a:gd name="T72" fmla="*/ 28 w 820"/>
                  <a:gd name="T73" fmla="*/ 558 h 820"/>
                  <a:gd name="T74" fmla="*/ 13 w 820"/>
                  <a:gd name="T75" fmla="*/ 511 h 820"/>
                  <a:gd name="T76" fmla="*/ 3 w 820"/>
                  <a:gd name="T77" fmla="*/ 461 h 820"/>
                  <a:gd name="T78" fmla="*/ 0 w 820"/>
                  <a:gd name="T79" fmla="*/ 410 h 820"/>
                  <a:gd name="T80" fmla="*/ 3 w 820"/>
                  <a:gd name="T81" fmla="*/ 358 h 820"/>
                  <a:gd name="T82" fmla="*/ 13 w 820"/>
                  <a:gd name="T83" fmla="*/ 309 h 820"/>
                  <a:gd name="T84" fmla="*/ 28 w 820"/>
                  <a:gd name="T85" fmla="*/ 262 h 820"/>
                  <a:gd name="T86" fmla="*/ 49 w 820"/>
                  <a:gd name="T87" fmla="*/ 218 h 820"/>
                  <a:gd name="T88" fmla="*/ 73 w 820"/>
                  <a:gd name="T89" fmla="*/ 176 h 820"/>
                  <a:gd name="T90" fmla="*/ 104 w 820"/>
                  <a:gd name="T91" fmla="*/ 138 h 820"/>
                  <a:gd name="T92" fmla="*/ 138 w 820"/>
                  <a:gd name="T93" fmla="*/ 104 h 820"/>
                  <a:gd name="T94" fmla="*/ 176 w 820"/>
                  <a:gd name="T95" fmla="*/ 73 h 820"/>
                  <a:gd name="T96" fmla="*/ 218 w 820"/>
                  <a:gd name="T97" fmla="*/ 48 h 820"/>
                  <a:gd name="T98" fmla="*/ 262 w 820"/>
                  <a:gd name="T99" fmla="*/ 28 h 820"/>
                  <a:gd name="T100" fmla="*/ 309 w 820"/>
                  <a:gd name="T101" fmla="*/ 12 h 820"/>
                  <a:gd name="T102" fmla="*/ 358 w 820"/>
                  <a:gd name="T103" fmla="*/ 3 h 820"/>
                  <a:gd name="T104" fmla="*/ 410 w 820"/>
                  <a:gd name="T105" fmla="*/ 0 h 8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820" h="820">
                    <a:moveTo>
                      <a:pt x="410" y="0"/>
                    </a:moveTo>
                    <a:lnTo>
                      <a:pt x="461" y="3"/>
                    </a:lnTo>
                    <a:lnTo>
                      <a:pt x="511" y="12"/>
                    </a:lnTo>
                    <a:lnTo>
                      <a:pt x="558" y="28"/>
                    </a:lnTo>
                    <a:lnTo>
                      <a:pt x="603" y="48"/>
                    </a:lnTo>
                    <a:lnTo>
                      <a:pt x="645" y="73"/>
                    </a:lnTo>
                    <a:lnTo>
                      <a:pt x="683" y="104"/>
                    </a:lnTo>
                    <a:lnTo>
                      <a:pt x="716" y="138"/>
                    </a:lnTo>
                    <a:lnTo>
                      <a:pt x="746" y="176"/>
                    </a:lnTo>
                    <a:lnTo>
                      <a:pt x="772" y="218"/>
                    </a:lnTo>
                    <a:lnTo>
                      <a:pt x="792" y="262"/>
                    </a:lnTo>
                    <a:lnTo>
                      <a:pt x="808" y="309"/>
                    </a:lnTo>
                    <a:lnTo>
                      <a:pt x="817" y="358"/>
                    </a:lnTo>
                    <a:lnTo>
                      <a:pt x="820" y="410"/>
                    </a:lnTo>
                    <a:lnTo>
                      <a:pt x="817" y="461"/>
                    </a:lnTo>
                    <a:lnTo>
                      <a:pt x="808" y="511"/>
                    </a:lnTo>
                    <a:lnTo>
                      <a:pt x="792" y="558"/>
                    </a:lnTo>
                    <a:lnTo>
                      <a:pt x="772" y="603"/>
                    </a:lnTo>
                    <a:lnTo>
                      <a:pt x="746" y="644"/>
                    </a:lnTo>
                    <a:lnTo>
                      <a:pt x="716" y="683"/>
                    </a:lnTo>
                    <a:lnTo>
                      <a:pt x="683" y="717"/>
                    </a:lnTo>
                    <a:lnTo>
                      <a:pt x="645" y="746"/>
                    </a:lnTo>
                    <a:lnTo>
                      <a:pt x="603" y="772"/>
                    </a:lnTo>
                    <a:lnTo>
                      <a:pt x="558" y="793"/>
                    </a:lnTo>
                    <a:lnTo>
                      <a:pt x="511" y="807"/>
                    </a:lnTo>
                    <a:lnTo>
                      <a:pt x="461" y="817"/>
                    </a:lnTo>
                    <a:lnTo>
                      <a:pt x="410" y="820"/>
                    </a:lnTo>
                    <a:lnTo>
                      <a:pt x="358" y="817"/>
                    </a:lnTo>
                    <a:lnTo>
                      <a:pt x="309" y="807"/>
                    </a:lnTo>
                    <a:lnTo>
                      <a:pt x="262" y="793"/>
                    </a:lnTo>
                    <a:lnTo>
                      <a:pt x="218" y="772"/>
                    </a:lnTo>
                    <a:lnTo>
                      <a:pt x="176" y="746"/>
                    </a:lnTo>
                    <a:lnTo>
                      <a:pt x="138" y="717"/>
                    </a:lnTo>
                    <a:lnTo>
                      <a:pt x="104" y="683"/>
                    </a:lnTo>
                    <a:lnTo>
                      <a:pt x="73" y="644"/>
                    </a:lnTo>
                    <a:lnTo>
                      <a:pt x="49" y="603"/>
                    </a:lnTo>
                    <a:lnTo>
                      <a:pt x="28" y="558"/>
                    </a:lnTo>
                    <a:lnTo>
                      <a:pt x="13" y="511"/>
                    </a:lnTo>
                    <a:lnTo>
                      <a:pt x="3" y="461"/>
                    </a:lnTo>
                    <a:lnTo>
                      <a:pt x="0" y="410"/>
                    </a:lnTo>
                    <a:lnTo>
                      <a:pt x="3" y="358"/>
                    </a:lnTo>
                    <a:lnTo>
                      <a:pt x="13" y="309"/>
                    </a:lnTo>
                    <a:lnTo>
                      <a:pt x="28" y="262"/>
                    </a:lnTo>
                    <a:lnTo>
                      <a:pt x="49" y="218"/>
                    </a:lnTo>
                    <a:lnTo>
                      <a:pt x="73" y="176"/>
                    </a:lnTo>
                    <a:lnTo>
                      <a:pt x="104" y="138"/>
                    </a:lnTo>
                    <a:lnTo>
                      <a:pt x="138" y="104"/>
                    </a:lnTo>
                    <a:lnTo>
                      <a:pt x="176" y="73"/>
                    </a:lnTo>
                    <a:lnTo>
                      <a:pt x="218" y="48"/>
                    </a:lnTo>
                    <a:lnTo>
                      <a:pt x="262" y="28"/>
                    </a:lnTo>
                    <a:lnTo>
                      <a:pt x="309" y="12"/>
                    </a:lnTo>
                    <a:lnTo>
                      <a:pt x="358" y="3"/>
                    </a:lnTo>
                    <a:lnTo>
                      <a:pt x="410" y="0"/>
                    </a:lnTo>
                    <a:close/>
                  </a:path>
                </a:pathLst>
              </a:custGeom>
              <a:solidFill>
                <a:schemeClr val="bg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79" name="Rectangle 90">
                <a:extLst>
                  <a:ext uri="{FF2B5EF4-FFF2-40B4-BE49-F238E27FC236}">
                    <a16:creationId xmlns:a16="http://schemas.microsoft.com/office/drawing/2014/main" id="{00000000-0008-0000-0000-00004F000000}"/>
                  </a:ext>
                </a:extLst>
              </xdr:cNvPr>
              <xdr:cNvSpPr>
                <a:spLocks noChangeArrowheads="1"/>
              </xdr:cNvSpPr>
            </xdr:nvSpPr>
            <xdr:spPr bwMode="auto">
              <a:xfrm>
                <a:off x="7583488" y="2511425"/>
                <a:ext cx="212725" cy="111125"/>
              </a:xfrm>
              <a:prstGeom prst="rect">
                <a:avLst/>
              </a:prstGeom>
              <a:solidFill>
                <a:schemeClr val="accent6">
                  <a:lumMod val="7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80" name="Rectangle 91">
                <a:extLst>
                  <a:ext uri="{FF2B5EF4-FFF2-40B4-BE49-F238E27FC236}">
                    <a16:creationId xmlns:a16="http://schemas.microsoft.com/office/drawing/2014/main" id="{00000000-0008-0000-0000-000050000000}"/>
                  </a:ext>
                </a:extLst>
              </xdr:cNvPr>
              <xdr:cNvSpPr>
                <a:spLocks noChangeArrowheads="1"/>
              </xdr:cNvSpPr>
            </xdr:nvSpPr>
            <xdr:spPr bwMode="auto">
              <a:xfrm>
                <a:off x="7253288" y="1920875"/>
                <a:ext cx="874713" cy="590550"/>
              </a:xfrm>
              <a:prstGeom prst="rect">
                <a:avLst/>
              </a:prstGeom>
              <a:solidFill>
                <a:schemeClr val="accent6"/>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81" name="Rectangle 92">
                <a:extLst>
                  <a:ext uri="{FF2B5EF4-FFF2-40B4-BE49-F238E27FC236}">
                    <a16:creationId xmlns:a16="http://schemas.microsoft.com/office/drawing/2014/main" id="{00000000-0008-0000-0000-000051000000}"/>
                  </a:ext>
                </a:extLst>
              </xdr:cNvPr>
              <xdr:cNvSpPr>
                <a:spLocks noChangeArrowheads="1"/>
              </xdr:cNvSpPr>
            </xdr:nvSpPr>
            <xdr:spPr bwMode="auto">
              <a:xfrm>
                <a:off x="7516813" y="2601913"/>
                <a:ext cx="357188" cy="31750"/>
              </a:xfrm>
              <a:prstGeom prst="rect">
                <a:avLst/>
              </a:prstGeom>
              <a:solidFill>
                <a:schemeClr val="accent6"/>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82" name="Rectangle 93">
                <a:extLst>
                  <a:ext uri="{FF2B5EF4-FFF2-40B4-BE49-F238E27FC236}">
                    <a16:creationId xmlns:a16="http://schemas.microsoft.com/office/drawing/2014/main" id="{00000000-0008-0000-0000-000052000000}"/>
                  </a:ext>
                </a:extLst>
              </xdr:cNvPr>
              <xdr:cNvSpPr>
                <a:spLocks noChangeArrowheads="1"/>
              </xdr:cNvSpPr>
            </xdr:nvSpPr>
            <xdr:spPr bwMode="auto">
              <a:xfrm>
                <a:off x="7302501" y="1973263"/>
                <a:ext cx="776288" cy="438150"/>
              </a:xfrm>
              <a:prstGeom prst="rect">
                <a:avLst/>
              </a:prstGeom>
              <a:solidFill>
                <a:schemeClr val="bg1">
                  <a:lumMod val="9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83" name="Freeform 95">
                <a:extLst>
                  <a:ext uri="{FF2B5EF4-FFF2-40B4-BE49-F238E27FC236}">
                    <a16:creationId xmlns:a16="http://schemas.microsoft.com/office/drawing/2014/main" id="{00000000-0008-0000-0000-000053000000}"/>
                  </a:ext>
                </a:extLst>
              </xdr:cNvPr>
              <xdr:cNvSpPr>
                <a:spLocks/>
              </xdr:cNvSpPr>
            </xdr:nvSpPr>
            <xdr:spPr bwMode="auto">
              <a:xfrm>
                <a:off x="7434263" y="2068513"/>
                <a:ext cx="530225" cy="258763"/>
              </a:xfrm>
              <a:custGeom>
                <a:avLst/>
                <a:gdLst>
                  <a:gd name="T0" fmla="*/ 325 w 334"/>
                  <a:gd name="T1" fmla="*/ 0 h 163"/>
                  <a:gd name="T2" fmla="*/ 334 w 334"/>
                  <a:gd name="T3" fmla="*/ 8 h 163"/>
                  <a:gd name="T4" fmla="*/ 209 w 334"/>
                  <a:gd name="T5" fmla="*/ 163 h 163"/>
                  <a:gd name="T6" fmla="*/ 109 w 334"/>
                  <a:gd name="T7" fmla="*/ 27 h 163"/>
                  <a:gd name="T8" fmla="*/ 9 w 334"/>
                  <a:gd name="T9" fmla="*/ 122 h 163"/>
                  <a:gd name="T10" fmla="*/ 0 w 334"/>
                  <a:gd name="T11" fmla="*/ 112 h 163"/>
                  <a:gd name="T12" fmla="*/ 111 w 334"/>
                  <a:gd name="T13" fmla="*/ 9 h 163"/>
                  <a:gd name="T14" fmla="*/ 210 w 334"/>
                  <a:gd name="T15" fmla="*/ 142 h 163"/>
                  <a:gd name="T16" fmla="*/ 325 w 334"/>
                  <a:gd name="T17" fmla="*/ 0 h 1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34" h="163">
                    <a:moveTo>
                      <a:pt x="325" y="0"/>
                    </a:moveTo>
                    <a:lnTo>
                      <a:pt x="334" y="8"/>
                    </a:lnTo>
                    <a:lnTo>
                      <a:pt x="209" y="163"/>
                    </a:lnTo>
                    <a:lnTo>
                      <a:pt x="109" y="27"/>
                    </a:lnTo>
                    <a:lnTo>
                      <a:pt x="9" y="122"/>
                    </a:lnTo>
                    <a:lnTo>
                      <a:pt x="0" y="112"/>
                    </a:lnTo>
                    <a:lnTo>
                      <a:pt x="111" y="9"/>
                    </a:lnTo>
                    <a:lnTo>
                      <a:pt x="210" y="142"/>
                    </a:lnTo>
                    <a:lnTo>
                      <a:pt x="325" y="0"/>
                    </a:lnTo>
                    <a:close/>
                  </a:path>
                </a:pathLst>
              </a:custGeom>
              <a:solidFill>
                <a:schemeClr val="bg2">
                  <a:lumMod val="7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84" name="Freeform 96">
                <a:extLst>
                  <a:ext uri="{FF2B5EF4-FFF2-40B4-BE49-F238E27FC236}">
                    <a16:creationId xmlns:a16="http://schemas.microsoft.com/office/drawing/2014/main" id="{00000000-0008-0000-0000-000054000000}"/>
                  </a:ext>
                </a:extLst>
              </xdr:cNvPr>
              <xdr:cNvSpPr>
                <a:spLocks/>
              </xdr:cNvSpPr>
            </xdr:nvSpPr>
            <xdr:spPr bwMode="auto">
              <a:xfrm>
                <a:off x="7916863" y="2039938"/>
                <a:ext cx="66675" cy="66675"/>
              </a:xfrm>
              <a:custGeom>
                <a:avLst/>
                <a:gdLst>
                  <a:gd name="T0" fmla="*/ 42 w 42"/>
                  <a:gd name="T1" fmla="*/ 0 h 42"/>
                  <a:gd name="T2" fmla="*/ 42 w 42"/>
                  <a:gd name="T3" fmla="*/ 42 h 42"/>
                  <a:gd name="T4" fmla="*/ 0 w 42"/>
                  <a:gd name="T5" fmla="*/ 7 h 42"/>
                  <a:gd name="T6" fmla="*/ 42 w 42"/>
                  <a:gd name="T7" fmla="*/ 0 h 42"/>
                </a:gdLst>
                <a:ahLst/>
                <a:cxnLst>
                  <a:cxn ang="0">
                    <a:pos x="T0" y="T1"/>
                  </a:cxn>
                  <a:cxn ang="0">
                    <a:pos x="T2" y="T3"/>
                  </a:cxn>
                  <a:cxn ang="0">
                    <a:pos x="T4" y="T5"/>
                  </a:cxn>
                  <a:cxn ang="0">
                    <a:pos x="T6" y="T7"/>
                  </a:cxn>
                </a:cxnLst>
                <a:rect l="0" t="0" r="r" b="b"/>
                <a:pathLst>
                  <a:path w="42" h="42">
                    <a:moveTo>
                      <a:pt x="42" y="0"/>
                    </a:moveTo>
                    <a:lnTo>
                      <a:pt x="42" y="42"/>
                    </a:lnTo>
                    <a:lnTo>
                      <a:pt x="0" y="7"/>
                    </a:lnTo>
                    <a:lnTo>
                      <a:pt x="42" y="0"/>
                    </a:lnTo>
                    <a:close/>
                  </a:path>
                </a:pathLst>
              </a:custGeom>
              <a:solidFill>
                <a:schemeClr val="accent6"/>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85" name="Freeform 97">
                <a:extLst>
                  <a:ext uri="{FF2B5EF4-FFF2-40B4-BE49-F238E27FC236}">
                    <a16:creationId xmlns:a16="http://schemas.microsoft.com/office/drawing/2014/main" id="{00000000-0008-0000-0000-000055000000}"/>
                  </a:ext>
                </a:extLst>
              </xdr:cNvPr>
              <xdr:cNvSpPr>
                <a:spLocks/>
              </xdr:cNvSpPr>
            </xdr:nvSpPr>
            <xdr:spPr bwMode="auto">
              <a:xfrm>
                <a:off x="7418388" y="2232025"/>
                <a:ext cx="55563" cy="55563"/>
              </a:xfrm>
              <a:custGeom>
                <a:avLst/>
                <a:gdLst>
                  <a:gd name="T0" fmla="*/ 18 w 35"/>
                  <a:gd name="T1" fmla="*/ 0 h 35"/>
                  <a:gd name="T2" fmla="*/ 27 w 35"/>
                  <a:gd name="T3" fmla="*/ 2 h 35"/>
                  <a:gd name="T4" fmla="*/ 33 w 35"/>
                  <a:gd name="T5" fmla="*/ 8 h 35"/>
                  <a:gd name="T6" fmla="*/ 35 w 35"/>
                  <a:gd name="T7" fmla="*/ 18 h 35"/>
                  <a:gd name="T8" fmla="*/ 33 w 35"/>
                  <a:gd name="T9" fmla="*/ 26 h 35"/>
                  <a:gd name="T10" fmla="*/ 27 w 35"/>
                  <a:gd name="T11" fmla="*/ 33 h 35"/>
                  <a:gd name="T12" fmla="*/ 18 w 35"/>
                  <a:gd name="T13" fmla="*/ 35 h 35"/>
                  <a:gd name="T14" fmla="*/ 9 w 35"/>
                  <a:gd name="T15" fmla="*/ 33 h 35"/>
                  <a:gd name="T16" fmla="*/ 2 w 35"/>
                  <a:gd name="T17" fmla="*/ 26 h 35"/>
                  <a:gd name="T18" fmla="*/ 0 w 35"/>
                  <a:gd name="T19" fmla="*/ 18 h 35"/>
                  <a:gd name="T20" fmla="*/ 2 w 35"/>
                  <a:gd name="T21" fmla="*/ 8 h 35"/>
                  <a:gd name="T22" fmla="*/ 9 w 35"/>
                  <a:gd name="T23" fmla="*/ 2 h 35"/>
                  <a:gd name="T24" fmla="*/ 18 w 35"/>
                  <a:gd name="T25" fmla="*/ 0 h 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5" h="35">
                    <a:moveTo>
                      <a:pt x="18" y="0"/>
                    </a:moveTo>
                    <a:lnTo>
                      <a:pt x="27" y="2"/>
                    </a:lnTo>
                    <a:lnTo>
                      <a:pt x="33" y="8"/>
                    </a:lnTo>
                    <a:lnTo>
                      <a:pt x="35" y="18"/>
                    </a:lnTo>
                    <a:lnTo>
                      <a:pt x="33" y="26"/>
                    </a:lnTo>
                    <a:lnTo>
                      <a:pt x="27" y="33"/>
                    </a:lnTo>
                    <a:lnTo>
                      <a:pt x="18" y="35"/>
                    </a:lnTo>
                    <a:lnTo>
                      <a:pt x="9" y="33"/>
                    </a:lnTo>
                    <a:lnTo>
                      <a:pt x="2" y="26"/>
                    </a:lnTo>
                    <a:lnTo>
                      <a:pt x="0" y="18"/>
                    </a:lnTo>
                    <a:lnTo>
                      <a:pt x="2" y="8"/>
                    </a:lnTo>
                    <a:lnTo>
                      <a:pt x="9" y="2"/>
                    </a:lnTo>
                    <a:lnTo>
                      <a:pt x="18" y="0"/>
                    </a:lnTo>
                    <a:close/>
                  </a:path>
                </a:pathLst>
              </a:custGeom>
              <a:solidFill>
                <a:schemeClr val="accent6"/>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86" name="Freeform 98">
                <a:extLst>
                  <a:ext uri="{FF2B5EF4-FFF2-40B4-BE49-F238E27FC236}">
                    <a16:creationId xmlns:a16="http://schemas.microsoft.com/office/drawing/2014/main" id="{00000000-0008-0000-0000-000056000000}"/>
                  </a:ext>
                </a:extLst>
              </xdr:cNvPr>
              <xdr:cNvSpPr>
                <a:spLocks/>
              </xdr:cNvSpPr>
            </xdr:nvSpPr>
            <xdr:spPr bwMode="auto">
              <a:xfrm>
                <a:off x="7586663" y="2074863"/>
                <a:ext cx="46038" cy="44450"/>
              </a:xfrm>
              <a:custGeom>
                <a:avLst/>
                <a:gdLst>
                  <a:gd name="T0" fmla="*/ 14 w 29"/>
                  <a:gd name="T1" fmla="*/ 0 h 28"/>
                  <a:gd name="T2" fmla="*/ 19 w 29"/>
                  <a:gd name="T3" fmla="*/ 1 h 28"/>
                  <a:gd name="T4" fmla="*/ 23 w 29"/>
                  <a:gd name="T5" fmla="*/ 3 h 28"/>
                  <a:gd name="T6" fmla="*/ 26 w 29"/>
                  <a:gd name="T7" fmla="*/ 6 h 28"/>
                  <a:gd name="T8" fmla="*/ 28 w 29"/>
                  <a:gd name="T9" fmla="*/ 10 h 28"/>
                  <a:gd name="T10" fmla="*/ 29 w 29"/>
                  <a:gd name="T11" fmla="*/ 14 h 28"/>
                  <a:gd name="T12" fmla="*/ 28 w 29"/>
                  <a:gd name="T13" fmla="*/ 18 h 28"/>
                  <a:gd name="T14" fmla="*/ 26 w 29"/>
                  <a:gd name="T15" fmla="*/ 22 h 28"/>
                  <a:gd name="T16" fmla="*/ 23 w 29"/>
                  <a:gd name="T17" fmla="*/ 25 h 28"/>
                  <a:gd name="T18" fmla="*/ 19 w 29"/>
                  <a:gd name="T19" fmla="*/ 27 h 28"/>
                  <a:gd name="T20" fmla="*/ 14 w 29"/>
                  <a:gd name="T21" fmla="*/ 28 h 28"/>
                  <a:gd name="T22" fmla="*/ 10 w 29"/>
                  <a:gd name="T23" fmla="*/ 27 h 28"/>
                  <a:gd name="T24" fmla="*/ 6 w 29"/>
                  <a:gd name="T25" fmla="*/ 25 h 28"/>
                  <a:gd name="T26" fmla="*/ 3 w 29"/>
                  <a:gd name="T27" fmla="*/ 22 h 28"/>
                  <a:gd name="T28" fmla="*/ 1 w 29"/>
                  <a:gd name="T29" fmla="*/ 18 h 28"/>
                  <a:gd name="T30" fmla="*/ 0 w 29"/>
                  <a:gd name="T31" fmla="*/ 14 h 28"/>
                  <a:gd name="T32" fmla="*/ 1 w 29"/>
                  <a:gd name="T33" fmla="*/ 10 h 28"/>
                  <a:gd name="T34" fmla="*/ 3 w 29"/>
                  <a:gd name="T35" fmla="*/ 6 h 28"/>
                  <a:gd name="T36" fmla="*/ 6 w 29"/>
                  <a:gd name="T37" fmla="*/ 3 h 28"/>
                  <a:gd name="T38" fmla="*/ 10 w 29"/>
                  <a:gd name="T39" fmla="*/ 1 h 28"/>
                  <a:gd name="T40" fmla="*/ 14 w 29"/>
                  <a:gd name="T41" fmla="*/ 0 h 2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29" h="28">
                    <a:moveTo>
                      <a:pt x="14" y="0"/>
                    </a:moveTo>
                    <a:lnTo>
                      <a:pt x="19" y="1"/>
                    </a:lnTo>
                    <a:lnTo>
                      <a:pt x="23" y="3"/>
                    </a:lnTo>
                    <a:lnTo>
                      <a:pt x="26" y="6"/>
                    </a:lnTo>
                    <a:lnTo>
                      <a:pt x="28" y="10"/>
                    </a:lnTo>
                    <a:lnTo>
                      <a:pt x="29" y="14"/>
                    </a:lnTo>
                    <a:lnTo>
                      <a:pt x="28" y="18"/>
                    </a:lnTo>
                    <a:lnTo>
                      <a:pt x="26" y="22"/>
                    </a:lnTo>
                    <a:lnTo>
                      <a:pt x="23" y="25"/>
                    </a:lnTo>
                    <a:lnTo>
                      <a:pt x="19" y="27"/>
                    </a:lnTo>
                    <a:lnTo>
                      <a:pt x="14" y="28"/>
                    </a:lnTo>
                    <a:lnTo>
                      <a:pt x="10" y="27"/>
                    </a:lnTo>
                    <a:lnTo>
                      <a:pt x="6" y="25"/>
                    </a:lnTo>
                    <a:lnTo>
                      <a:pt x="3" y="22"/>
                    </a:lnTo>
                    <a:lnTo>
                      <a:pt x="1" y="18"/>
                    </a:lnTo>
                    <a:lnTo>
                      <a:pt x="0" y="14"/>
                    </a:lnTo>
                    <a:lnTo>
                      <a:pt x="1" y="10"/>
                    </a:lnTo>
                    <a:lnTo>
                      <a:pt x="3" y="6"/>
                    </a:lnTo>
                    <a:lnTo>
                      <a:pt x="6" y="3"/>
                    </a:lnTo>
                    <a:lnTo>
                      <a:pt x="10" y="1"/>
                    </a:lnTo>
                    <a:lnTo>
                      <a:pt x="14" y="0"/>
                    </a:lnTo>
                    <a:close/>
                  </a:path>
                </a:pathLst>
              </a:custGeom>
              <a:solidFill>
                <a:schemeClr val="accent6"/>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87" name="Freeform 99">
                <a:extLst>
                  <a:ext uri="{FF2B5EF4-FFF2-40B4-BE49-F238E27FC236}">
                    <a16:creationId xmlns:a16="http://schemas.microsoft.com/office/drawing/2014/main" id="{00000000-0008-0000-0000-000057000000}"/>
                  </a:ext>
                </a:extLst>
              </xdr:cNvPr>
              <xdr:cNvSpPr>
                <a:spLocks/>
              </xdr:cNvSpPr>
            </xdr:nvSpPr>
            <xdr:spPr bwMode="auto">
              <a:xfrm>
                <a:off x="7732713" y="2276475"/>
                <a:ext cx="66675" cy="66675"/>
              </a:xfrm>
              <a:custGeom>
                <a:avLst/>
                <a:gdLst>
                  <a:gd name="T0" fmla="*/ 21 w 42"/>
                  <a:gd name="T1" fmla="*/ 0 h 42"/>
                  <a:gd name="T2" fmla="*/ 32 w 42"/>
                  <a:gd name="T3" fmla="*/ 3 h 42"/>
                  <a:gd name="T4" fmla="*/ 39 w 42"/>
                  <a:gd name="T5" fmla="*/ 10 h 42"/>
                  <a:gd name="T6" fmla="*/ 42 w 42"/>
                  <a:gd name="T7" fmla="*/ 22 h 42"/>
                  <a:gd name="T8" fmla="*/ 39 w 42"/>
                  <a:gd name="T9" fmla="*/ 32 h 42"/>
                  <a:gd name="T10" fmla="*/ 32 w 42"/>
                  <a:gd name="T11" fmla="*/ 40 h 42"/>
                  <a:gd name="T12" fmla="*/ 21 w 42"/>
                  <a:gd name="T13" fmla="*/ 42 h 42"/>
                  <a:gd name="T14" fmla="*/ 11 w 42"/>
                  <a:gd name="T15" fmla="*/ 40 h 42"/>
                  <a:gd name="T16" fmla="*/ 3 w 42"/>
                  <a:gd name="T17" fmla="*/ 32 h 42"/>
                  <a:gd name="T18" fmla="*/ 0 w 42"/>
                  <a:gd name="T19" fmla="*/ 22 h 42"/>
                  <a:gd name="T20" fmla="*/ 3 w 42"/>
                  <a:gd name="T21" fmla="*/ 10 h 42"/>
                  <a:gd name="T22" fmla="*/ 11 w 42"/>
                  <a:gd name="T23" fmla="*/ 3 h 42"/>
                  <a:gd name="T24" fmla="*/ 21 w 42"/>
                  <a:gd name="T25" fmla="*/ 0 h 4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42" h="42">
                    <a:moveTo>
                      <a:pt x="21" y="0"/>
                    </a:moveTo>
                    <a:lnTo>
                      <a:pt x="32" y="3"/>
                    </a:lnTo>
                    <a:lnTo>
                      <a:pt x="39" y="10"/>
                    </a:lnTo>
                    <a:lnTo>
                      <a:pt x="42" y="22"/>
                    </a:lnTo>
                    <a:lnTo>
                      <a:pt x="39" y="32"/>
                    </a:lnTo>
                    <a:lnTo>
                      <a:pt x="32" y="40"/>
                    </a:lnTo>
                    <a:lnTo>
                      <a:pt x="21" y="42"/>
                    </a:lnTo>
                    <a:lnTo>
                      <a:pt x="11" y="40"/>
                    </a:lnTo>
                    <a:lnTo>
                      <a:pt x="3" y="32"/>
                    </a:lnTo>
                    <a:lnTo>
                      <a:pt x="0" y="22"/>
                    </a:lnTo>
                    <a:lnTo>
                      <a:pt x="3" y="10"/>
                    </a:lnTo>
                    <a:lnTo>
                      <a:pt x="11" y="3"/>
                    </a:lnTo>
                    <a:lnTo>
                      <a:pt x="21" y="0"/>
                    </a:lnTo>
                    <a:close/>
                  </a:path>
                </a:pathLst>
              </a:custGeom>
              <a:solidFill>
                <a:schemeClr val="accent6"/>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grpSp>
        <xdr:grpSp>
          <xdr:nvGrpSpPr>
            <xdr:cNvPr id="20" name="Group 125">
              <a:extLst>
                <a:ext uri="{FF2B5EF4-FFF2-40B4-BE49-F238E27FC236}">
                  <a16:creationId xmlns:a16="http://schemas.microsoft.com/office/drawing/2014/main" id="{00000000-0008-0000-0000-000014000000}"/>
                </a:ext>
              </a:extLst>
            </xdr:cNvPr>
            <xdr:cNvGrpSpPr/>
          </xdr:nvGrpSpPr>
          <xdr:grpSpPr>
            <a:xfrm>
              <a:off x="4161252" y="4673834"/>
              <a:ext cx="464343" cy="463778"/>
              <a:chOff x="5006976" y="3378200"/>
              <a:chExt cx="1301750" cy="1300163"/>
            </a:xfrm>
          </xdr:grpSpPr>
          <xdr:sp macro="" textlink="">
            <xdr:nvSpPr>
              <xdr:cNvPr id="70" name="Freeform 100">
                <a:extLst>
                  <a:ext uri="{FF2B5EF4-FFF2-40B4-BE49-F238E27FC236}">
                    <a16:creationId xmlns:a16="http://schemas.microsoft.com/office/drawing/2014/main" id="{00000000-0008-0000-0000-000046000000}"/>
                  </a:ext>
                </a:extLst>
              </xdr:cNvPr>
              <xdr:cNvSpPr>
                <a:spLocks/>
              </xdr:cNvSpPr>
            </xdr:nvSpPr>
            <xdr:spPr bwMode="auto">
              <a:xfrm>
                <a:off x="5006976" y="3378200"/>
                <a:ext cx="1301750" cy="1300163"/>
              </a:xfrm>
              <a:custGeom>
                <a:avLst/>
                <a:gdLst>
                  <a:gd name="T0" fmla="*/ 410 w 820"/>
                  <a:gd name="T1" fmla="*/ 0 h 819"/>
                  <a:gd name="T2" fmla="*/ 462 w 820"/>
                  <a:gd name="T3" fmla="*/ 3 h 819"/>
                  <a:gd name="T4" fmla="*/ 511 w 820"/>
                  <a:gd name="T5" fmla="*/ 12 h 819"/>
                  <a:gd name="T6" fmla="*/ 558 w 820"/>
                  <a:gd name="T7" fmla="*/ 27 h 819"/>
                  <a:gd name="T8" fmla="*/ 602 w 820"/>
                  <a:gd name="T9" fmla="*/ 47 h 819"/>
                  <a:gd name="T10" fmla="*/ 644 w 820"/>
                  <a:gd name="T11" fmla="*/ 73 h 819"/>
                  <a:gd name="T12" fmla="*/ 682 w 820"/>
                  <a:gd name="T13" fmla="*/ 102 h 819"/>
                  <a:gd name="T14" fmla="*/ 716 w 820"/>
                  <a:gd name="T15" fmla="*/ 137 h 819"/>
                  <a:gd name="T16" fmla="*/ 746 w 820"/>
                  <a:gd name="T17" fmla="*/ 175 h 819"/>
                  <a:gd name="T18" fmla="*/ 772 w 820"/>
                  <a:gd name="T19" fmla="*/ 216 h 819"/>
                  <a:gd name="T20" fmla="*/ 792 w 820"/>
                  <a:gd name="T21" fmla="*/ 262 h 819"/>
                  <a:gd name="T22" fmla="*/ 808 w 820"/>
                  <a:gd name="T23" fmla="*/ 309 h 819"/>
                  <a:gd name="T24" fmla="*/ 817 w 820"/>
                  <a:gd name="T25" fmla="*/ 358 h 819"/>
                  <a:gd name="T26" fmla="*/ 820 w 820"/>
                  <a:gd name="T27" fmla="*/ 409 h 819"/>
                  <a:gd name="T28" fmla="*/ 817 w 820"/>
                  <a:gd name="T29" fmla="*/ 461 h 819"/>
                  <a:gd name="T30" fmla="*/ 808 w 820"/>
                  <a:gd name="T31" fmla="*/ 510 h 819"/>
                  <a:gd name="T32" fmla="*/ 792 w 820"/>
                  <a:gd name="T33" fmla="*/ 557 h 819"/>
                  <a:gd name="T34" fmla="*/ 772 w 820"/>
                  <a:gd name="T35" fmla="*/ 602 h 819"/>
                  <a:gd name="T36" fmla="*/ 746 w 820"/>
                  <a:gd name="T37" fmla="*/ 643 h 819"/>
                  <a:gd name="T38" fmla="*/ 716 w 820"/>
                  <a:gd name="T39" fmla="*/ 681 h 819"/>
                  <a:gd name="T40" fmla="*/ 682 w 820"/>
                  <a:gd name="T41" fmla="*/ 716 h 819"/>
                  <a:gd name="T42" fmla="*/ 644 w 820"/>
                  <a:gd name="T43" fmla="*/ 746 h 819"/>
                  <a:gd name="T44" fmla="*/ 602 w 820"/>
                  <a:gd name="T45" fmla="*/ 772 h 819"/>
                  <a:gd name="T46" fmla="*/ 558 w 820"/>
                  <a:gd name="T47" fmla="*/ 792 h 819"/>
                  <a:gd name="T48" fmla="*/ 511 w 820"/>
                  <a:gd name="T49" fmla="*/ 807 h 819"/>
                  <a:gd name="T50" fmla="*/ 462 w 820"/>
                  <a:gd name="T51" fmla="*/ 816 h 819"/>
                  <a:gd name="T52" fmla="*/ 410 w 820"/>
                  <a:gd name="T53" fmla="*/ 819 h 819"/>
                  <a:gd name="T54" fmla="*/ 358 w 820"/>
                  <a:gd name="T55" fmla="*/ 816 h 819"/>
                  <a:gd name="T56" fmla="*/ 309 w 820"/>
                  <a:gd name="T57" fmla="*/ 807 h 819"/>
                  <a:gd name="T58" fmla="*/ 262 w 820"/>
                  <a:gd name="T59" fmla="*/ 792 h 819"/>
                  <a:gd name="T60" fmla="*/ 218 w 820"/>
                  <a:gd name="T61" fmla="*/ 772 h 819"/>
                  <a:gd name="T62" fmla="*/ 176 w 820"/>
                  <a:gd name="T63" fmla="*/ 746 h 819"/>
                  <a:gd name="T64" fmla="*/ 138 w 820"/>
                  <a:gd name="T65" fmla="*/ 716 h 819"/>
                  <a:gd name="T66" fmla="*/ 104 w 820"/>
                  <a:gd name="T67" fmla="*/ 681 h 819"/>
                  <a:gd name="T68" fmla="*/ 74 w 820"/>
                  <a:gd name="T69" fmla="*/ 643 h 819"/>
                  <a:gd name="T70" fmla="*/ 48 w 820"/>
                  <a:gd name="T71" fmla="*/ 602 h 819"/>
                  <a:gd name="T72" fmla="*/ 28 w 820"/>
                  <a:gd name="T73" fmla="*/ 557 h 819"/>
                  <a:gd name="T74" fmla="*/ 13 w 820"/>
                  <a:gd name="T75" fmla="*/ 510 h 819"/>
                  <a:gd name="T76" fmla="*/ 3 w 820"/>
                  <a:gd name="T77" fmla="*/ 461 h 819"/>
                  <a:gd name="T78" fmla="*/ 0 w 820"/>
                  <a:gd name="T79" fmla="*/ 409 h 819"/>
                  <a:gd name="T80" fmla="*/ 3 w 820"/>
                  <a:gd name="T81" fmla="*/ 358 h 819"/>
                  <a:gd name="T82" fmla="*/ 13 w 820"/>
                  <a:gd name="T83" fmla="*/ 309 h 819"/>
                  <a:gd name="T84" fmla="*/ 28 w 820"/>
                  <a:gd name="T85" fmla="*/ 262 h 819"/>
                  <a:gd name="T86" fmla="*/ 48 w 820"/>
                  <a:gd name="T87" fmla="*/ 216 h 819"/>
                  <a:gd name="T88" fmla="*/ 74 w 820"/>
                  <a:gd name="T89" fmla="*/ 175 h 819"/>
                  <a:gd name="T90" fmla="*/ 104 w 820"/>
                  <a:gd name="T91" fmla="*/ 137 h 819"/>
                  <a:gd name="T92" fmla="*/ 138 w 820"/>
                  <a:gd name="T93" fmla="*/ 102 h 819"/>
                  <a:gd name="T94" fmla="*/ 176 w 820"/>
                  <a:gd name="T95" fmla="*/ 73 h 819"/>
                  <a:gd name="T96" fmla="*/ 218 w 820"/>
                  <a:gd name="T97" fmla="*/ 47 h 819"/>
                  <a:gd name="T98" fmla="*/ 262 w 820"/>
                  <a:gd name="T99" fmla="*/ 27 h 819"/>
                  <a:gd name="T100" fmla="*/ 309 w 820"/>
                  <a:gd name="T101" fmla="*/ 12 h 819"/>
                  <a:gd name="T102" fmla="*/ 358 w 820"/>
                  <a:gd name="T103" fmla="*/ 3 h 819"/>
                  <a:gd name="T104" fmla="*/ 410 w 820"/>
                  <a:gd name="T105" fmla="*/ 0 h 8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820" h="819">
                    <a:moveTo>
                      <a:pt x="410" y="0"/>
                    </a:moveTo>
                    <a:lnTo>
                      <a:pt x="462" y="3"/>
                    </a:lnTo>
                    <a:lnTo>
                      <a:pt x="511" y="12"/>
                    </a:lnTo>
                    <a:lnTo>
                      <a:pt x="558" y="27"/>
                    </a:lnTo>
                    <a:lnTo>
                      <a:pt x="602" y="47"/>
                    </a:lnTo>
                    <a:lnTo>
                      <a:pt x="644" y="73"/>
                    </a:lnTo>
                    <a:lnTo>
                      <a:pt x="682" y="102"/>
                    </a:lnTo>
                    <a:lnTo>
                      <a:pt x="716" y="137"/>
                    </a:lnTo>
                    <a:lnTo>
                      <a:pt x="746" y="175"/>
                    </a:lnTo>
                    <a:lnTo>
                      <a:pt x="772" y="216"/>
                    </a:lnTo>
                    <a:lnTo>
                      <a:pt x="792" y="262"/>
                    </a:lnTo>
                    <a:lnTo>
                      <a:pt x="808" y="309"/>
                    </a:lnTo>
                    <a:lnTo>
                      <a:pt x="817" y="358"/>
                    </a:lnTo>
                    <a:lnTo>
                      <a:pt x="820" y="409"/>
                    </a:lnTo>
                    <a:lnTo>
                      <a:pt x="817" y="461"/>
                    </a:lnTo>
                    <a:lnTo>
                      <a:pt x="808" y="510"/>
                    </a:lnTo>
                    <a:lnTo>
                      <a:pt x="792" y="557"/>
                    </a:lnTo>
                    <a:lnTo>
                      <a:pt x="772" y="602"/>
                    </a:lnTo>
                    <a:lnTo>
                      <a:pt x="746" y="643"/>
                    </a:lnTo>
                    <a:lnTo>
                      <a:pt x="716" y="681"/>
                    </a:lnTo>
                    <a:lnTo>
                      <a:pt x="682" y="716"/>
                    </a:lnTo>
                    <a:lnTo>
                      <a:pt x="644" y="746"/>
                    </a:lnTo>
                    <a:lnTo>
                      <a:pt x="602" y="772"/>
                    </a:lnTo>
                    <a:lnTo>
                      <a:pt x="558" y="792"/>
                    </a:lnTo>
                    <a:lnTo>
                      <a:pt x="511" y="807"/>
                    </a:lnTo>
                    <a:lnTo>
                      <a:pt x="462" y="816"/>
                    </a:lnTo>
                    <a:lnTo>
                      <a:pt x="410" y="819"/>
                    </a:lnTo>
                    <a:lnTo>
                      <a:pt x="358" y="816"/>
                    </a:lnTo>
                    <a:lnTo>
                      <a:pt x="309" y="807"/>
                    </a:lnTo>
                    <a:lnTo>
                      <a:pt x="262" y="792"/>
                    </a:lnTo>
                    <a:lnTo>
                      <a:pt x="218" y="772"/>
                    </a:lnTo>
                    <a:lnTo>
                      <a:pt x="176" y="746"/>
                    </a:lnTo>
                    <a:lnTo>
                      <a:pt x="138" y="716"/>
                    </a:lnTo>
                    <a:lnTo>
                      <a:pt x="104" y="681"/>
                    </a:lnTo>
                    <a:lnTo>
                      <a:pt x="74" y="643"/>
                    </a:lnTo>
                    <a:lnTo>
                      <a:pt x="48" y="602"/>
                    </a:lnTo>
                    <a:lnTo>
                      <a:pt x="28" y="557"/>
                    </a:lnTo>
                    <a:lnTo>
                      <a:pt x="13" y="510"/>
                    </a:lnTo>
                    <a:lnTo>
                      <a:pt x="3" y="461"/>
                    </a:lnTo>
                    <a:lnTo>
                      <a:pt x="0" y="409"/>
                    </a:lnTo>
                    <a:lnTo>
                      <a:pt x="3" y="358"/>
                    </a:lnTo>
                    <a:lnTo>
                      <a:pt x="13" y="309"/>
                    </a:lnTo>
                    <a:lnTo>
                      <a:pt x="28" y="262"/>
                    </a:lnTo>
                    <a:lnTo>
                      <a:pt x="48" y="216"/>
                    </a:lnTo>
                    <a:lnTo>
                      <a:pt x="74" y="175"/>
                    </a:lnTo>
                    <a:lnTo>
                      <a:pt x="104" y="137"/>
                    </a:lnTo>
                    <a:lnTo>
                      <a:pt x="138" y="102"/>
                    </a:lnTo>
                    <a:lnTo>
                      <a:pt x="176" y="73"/>
                    </a:lnTo>
                    <a:lnTo>
                      <a:pt x="218" y="47"/>
                    </a:lnTo>
                    <a:lnTo>
                      <a:pt x="262" y="27"/>
                    </a:lnTo>
                    <a:lnTo>
                      <a:pt x="309" y="12"/>
                    </a:lnTo>
                    <a:lnTo>
                      <a:pt x="358" y="3"/>
                    </a:lnTo>
                    <a:lnTo>
                      <a:pt x="410" y="0"/>
                    </a:lnTo>
                    <a:close/>
                  </a:path>
                </a:pathLst>
              </a:custGeom>
              <a:solidFill>
                <a:schemeClr val="bg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grpSp>
            <xdr:nvGrpSpPr>
              <xdr:cNvPr id="71" name="Group 127">
                <a:extLst>
                  <a:ext uri="{FF2B5EF4-FFF2-40B4-BE49-F238E27FC236}">
                    <a16:creationId xmlns:a16="http://schemas.microsoft.com/office/drawing/2014/main" id="{00000000-0008-0000-0000-000047000000}"/>
                  </a:ext>
                </a:extLst>
              </xdr:cNvPr>
              <xdr:cNvGrpSpPr/>
            </xdr:nvGrpSpPr>
            <xdr:grpSpPr>
              <a:xfrm>
                <a:off x="5303838" y="3600450"/>
                <a:ext cx="714376" cy="854075"/>
                <a:chOff x="5303838" y="3600450"/>
                <a:chExt cx="714376" cy="854075"/>
              </a:xfrm>
            </xdr:grpSpPr>
            <xdr:sp macro="" textlink="">
              <xdr:nvSpPr>
                <xdr:cNvPr id="72" name="Freeform 101">
                  <a:extLst>
                    <a:ext uri="{FF2B5EF4-FFF2-40B4-BE49-F238E27FC236}">
                      <a16:creationId xmlns:a16="http://schemas.microsoft.com/office/drawing/2014/main" id="{00000000-0008-0000-0000-000048000000}"/>
                    </a:ext>
                  </a:extLst>
                </xdr:cNvPr>
                <xdr:cNvSpPr>
                  <a:spLocks/>
                </xdr:cNvSpPr>
              </xdr:nvSpPr>
              <xdr:spPr bwMode="auto">
                <a:xfrm>
                  <a:off x="5445126" y="3600450"/>
                  <a:ext cx="417513" cy="193675"/>
                </a:xfrm>
                <a:custGeom>
                  <a:avLst/>
                  <a:gdLst>
                    <a:gd name="T0" fmla="*/ 71 w 263"/>
                    <a:gd name="T1" fmla="*/ 0 h 122"/>
                    <a:gd name="T2" fmla="*/ 78 w 263"/>
                    <a:gd name="T3" fmla="*/ 4 h 122"/>
                    <a:gd name="T4" fmla="*/ 85 w 263"/>
                    <a:gd name="T5" fmla="*/ 12 h 122"/>
                    <a:gd name="T6" fmla="*/ 92 w 263"/>
                    <a:gd name="T7" fmla="*/ 22 h 122"/>
                    <a:gd name="T8" fmla="*/ 100 w 263"/>
                    <a:gd name="T9" fmla="*/ 32 h 122"/>
                    <a:gd name="T10" fmla="*/ 107 w 263"/>
                    <a:gd name="T11" fmla="*/ 39 h 122"/>
                    <a:gd name="T12" fmla="*/ 114 w 263"/>
                    <a:gd name="T13" fmla="*/ 44 h 122"/>
                    <a:gd name="T14" fmla="*/ 120 w 263"/>
                    <a:gd name="T15" fmla="*/ 40 h 122"/>
                    <a:gd name="T16" fmla="*/ 126 w 263"/>
                    <a:gd name="T17" fmla="*/ 35 h 122"/>
                    <a:gd name="T18" fmla="*/ 132 w 263"/>
                    <a:gd name="T19" fmla="*/ 29 h 122"/>
                    <a:gd name="T20" fmla="*/ 139 w 263"/>
                    <a:gd name="T21" fmla="*/ 22 h 122"/>
                    <a:gd name="T22" fmla="*/ 147 w 263"/>
                    <a:gd name="T23" fmla="*/ 17 h 122"/>
                    <a:gd name="T24" fmla="*/ 156 w 263"/>
                    <a:gd name="T25" fmla="*/ 15 h 122"/>
                    <a:gd name="T26" fmla="*/ 166 w 263"/>
                    <a:gd name="T27" fmla="*/ 17 h 122"/>
                    <a:gd name="T28" fmla="*/ 174 w 263"/>
                    <a:gd name="T29" fmla="*/ 22 h 122"/>
                    <a:gd name="T30" fmla="*/ 181 w 263"/>
                    <a:gd name="T31" fmla="*/ 29 h 122"/>
                    <a:gd name="T32" fmla="*/ 189 w 263"/>
                    <a:gd name="T33" fmla="*/ 35 h 122"/>
                    <a:gd name="T34" fmla="*/ 196 w 263"/>
                    <a:gd name="T35" fmla="*/ 40 h 122"/>
                    <a:gd name="T36" fmla="*/ 206 w 263"/>
                    <a:gd name="T37" fmla="*/ 44 h 122"/>
                    <a:gd name="T38" fmla="*/ 218 w 263"/>
                    <a:gd name="T39" fmla="*/ 43 h 122"/>
                    <a:gd name="T40" fmla="*/ 230 w 263"/>
                    <a:gd name="T41" fmla="*/ 42 h 122"/>
                    <a:gd name="T42" fmla="*/ 242 w 263"/>
                    <a:gd name="T43" fmla="*/ 39 h 122"/>
                    <a:gd name="T44" fmla="*/ 253 w 263"/>
                    <a:gd name="T45" fmla="*/ 37 h 122"/>
                    <a:gd name="T46" fmla="*/ 261 w 263"/>
                    <a:gd name="T47" fmla="*/ 36 h 122"/>
                    <a:gd name="T48" fmla="*/ 263 w 263"/>
                    <a:gd name="T49" fmla="*/ 36 h 122"/>
                    <a:gd name="T50" fmla="*/ 262 w 263"/>
                    <a:gd name="T51" fmla="*/ 38 h 122"/>
                    <a:gd name="T52" fmla="*/ 260 w 263"/>
                    <a:gd name="T53" fmla="*/ 44 h 122"/>
                    <a:gd name="T54" fmla="*/ 255 w 263"/>
                    <a:gd name="T55" fmla="*/ 52 h 122"/>
                    <a:gd name="T56" fmla="*/ 247 w 263"/>
                    <a:gd name="T57" fmla="*/ 62 h 122"/>
                    <a:gd name="T58" fmla="*/ 238 w 263"/>
                    <a:gd name="T59" fmla="*/ 73 h 122"/>
                    <a:gd name="T60" fmla="*/ 227 w 263"/>
                    <a:gd name="T61" fmla="*/ 85 h 122"/>
                    <a:gd name="T62" fmla="*/ 212 w 263"/>
                    <a:gd name="T63" fmla="*/ 96 h 122"/>
                    <a:gd name="T64" fmla="*/ 196 w 263"/>
                    <a:gd name="T65" fmla="*/ 106 h 122"/>
                    <a:gd name="T66" fmla="*/ 176 w 263"/>
                    <a:gd name="T67" fmla="*/ 114 h 122"/>
                    <a:gd name="T68" fmla="*/ 153 w 263"/>
                    <a:gd name="T69" fmla="*/ 120 h 122"/>
                    <a:gd name="T70" fmla="*/ 127 w 263"/>
                    <a:gd name="T71" fmla="*/ 122 h 122"/>
                    <a:gd name="T72" fmla="*/ 103 w 263"/>
                    <a:gd name="T73" fmla="*/ 120 h 122"/>
                    <a:gd name="T74" fmla="*/ 80 w 263"/>
                    <a:gd name="T75" fmla="*/ 114 h 122"/>
                    <a:gd name="T76" fmla="*/ 62 w 263"/>
                    <a:gd name="T77" fmla="*/ 106 h 122"/>
                    <a:gd name="T78" fmla="*/ 45 w 263"/>
                    <a:gd name="T79" fmla="*/ 96 h 122"/>
                    <a:gd name="T80" fmla="*/ 32 w 263"/>
                    <a:gd name="T81" fmla="*/ 85 h 122"/>
                    <a:gd name="T82" fmla="*/ 22 w 263"/>
                    <a:gd name="T83" fmla="*/ 73 h 122"/>
                    <a:gd name="T84" fmla="*/ 13 w 263"/>
                    <a:gd name="T85" fmla="*/ 62 h 122"/>
                    <a:gd name="T86" fmla="*/ 7 w 263"/>
                    <a:gd name="T87" fmla="*/ 52 h 122"/>
                    <a:gd name="T88" fmla="*/ 3 w 263"/>
                    <a:gd name="T89" fmla="*/ 44 h 122"/>
                    <a:gd name="T90" fmla="*/ 0 w 263"/>
                    <a:gd name="T91" fmla="*/ 38 h 122"/>
                    <a:gd name="T92" fmla="*/ 0 w 263"/>
                    <a:gd name="T93" fmla="*/ 36 h 122"/>
                    <a:gd name="T94" fmla="*/ 2 w 263"/>
                    <a:gd name="T95" fmla="*/ 36 h 122"/>
                    <a:gd name="T96" fmla="*/ 7 w 263"/>
                    <a:gd name="T97" fmla="*/ 37 h 122"/>
                    <a:gd name="T98" fmla="*/ 15 w 263"/>
                    <a:gd name="T99" fmla="*/ 39 h 122"/>
                    <a:gd name="T100" fmla="*/ 23 w 263"/>
                    <a:gd name="T101" fmla="*/ 42 h 122"/>
                    <a:gd name="T102" fmla="*/ 30 w 263"/>
                    <a:gd name="T103" fmla="*/ 43 h 122"/>
                    <a:gd name="T104" fmla="*/ 35 w 263"/>
                    <a:gd name="T105" fmla="*/ 44 h 122"/>
                    <a:gd name="T106" fmla="*/ 39 w 263"/>
                    <a:gd name="T107" fmla="*/ 40 h 122"/>
                    <a:gd name="T108" fmla="*/ 43 w 263"/>
                    <a:gd name="T109" fmla="*/ 34 h 122"/>
                    <a:gd name="T110" fmla="*/ 47 w 263"/>
                    <a:gd name="T111" fmla="*/ 26 h 122"/>
                    <a:gd name="T112" fmla="*/ 54 w 263"/>
                    <a:gd name="T113" fmla="*/ 17 h 122"/>
                    <a:gd name="T114" fmla="*/ 59 w 263"/>
                    <a:gd name="T115" fmla="*/ 9 h 122"/>
                    <a:gd name="T116" fmla="*/ 65 w 263"/>
                    <a:gd name="T117" fmla="*/ 3 h 122"/>
                    <a:gd name="T118" fmla="*/ 71 w 263"/>
                    <a:gd name="T119" fmla="*/ 0 h 1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263" h="122">
                      <a:moveTo>
                        <a:pt x="71" y="0"/>
                      </a:moveTo>
                      <a:lnTo>
                        <a:pt x="78" y="4"/>
                      </a:lnTo>
                      <a:lnTo>
                        <a:pt x="85" y="12"/>
                      </a:lnTo>
                      <a:lnTo>
                        <a:pt x="92" y="22"/>
                      </a:lnTo>
                      <a:lnTo>
                        <a:pt x="100" y="32"/>
                      </a:lnTo>
                      <a:lnTo>
                        <a:pt x="107" y="39"/>
                      </a:lnTo>
                      <a:lnTo>
                        <a:pt x="114" y="44"/>
                      </a:lnTo>
                      <a:lnTo>
                        <a:pt x="120" y="40"/>
                      </a:lnTo>
                      <a:lnTo>
                        <a:pt x="126" y="35"/>
                      </a:lnTo>
                      <a:lnTo>
                        <a:pt x="132" y="29"/>
                      </a:lnTo>
                      <a:lnTo>
                        <a:pt x="139" y="22"/>
                      </a:lnTo>
                      <a:lnTo>
                        <a:pt x="147" y="17"/>
                      </a:lnTo>
                      <a:lnTo>
                        <a:pt x="156" y="15"/>
                      </a:lnTo>
                      <a:lnTo>
                        <a:pt x="166" y="17"/>
                      </a:lnTo>
                      <a:lnTo>
                        <a:pt x="174" y="22"/>
                      </a:lnTo>
                      <a:lnTo>
                        <a:pt x="181" y="29"/>
                      </a:lnTo>
                      <a:lnTo>
                        <a:pt x="189" y="35"/>
                      </a:lnTo>
                      <a:lnTo>
                        <a:pt x="196" y="40"/>
                      </a:lnTo>
                      <a:lnTo>
                        <a:pt x="206" y="44"/>
                      </a:lnTo>
                      <a:lnTo>
                        <a:pt x="218" y="43"/>
                      </a:lnTo>
                      <a:lnTo>
                        <a:pt x="230" y="42"/>
                      </a:lnTo>
                      <a:lnTo>
                        <a:pt x="242" y="39"/>
                      </a:lnTo>
                      <a:lnTo>
                        <a:pt x="253" y="37"/>
                      </a:lnTo>
                      <a:lnTo>
                        <a:pt x="261" y="36"/>
                      </a:lnTo>
                      <a:lnTo>
                        <a:pt x="263" y="36"/>
                      </a:lnTo>
                      <a:lnTo>
                        <a:pt x="262" y="38"/>
                      </a:lnTo>
                      <a:lnTo>
                        <a:pt x="260" y="44"/>
                      </a:lnTo>
                      <a:lnTo>
                        <a:pt x="255" y="52"/>
                      </a:lnTo>
                      <a:lnTo>
                        <a:pt x="247" y="62"/>
                      </a:lnTo>
                      <a:lnTo>
                        <a:pt x="238" y="73"/>
                      </a:lnTo>
                      <a:lnTo>
                        <a:pt x="227" y="85"/>
                      </a:lnTo>
                      <a:lnTo>
                        <a:pt x="212" y="96"/>
                      </a:lnTo>
                      <a:lnTo>
                        <a:pt x="196" y="106"/>
                      </a:lnTo>
                      <a:lnTo>
                        <a:pt x="176" y="114"/>
                      </a:lnTo>
                      <a:lnTo>
                        <a:pt x="153" y="120"/>
                      </a:lnTo>
                      <a:lnTo>
                        <a:pt x="127" y="122"/>
                      </a:lnTo>
                      <a:lnTo>
                        <a:pt x="103" y="120"/>
                      </a:lnTo>
                      <a:lnTo>
                        <a:pt x="80" y="114"/>
                      </a:lnTo>
                      <a:lnTo>
                        <a:pt x="62" y="106"/>
                      </a:lnTo>
                      <a:lnTo>
                        <a:pt x="45" y="96"/>
                      </a:lnTo>
                      <a:lnTo>
                        <a:pt x="32" y="85"/>
                      </a:lnTo>
                      <a:lnTo>
                        <a:pt x="22" y="73"/>
                      </a:lnTo>
                      <a:lnTo>
                        <a:pt x="13" y="62"/>
                      </a:lnTo>
                      <a:lnTo>
                        <a:pt x="7" y="52"/>
                      </a:lnTo>
                      <a:lnTo>
                        <a:pt x="3" y="44"/>
                      </a:lnTo>
                      <a:lnTo>
                        <a:pt x="0" y="38"/>
                      </a:lnTo>
                      <a:lnTo>
                        <a:pt x="0" y="36"/>
                      </a:lnTo>
                      <a:lnTo>
                        <a:pt x="2" y="36"/>
                      </a:lnTo>
                      <a:lnTo>
                        <a:pt x="7" y="37"/>
                      </a:lnTo>
                      <a:lnTo>
                        <a:pt x="15" y="39"/>
                      </a:lnTo>
                      <a:lnTo>
                        <a:pt x="23" y="42"/>
                      </a:lnTo>
                      <a:lnTo>
                        <a:pt x="30" y="43"/>
                      </a:lnTo>
                      <a:lnTo>
                        <a:pt x="35" y="44"/>
                      </a:lnTo>
                      <a:lnTo>
                        <a:pt x="39" y="40"/>
                      </a:lnTo>
                      <a:lnTo>
                        <a:pt x="43" y="34"/>
                      </a:lnTo>
                      <a:lnTo>
                        <a:pt x="47" y="26"/>
                      </a:lnTo>
                      <a:lnTo>
                        <a:pt x="54" y="17"/>
                      </a:lnTo>
                      <a:lnTo>
                        <a:pt x="59" y="9"/>
                      </a:lnTo>
                      <a:lnTo>
                        <a:pt x="65" y="3"/>
                      </a:lnTo>
                      <a:lnTo>
                        <a:pt x="71" y="0"/>
                      </a:lnTo>
                      <a:close/>
                    </a:path>
                  </a:pathLst>
                </a:custGeom>
                <a:solidFill>
                  <a:schemeClr val="accent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73" name="Freeform 102">
                  <a:extLst>
                    <a:ext uri="{FF2B5EF4-FFF2-40B4-BE49-F238E27FC236}">
                      <a16:creationId xmlns:a16="http://schemas.microsoft.com/office/drawing/2014/main" id="{00000000-0008-0000-0000-000049000000}"/>
                    </a:ext>
                  </a:extLst>
                </xdr:cNvPr>
                <xdr:cNvSpPr>
                  <a:spLocks noEditPoints="1"/>
                </xdr:cNvSpPr>
              </xdr:nvSpPr>
              <xdr:spPr bwMode="auto">
                <a:xfrm>
                  <a:off x="5654676" y="3624263"/>
                  <a:ext cx="207963" cy="169863"/>
                </a:xfrm>
                <a:custGeom>
                  <a:avLst/>
                  <a:gdLst>
                    <a:gd name="T0" fmla="*/ 4 w 131"/>
                    <a:gd name="T1" fmla="*/ 107 h 107"/>
                    <a:gd name="T2" fmla="*/ 4 w 131"/>
                    <a:gd name="T3" fmla="*/ 107 h 107"/>
                    <a:gd name="T4" fmla="*/ 3 w 131"/>
                    <a:gd name="T5" fmla="*/ 107 h 107"/>
                    <a:gd name="T6" fmla="*/ 2 w 131"/>
                    <a:gd name="T7" fmla="*/ 107 h 107"/>
                    <a:gd name="T8" fmla="*/ 0 w 131"/>
                    <a:gd name="T9" fmla="*/ 107 h 107"/>
                    <a:gd name="T10" fmla="*/ 0 w 131"/>
                    <a:gd name="T11" fmla="*/ 107 h 107"/>
                    <a:gd name="T12" fmla="*/ 4 w 131"/>
                    <a:gd name="T13" fmla="*/ 107 h 107"/>
                    <a:gd name="T14" fmla="*/ 29 w 131"/>
                    <a:gd name="T15" fmla="*/ 0 h 107"/>
                    <a:gd name="T16" fmla="*/ 38 w 131"/>
                    <a:gd name="T17" fmla="*/ 2 h 107"/>
                    <a:gd name="T18" fmla="*/ 46 w 131"/>
                    <a:gd name="T19" fmla="*/ 7 h 107"/>
                    <a:gd name="T20" fmla="*/ 52 w 131"/>
                    <a:gd name="T21" fmla="*/ 14 h 107"/>
                    <a:gd name="T22" fmla="*/ 58 w 131"/>
                    <a:gd name="T23" fmla="*/ 20 h 107"/>
                    <a:gd name="T24" fmla="*/ 65 w 131"/>
                    <a:gd name="T25" fmla="*/ 25 h 107"/>
                    <a:gd name="T26" fmla="*/ 74 w 131"/>
                    <a:gd name="T27" fmla="*/ 29 h 107"/>
                    <a:gd name="T28" fmla="*/ 86 w 131"/>
                    <a:gd name="T29" fmla="*/ 28 h 107"/>
                    <a:gd name="T30" fmla="*/ 98 w 131"/>
                    <a:gd name="T31" fmla="*/ 27 h 107"/>
                    <a:gd name="T32" fmla="*/ 110 w 131"/>
                    <a:gd name="T33" fmla="*/ 24 h 107"/>
                    <a:gd name="T34" fmla="*/ 121 w 131"/>
                    <a:gd name="T35" fmla="*/ 22 h 107"/>
                    <a:gd name="T36" fmla="*/ 129 w 131"/>
                    <a:gd name="T37" fmla="*/ 21 h 107"/>
                    <a:gd name="T38" fmla="*/ 131 w 131"/>
                    <a:gd name="T39" fmla="*/ 21 h 107"/>
                    <a:gd name="T40" fmla="*/ 130 w 131"/>
                    <a:gd name="T41" fmla="*/ 23 h 107"/>
                    <a:gd name="T42" fmla="*/ 128 w 131"/>
                    <a:gd name="T43" fmla="*/ 29 h 107"/>
                    <a:gd name="T44" fmla="*/ 124 w 131"/>
                    <a:gd name="T45" fmla="*/ 37 h 107"/>
                    <a:gd name="T46" fmla="*/ 116 w 131"/>
                    <a:gd name="T47" fmla="*/ 47 h 107"/>
                    <a:gd name="T48" fmla="*/ 108 w 131"/>
                    <a:gd name="T49" fmla="*/ 58 h 107"/>
                    <a:gd name="T50" fmla="*/ 97 w 131"/>
                    <a:gd name="T51" fmla="*/ 70 h 107"/>
                    <a:gd name="T52" fmla="*/ 84 w 131"/>
                    <a:gd name="T53" fmla="*/ 81 h 107"/>
                    <a:gd name="T54" fmla="*/ 67 w 131"/>
                    <a:gd name="T55" fmla="*/ 91 h 107"/>
                    <a:gd name="T56" fmla="*/ 48 w 131"/>
                    <a:gd name="T57" fmla="*/ 99 h 107"/>
                    <a:gd name="T58" fmla="*/ 26 w 131"/>
                    <a:gd name="T59" fmla="*/ 105 h 107"/>
                    <a:gd name="T60" fmla="*/ 4 w 131"/>
                    <a:gd name="T61" fmla="*/ 107 h 107"/>
                    <a:gd name="T62" fmla="*/ 4 w 131"/>
                    <a:gd name="T63" fmla="*/ 14 h 107"/>
                    <a:gd name="T64" fmla="*/ 8 w 131"/>
                    <a:gd name="T65" fmla="*/ 8 h 107"/>
                    <a:gd name="T66" fmla="*/ 13 w 131"/>
                    <a:gd name="T67" fmla="*/ 4 h 107"/>
                    <a:gd name="T68" fmla="*/ 20 w 131"/>
                    <a:gd name="T69" fmla="*/ 1 h 107"/>
                    <a:gd name="T70" fmla="*/ 29 w 131"/>
                    <a:gd name="T71" fmla="*/ 0 h 10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131" h="107">
                      <a:moveTo>
                        <a:pt x="4" y="107"/>
                      </a:moveTo>
                      <a:lnTo>
                        <a:pt x="4" y="107"/>
                      </a:lnTo>
                      <a:lnTo>
                        <a:pt x="3" y="107"/>
                      </a:lnTo>
                      <a:lnTo>
                        <a:pt x="2" y="107"/>
                      </a:lnTo>
                      <a:lnTo>
                        <a:pt x="0" y="107"/>
                      </a:lnTo>
                      <a:lnTo>
                        <a:pt x="0" y="107"/>
                      </a:lnTo>
                      <a:lnTo>
                        <a:pt x="4" y="107"/>
                      </a:lnTo>
                      <a:close/>
                      <a:moveTo>
                        <a:pt x="29" y="0"/>
                      </a:moveTo>
                      <a:lnTo>
                        <a:pt x="38" y="2"/>
                      </a:lnTo>
                      <a:lnTo>
                        <a:pt x="46" y="7"/>
                      </a:lnTo>
                      <a:lnTo>
                        <a:pt x="52" y="14"/>
                      </a:lnTo>
                      <a:lnTo>
                        <a:pt x="58" y="20"/>
                      </a:lnTo>
                      <a:lnTo>
                        <a:pt x="65" y="25"/>
                      </a:lnTo>
                      <a:lnTo>
                        <a:pt x="74" y="29"/>
                      </a:lnTo>
                      <a:lnTo>
                        <a:pt x="86" y="28"/>
                      </a:lnTo>
                      <a:lnTo>
                        <a:pt x="98" y="27"/>
                      </a:lnTo>
                      <a:lnTo>
                        <a:pt x="110" y="24"/>
                      </a:lnTo>
                      <a:lnTo>
                        <a:pt x="121" y="22"/>
                      </a:lnTo>
                      <a:lnTo>
                        <a:pt x="129" y="21"/>
                      </a:lnTo>
                      <a:lnTo>
                        <a:pt x="131" y="21"/>
                      </a:lnTo>
                      <a:lnTo>
                        <a:pt x="130" y="23"/>
                      </a:lnTo>
                      <a:lnTo>
                        <a:pt x="128" y="29"/>
                      </a:lnTo>
                      <a:lnTo>
                        <a:pt x="124" y="37"/>
                      </a:lnTo>
                      <a:lnTo>
                        <a:pt x="116" y="47"/>
                      </a:lnTo>
                      <a:lnTo>
                        <a:pt x="108" y="58"/>
                      </a:lnTo>
                      <a:lnTo>
                        <a:pt x="97" y="70"/>
                      </a:lnTo>
                      <a:lnTo>
                        <a:pt x="84" y="81"/>
                      </a:lnTo>
                      <a:lnTo>
                        <a:pt x="67" y="91"/>
                      </a:lnTo>
                      <a:lnTo>
                        <a:pt x="48" y="99"/>
                      </a:lnTo>
                      <a:lnTo>
                        <a:pt x="26" y="105"/>
                      </a:lnTo>
                      <a:lnTo>
                        <a:pt x="4" y="107"/>
                      </a:lnTo>
                      <a:lnTo>
                        <a:pt x="4" y="14"/>
                      </a:lnTo>
                      <a:lnTo>
                        <a:pt x="8" y="8"/>
                      </a:lnTo>
                      <a:lnTo>
                        <a:pt x="13" y="4"/>
                      </a:lnTo>
                      <a:lnTo>
                        <a:pt x="20" y="1"/>
                      </a:lnTo>
                      <a:lnTo>
                        <a:pt x="29" y="0"/>
                      </a:lnTo>
                      <a:close/>
                    </a:path>
                  </a:pathLst>
                </a:custGeom>
                <a:solidFill>
                  <a:schemeClr val="accent1">
                    <a:lumMod val="7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74" name="Freeform 103">
                  <a:extLst>
                    <a:ext uri="{FF2B5EF4-FFF2-40B4-BE49-F238E27FC236}">
                      <a16:creationId xmlns:a16="http://schemas.microsoft.com/office/drawing/2014/main" id="{00000000-0008-0000-0000-00004A000000}"/>
                    </a:ext>
                  </a:extLst>
                </xdr:cNvPr>
                <xdr:cNvSpPr>
                  <a:spLocks noEditPoints="1"/>
                </xdr:cNvSpPr>
              </xdr:nvSpPr>
              <xdr:spPr bwMode="auto">
                <a:xfrm>
                  <a:off x="5303838" y="3787775"/>
                  <a:ext cx="712788" cy="666750"/>
                </a:xfrm>
                <a:custGeom>
                  <a:avLst/>
                  <a:gdLst>
                    <a:gd name="T0" fmla="*/ 227 w 449"/>
                    <a:gd name="T1" fmla="*/ 420 h 420"/>
                    <a:gd name="T2" fmla="*/ 227 w 449"/>
                    <a:gd name="T3" fmla="*/ 420 h 420"/>
                    <a:gd name="T4" fmla="*/ 235 w 449"/>
                    <a:gd name="T5" fmla="*/ 0 h 420"/>
                    <a:gd name="T6" fmla="*/ 289 w 449"/>
                    <a:gd name="T7" fmla="*/ 14 h 420"/>
                    <a:gd name="T8" fmla="*/ 333 w 449"/>
                    <a:gd name="T9" fmla="*/ 45 h 420"/>
                    <a:gd name="T10" fmla="*/ 369 w 449"/>
                    <a:gd name="T11" fmla="*/ 87 h 420"/>
                    <a:gd name="T12" fmla="*/ 398 w 449"/>
                    <a:gd name="T13" fmla="*/ 135 h 420"/>
                    <a:gd name="T14" fmla="*/ 419 w 449"/>
                    <a:gd name="T15" fmla="*/ 186 h 420"/>
                    <a:gd name="T16" fmla="*/ 434 w 449"/>
                    <a:gd name="T17" fmla="*/ 235 h 420"/>
                    <a:gd name="T18" fmla="*/ 443 w 449"/>
                    <a:gd name="T19" fmla="*/ 275 h 420"/>
                    <a:gd name="T20" fmla="*/ 448 w 449"/>
                    <a:gd name="T21" fmla="*/ 301 h 420"/>
                    <a:gd name="T22" fmla="*/ 449 w 449"/>
                    <a:gd name="T23" fmla="*/ 318 h 420"/>
                    <a:gd name="T24" fmla="*/ 446 w 449"/>
                    <a:gd name="T25" fmla="*/ 342 h 420"/>
                    <a:gd name="T26" fmla="*/ 438 w 449"/>
                    <a:gd name="T27" fmla="*/ 359 h 420"/>
                    <a:gd name="T28" fmla="*/ 436 w 449"/>
                    <a:gd name="T29" fmla="*/ 362 h 420"/>
                    <a:gd name="T30" fmla="*/ 429 w 449"/>
                    <a:gd name="T31" fmla="*/ 370 h 420"/>
                    <a:gd name="T32" fmla="*/ 406 w 449"/>
                    <a:gd name="T33" fmla="*/ 385 h 420"/>
                    <a:gd name="T34" fmla="*/ 373 w 449"/>
                    <a:gd name="T35" fmla="*/ 401 h 420"/>
                    <a:gd name="T36" fmla="*/ 327 w 449"/>
                    <a:gd name="T37" fmla="*/ 413 h 420"/>
                    <a:gd name="T38" fmla="*/ 265 w 449"/>
                    <a:gd name="T39" fmla="*/ 419 h 420"/>
                    <a:gd name="T40" fmla="*/ 189 w 449"/>
                    <a:gd name="T41" fmla="*/ 419 h 420"/>
                    <a:gd name="T42" fmla="*/ 125 w 449"/>
                    <a:gd name="T43" fmla="*/ 411 h 420"/>
                    <a:gd name="T44" fmla="*/ 77 w 449"/>
                    <a:gd name="T45" fmla="*/ 399 h 420"/>
                    <a:gd name="T46" fmla="*/ 44 w 449"/>
                    <a:gd name="T47" fmla="*/ 383 h 420"/>
                    <a:gd name="T48" fmla="*/ 24 w 449"/>
                    <a:gd name="T49" fmla="*/ 368 h 420"/>
                    <a:gd name="T50" fmla="*/ 10 w 449"/>
                    <a:gd name="T51" fmla="*/ 348 h 420"/>
                    <a:gd name="T52" fmla="*/ 2 w 449"/>
                    <a:gd name="T53" fmla="*/ 323 h 420"/>
                    <a:gd name="T54" fmla="*/ 1 w 449"/>
                    <a:gd name="T55" fmla="*/ 301 h 420"/>
                    <a:gd name="T56" fmla="*/ 5 w 449"/>
                    <a:gd name="T57" fmla="*/ 275 h 420"/>
                    <a:gd name="T58" fmla="*/ 14 w 449"/>
                    <a:gd name="T59" fmla="*/ 233 h 420"/>
                    <a:gd name="T60" fmla="*/ 30 w 449"/>
                    <a:gd name="T61" fmla="*/ 186 h 420"/>
                    <a:gd name="T62" fmla="*/ 51 w 449"/>
                    <a:gd name="T63" fmla="*/ 135 h 420"/>
                    <a:gd name="T64" fmla="*/ 79 w 449"/>
                    <a:gd name="T65" fmla="*/ 86 h 420"/>
                    <a:gd name="T66" fmla="*/ 114 w 449"/>
                    <a:gd name="T67" fmla="*/ 45 h 420"/>
                    <a:gd name="T68" fmla="*/ 157 w 449"/>
                    <a:gd name="T69" fmla="*/ 14 h 420"/>
                    <a:gd name="T70" fmla="*/ 209 w 449"/>
                    <a:gd name="T71" fmla="*/ 0 h 4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449" h="420">
                      <a:moveTo>
                        <a:pt x="227" y="420"/>
                      </a:moveTo>
                      <a:lnTo>
                        <a:pt x="227" y="420"/>
                      </a:lnTo>
                      <a:lnTo>
                        <a:pt x="227" y="420"/>
                      </a:lnTo>
                      <a:lnTo>
                        <a:pt x="227" y="420"/>
                      </a:lnTo>
                      <a:close/>
                      <a:moveTo>
                        <a:pt x="209" y="0"/>
                      </a:moveTo>
                      <a:lnTo>
                        <a:pt x="235" y="0"/>
                      </a:lnTo>
                      <a:lnTo>
                        <a:pt x="264" y="6"/>
                      </a:lnTo>
                      <a:lnTo>
                        <a:pt x="289" y="14"/>
                      </a:lnTo>
                      <a:lnTo>
                        <a:pt x="312" y="27"/>
                      </a:lnTo>
                      <a:lnTo>
                        <a:pt x="333" y="45"/>
                      </a:lnTo>
                      <a:lnTo>
                        <a:pt x="353" y="64"/>
                      </a:lnTo>
                      <a:lnTo>
                        <a:pt x="369" y="87"/>
                      </a:lnTo>
                      <a:lnTo>
                        <a:pt x="385" y="110"/>
                      </a:lnTo>
                      <a:lnTo>
                        <a:pt x="398" y="135"/>
                      </a:lnTo>
                      <a:lnTo>
                        <a:pt x="409" y="161"/>
                      </a:lnTo>
                      <a:lnTo>
                        <a:pt x="419" y="186"/>
                      </a:lnTo>
                      <a:lnTo>
                        <a:pt x="428" y="211"/>
                      </a:lnTo>
                      <a:lnTo>
                        <a:pt x="434" y="235"/>
                      </a:lnTo>
                      <a:lnTo>
                        <a:pt x="439" y="255"/>
                      </a:lnTo>
                      <a:lnTo>
                        <a:pt x="443" y="275"/>
                      </a:lnTo>
                      <a:lnTo>
                        <a:pt x="446" y="290"/>
                      </a:lnTo>
                      <a:lnTo>
                        <a:pt x="448" y="301"/>
                      </a:lnTo>
                      <a:lnTo>
                        <a:pt x="449" y="309"/>
                      </a:lnTo>
                      <a:lnTo>
                        <a:pt x="449" y="318"/>
                      </a:lnTo>
                      <a:lnTo>
                        <a:pt x="449" y="329"/>
                      </a:lnTo>
                      <a:lnTo>
                        <a:pt x="446" y="342"/>
                      </a:lnTo>
                      <a:lnTo>
                        <a:pt x="439" y="357"/>
                      </a:lnTo>
                      <a:lnTo>
                        <a:pt x="438" y="359"/>
                      </a:lnTo>
                      <a:lnTo>
                        <a:pt x="437" y="361"/>
                      </a:lnTo>
                      <a:lnTo>
                        <a:pt x="436" y="362"/>
                      </a:lnTo>
                      <a:lnTo>
                        <a:pt x="436" y="362"/>
                      </a:lnTo>
                      <a:lnTo>
                        <a:pt x="429" y="370"/>
                      </a:lnTo>
                      <a:lnTo>
                        <a:pt x="418" y="377"/>
                      </a:lnTo>
                      <a:lnTo>
                        <a:pt x="406" y="385"/>
                      </a:lnTo>
                      <a:lnTo>
                        <a:pt x="392" y="394"/>
                      </a:lnTo>
                      <a:lnTo>
                        <a:pt x="373" y="401"/>
                      </a:lnTo>
                      <a:lnTo>
                        <a:pt x="352" y="407"/>
                      </a:lnTo>
                      <a:lnTo>
                        <a:pt x="327" y="413"/>
                      </a:lnTo>
                      <a:lnTo>
                        <a:pt x="297" y="417"/>
                      </a:lnTo>
                      <a:lnTo>
                        <a:pt x="265" y="419"/>
                      </a:lnTo>
                      <a:lnTo>
                        <a:pt x="227" y="420"/>
                      </a:lnTo>
                      <a:lnTo>
                        <a:pt x="189" y="419"/>
                      </a:lnTo>
                      <a:lnTo>
                        <a:pt x="155" y="416"/>
                      </a:lnTo>
                      <a:lnTo>
                        <a:pt x="125" y="411"/>
                      </a:lnTo>
                      <a:lnTo>
                        <a:pt x="99" y="405"/>
                      </a:lnTo>
                      <a:lnTo>
                        <a:pt x="77" y="399"/>
                      </a:lnTo>
                      <a:lnTo>
                        <a:pt x="58" y="391"/>
                      </a:lnTo>
                      <a:lnTo>
                        <a:pt x="44" y="383"/>
                      </a:lnTo>
                      <a:lnTo>
                        <a:pt x="32" y="375"/>
                      </a:lnTo>
                      <a:lnTo>
                        <a:pt x="24" y="368"/>
                      </a:lnTo>
                      <a:lnTo>
                        <a:pt x="18" y="362"/>
                      </a:lnTo>
                      <a:lnTo>
                        <a:pt x="10" y="348"/>
                      </a:lnTo>
                      <a:lnTo>
                        <a:pt x="5" y="335"/>
                      </a:lnTo>
                      <a:lnTo>
                        <a:pt x="2" y="323"/>
                      </a:lnTo>
                      <a:lnTo>
                        <a:pt x="0" y="308"/>
                      </a:lnTo>
                      <a:lnTo>
                        <a:pt x="1" y="301"/>
                      </a:lnTo>
                      <a:lnTo>
                        <a:pt x="3" y="290"/>
                      </a:lnTo>
                      <a:lnTo>
                        <a:pt x="5" y="275"/>
                      </a:lnTo>
                      <a:lnTo>
                        <a:pt x="9" y="255"/>
                      </a:lnTo>
                      <a:lnTo>
                        <a:pt x="14" y="233"/>
                      </a:lnTo>
                      <a:lnTo>
                        <a:pt x="21" y="211"/>
                      </a:lnTo>
                      <a:lnTo>
                        <a:pt x="30" y="186"/>
                      </a:lnTo>
                      <a:lnTo>
                        <a:pt x="39" y="161"/>
                      </a:lnTo>
                      <a:lnTo>
                        <a:pt x="51" y="135"/>
                      </a:lnTo>
                      <a:lnTo>
                        <a:pt x="64" y="110"/>
                      </a:lnTo>
                      <a:lnTo>
                        <a:pt x="79" y="86"/>
                      </a:lnTo>
                      <a:lnTo>
                        <a:pt x="95" y="64"/>
                      </a:lnTo>
                      <a:lnTo>
                        <a:pt x="114" y="45"/>
                      </a:lnTo>
                      <a:lnTo>
                        <a:pt x="134" y="27"/>
                      </a:lnTo>
                      <a:lnTo>
                        <a:pt x="157" y="14"/>
                      </a:lnTo>
                      <a:lnTo>
                        <a:pt x="183" y="5"/>
                      </a:lnTo>
                      <a:lnTo>
                        <a:pt x="209" y="0"/>
                      </a:lnTo>
                      <a:close/>
                    </a:path>
                  </a:pathLst>
                </a:custGeom>
                <a:solidFill>
                  <a:schemeClr val="accent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75" name="Rectangle 104">
                  <a:extLst>
                    <a:ext uri="{FF2B5EF4-FFF2-40B4-BE49-F238E27FC236}">
                      <a16:creationId xmlns:a16="http://schemas.microsoft.com/office/drawing/2014/main" id="{00000000-0008-0000-0000-00004B000000}"/>
                    </a:ext>
                  </a:extLst>
                </xdr:cNvPr>
                <xdr:cNvSpPr>
                  <a:spLocks noChangeArrowheads="1"/>
                </xdr:cNvSpPr>
              </xdr:nvSpPr>
              <xdr:spPr bwMode="auto">
                <a:xfrm>
                  <a:off x="5662613" y="4451350"/>
                  <a:ext cx="1588" cy="1588"/>
                </a:xfrm>
                <a:prstGeom prst="rect">
                  <a:avLst/>
                </a:prstGeom>
                <a:solidFill>
                  <a:srgbClr val="3E708A"/>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76" name="Freeform 105">
                  <a:extLst>
                    <a:ext uri="{FF2B5EF4-FFF2-40B4-BE49-F238E27FC236}">
                      <a16:creationId xmlns:a16="http://schemas.microsoft.com/office/drawing/2014/main" id="{00000000-0008-0000-0000-00004C000000}"/>
                    </a:ext>
                  </a:extLst>
                </xdr:cNvPr>
                <xdr:cNvSpPr>
                  <a:spLocks/>
                </xdr:cNvSpPr>
              </xdr:nvSpPr>
              <xdr:spPr bwMode="auto">
                <a:xfrm>
                  <a:off x="5661026" y="3787775"/>
                  <a:ext cx="357188" cy="663575"/>
                </a:xfrm>
                <a:custGeom>
                  <a:avLst/>
                  <a:gdLst>
                    <a:gd name="T0" fmla="*/ 0 w 225"/>
                    <a:gd name="T1" fmla="*/ 0 h 418"/>
                    <a:gd name="T2" fmla="*/ 11 w 225"/>
                    <a:gd name="T3" fmla="*/ 0 h 418"/>
                    <a:gd name="T4" fmla="*/ 40 w 225"/>
                    <a:gd name="T5" fmla="*/ 6 h 418"/>
                    <a:gd name="T6" fmla="*/ 65 w 225"/>
                    <a:gd name="T7" fmla="*/ 14 h 418"/>
                    <a:gd name="T8" fmla="*/ 89 w 225"/>
                    <a:gd name="T9" fmla="*/ 27 h 418"/>
                    <a:gd name="T10" fmla="*/ 109 w 225"/>
                    <a:gd name="T11" fmla="*/ 45 h 418"/>
                    <a:gd name="T12" fmla="*/ 129 w 225"/>
                    <a:gd name="T13" fmla="*/ 64 h 418"/>
                    <a:gd name="T14" fmla="*/ 145 w 225"/>
                    <a:gd name="T15" fmla="*/ 87 h 418"/>
                    <a:gd name="T16" fmla="*/ 161 w 225"/>
                    <a:gd name="T17" fmla="*/ 110 h 418"/>
                    <a:gd name="T18" fmla="*/ 174 w 225"/>
                    <a:gd name="T19" fmla="*/ 136 h 418"/>
                    <a:gd name="T20" fmla="*/ 185 w 225"/>
                    <a:gd name="T21" fmla="*/ 162 h 418"/>
                    <a:gd name="T22" fmla="*/ 194 w 225"/>
                    <a:gd name="T23" fmla="*/ 187 h 418"/>
                    <a:gd name="T24" fmla="*/ 203 w 225"/>
                    <a:gd name="T25" fmla="*/ 212 h 418"/>
                    <a:gd name="T26" fmla="*/ 210 w 225"/>
                    <a:gd name="T27" fmla="*/ 236 h 418"/>
                    <a:gd name="T28" fmla="*/ 215 w 225"/>
                    <a:gd name="T29" fmla="*/ 257 h 418"/>
                    <a:gd name="T30" fmla="*/ 219 w 225"/>
                    <a:gd name="T31" fmla="*/ 276 h 418"/>
                    <a:gd name="T32" fmla="*/ 222 w 225"/>
                    <a:gd name="T33" fmla="*/ 291 h 418"/>
                    <a:gd name="T34" fmla="*/ 224 w 225"/>
                    <a:gd name="T35" fmla="*/ 303 h 418"/>
                    <a:gd name="T36" fmla="*/ 224 w 225"/>
                    <a:gd name="T37" fmla="*/ 310 h 418"/>
                    <a:gd name="T38" fmla="*/ 225 w 225"/>
                    <a:gd name="T39" fmla="*/ 319 h 418"/>
                    <a:gd name="T40" fmla="*/ 224 w 225"/>
                    <a:gd name="T41" fmla="*/ 330 h 418"/>
                    <a:gd name="T42" fmla="*/ 220 w 225"/>
                    <a:gd name="T43" fmla="*/ 343 h 418"/>
                    <a:gd name="T44" fmla="*/ 213 w 225"/>
                    <a:gd name="T45" fmla="*/ 358 h 418"/>
                    <a:gd name="T46" fmla="*/ 212 w 225"/>
                    <a:gd name="T47" fmla="*/ 360 h 418"/>
                    <a:gd name="T48" fmla="*/ 211 w 225"/>
                    <a:gd name="T49" fmla="*/ 361 h 418"/>
                    <a:gd name="T50" fmla="*/ 210 w 225"/>
                    <a:gd name="T51" fmla="*/ 362 h 418"/>
                    <a:gd name="T52" fmla="*/ 203 w 225"/>
                    <a:gd name="T53" fmla="*/ 369 h 418"/>
                    <a:gd name="T54" fmla="*/ 193 w 225"/>
                    <a:gd name="T55" fmla="*/ 377 h 418"/>
                    <a:gd name="T56" fmla="*/ 181 w 225"/>
                    <a:gd name="T57" fmla="*/ 385 h 418"/>
                    <a:gd name="T58" fmla="*/ 166 w 225"/>
                    <a:gd name="T59" fmla="*/ 393 h 418"/>
                    <a:gd name="T60" fmla="*/ 148 w 225"/>
                    <a:gd name="T61" fmla="*/ 400 h 418"/>
                    <a:gd name="T62" fmla="*/ 127 w 225"/>
                    <a:gd name="T63" fmla="*/ 406 h 418"/>
                    <a:gd name="T64" fmla="*/ 102 w 225"/>
                    <a:gd name="T65" fmla="*/ 411 h 418"/>
                    <a:gd name="T66" fmla="*/ 72 w 225"/>
                    <a:gd name="T67" fmla="*/ 415 h 418"/>
                    <a:gd name="T68" fmla="*/ 40 w 225"/>
                    <a:gd name="T69" fmla="*/ 417 h 418"/>
                    <a:gd name="T70" fmla="*/ 2 w 225"/>
                    <a:gd name="T71" fmla="*/ 418 h 418"/>
                    <a:gd name="T72" fmla="*/ 1 w 225"/>
                    <a:gd name="T73" fmla="*/ 418 h 418"/>
                    <a:gd name="T74" fmla="*/ 0 w 225"/>
                    <a:gd name="T75" fmla="*/ 418 h 418"/>
                    <a:gd name="T76" fmla="*/ 0 w 225"/>
                    <a:gd name="T77" fmla="*/ 0 h 41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Lst>
                  <a:rect l="0" t="0" r="r" b="b"/>
                  <a:pathLst>
                    <a:path w="225" h="418">
                      <a:moveTo>
                        <a:pt x="0" y="0"/>
                      </a:moveTo>
                      <a:lnTo>
                        <a:pt x="11" y="0"/>
                      </a:lnTo>
                      <a:lnTo>
                        <a:pt x="40" y="6"/>
                      </a:lnTo>
                      <a:lnTo>
                        <a:pt x="65" y="14"/>
                      </a:lnTo>
                      <a:lnTo>
                        <a:pt x="89" y="27"/>
                      </a:lnTo>
                      <a:lnTo>
                        <a:pt x="109" y="45"/>
                      </a:lnTo>
                      <a:lnTo>
                        <a:pt x="129" y="64"/>
                      </a:lnTo>
                      <a:lnTo>
                        <a:pt x="145" y="87"/>
                      </a:lnTo>
                      <a:lnTo>
                        <a:pt x="161" y="110"/>
                      </a:lnTo>
                      <a:lnTo>
                        <a:pt x="174" y="136"/>
                      </a:lnTo>
                      <a:lnTo>
                        <a:pt x="185" y="162"/>
                      </a:lnTo>
                      <a:lnTo>
                        <a:pt x="194" y="187"/>
                      </a:lnTo>
                      <a:lnTo>
                        <a:pt x="203" y="212"/>
                      </a:lnTo>
                      <a:lnTo>
                        <a:pt x="210" y="236"/>
                      </a:lnTo>
                      <a:lnTo>
                        <a:pt x="215" y="257"/>
                      </a:lnTo>
                      <a:lnTo>
                        <a:pt x="219" y="276"/>
                      </a:lnTo>
                      <a:lnTo>
                        <a:pt x="222" y="291"/>
                      </a:lnTo>
                      <a:lnTo>
                        <a:pt x="224" y="303"/>
                      </a:lnTo>
                      <a:lnTo>
                        <a:pt x="224" y="310"/>
                      </a:lnTo>
                      <a:lnTo>
                        <a:pt x="225" y="319"/>
                      </a:lnTo>
                      <a:lnTo>
                        <a:pt x="224" y="330"/>
                      </a:lnTo>
                      <a:lnTo>
                        <a:pt x="220" y="343"/>
                      </a:lnTo>
                      <a:lnTo>
                        <a:pt x="213" y="358"/>
                      </a:lnTo>
                      <a:lnTo>
                        <a:pt x="212" y="360"/>
                      </a:lnTo>
                      <a:lnTo>
                        <a:pt x="211" y="361"/>
                      </a:lnTo>
                      <a:lnTo>
                        <a:pt x="210" y="362"/>
                      </a:lnTo>
                      <a:lnTo>
                        <a:pt x="203" y="369"/>
                      </a:lnTo>
                      <a:lnTo>
                        <a:pt x="193" y="377"/>
                      </a:lnTo>
                      <a:lnTo>
                        <a:pt x="181" y="385"/>
                      </a:lnTo>
                      <a:lnTo>
                        <a:pt x="166" y="393"/>
                      </a:lnTo>
                      <a:lnTo>
                        <a:pt x="148" y="400"/>
                      </a:lnTo>
                      <a:lnTo>
                        <a:pt x="127" y="406"/>
                      </a:lnTo>
                      <a:lnTo>
                        <a:pt x="102" y="411"/>
                      </a:lnTo>
                      <a:lnTo>
                        <a:pt x="72" y="415"/>
                      </a:lnTo>
                      <a:lnTo>
                        <a:pt x="40" y="417"/>
                      </a:lnTo>
                      <a:lnTo>
                        <a:pt x="2" y="418"/>
                      </a:lnTo>
                      <a:lnTo>
                        <a:pt x="1" y="418"/>
                      </a:lnTo>
                      <a:lnTo>
                        <a:pt x="0" y="418"/>
                      </a:lnTo>
                      <a:lnTo>
                        <a:pt x="0" y="0"/>
                      </a:lnTo>
                      <a:close/>
                    </a:path>
                  </a:pathLst>
                </a:custGeom>
                <a:solidFill>
                  <a:schemeClr val="accent1">
                    <a:lumMod val="7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77" name="Freeform 106">
                  <a:extLst>
                    <a:ext uri="{FF2B5EF4-FFF2-40B4-BE49-F238E27FC236}">
                      <a16:creationId xmlns:a16="http://schemas.microsoft.com/office/drawing/2014/main" id="{00000000-0008-0000-0000-00004D000000}"/>
                    </a:ext>
                  </a:extLst>
                </xdr:cNvPr>
                <xdr:cNvSpPr>
                  <a:spLocks noEditPoints="1"/>
                </xdr:cNvSpPr>
              </xdr:nvSpPr>
              <xdr:spPr bwMode="auto">
                <a:xfrm>
                  <a:off x="5570538" y="3916363"/>
                  <a:ext cx="182563" cy="366713"/>
                </a:xfrm>
                <a:custGeom>
                  <a:avLst/>
                  <a:gdLst>
                    <a:gd name="T0" fmla="*/ 76 w 115"/>
                    <a:gd name="T1" fmla="*/ 183 h 231"/>
                    <a:gd name="T2" fmla="*/ 90 w 115"/>
                    <a:gd name="T3" fmla="*/ 158 h 231"/>
                    <a:gd name="T4" fmla="*/ 80 w 115"/>
                    <a:gd name="T5" fmla="*/ 135 h 231"/>
                    <a:gd name="T6" fmla="*/ 65 w 115"/>
                    <a:gd name="T7" fmla="*/ 128 h 231"/>
                    <a:gd name="T8" fmla="*/ 40 w 115"/>
                    <a:gd name="T9" fmla="*/ 46 h 231"/>
                    <a:gd name="T10" fmla="*/ 29 w 115"/>
                    <a:gd name="T11" fmla="*/ 54 h 231"/>
                    <a:gd name="T12" fmla="*/ 25 w 115"/>
                    <a:gd name="T13" fmla="*/ 65 h 231"/>
                    <a:gd name="T14" fmla="*/ 26 w 115"/>
                    <a:gd name="T15" fmla="*/ 80 h 231"/>
                    <a:gd name="T16" fmla="*/ 33 w 115"/>
                    <a:gd name="T17" fmla="*/ 90 h 231"/>
                    <a:gd name="T18" fmla="*/ 41 w 115"/>
                    <a:gd name="T19" fmla="*/ 95 h 231"/>
                    <a:gd name="T20" fmla="*/ 50 w 115"/>
                    <a:gd name="T21" fmla="*/ 44 h 231"/>
                    <a:gd name="T22" fmla="*/ 63 w 115"/>
                    <a:gd name="T23" fmla="*/ 2 h 231"/>
                    <a:gd name="T24" fmla="*/ 65 w 115"/>
                    <a:gd name="T25" fmla="*/ 21 h 231"/>
                    <a:gd name="T26" fmla="*/ 85 w 115"/>
                    <a:gd name="T27" fmla="*/ 24 h 231"/>
                    <a:gd name="T28" fmla="*/ 103 w 115"/>
                    <a:gd name="T29" fmla="*/ 31 h 231"/>
                    <a:gd name="T30" fmla="*/ 107 w 115"/>
                    <a:gd name="T31" fmla="*/ 40 h 231"/>
                    <a:gd name="T32" fmla="*/ 104 w 115"/>
                    <a:gd name="T33" fmla="*/ 48 h 231"/>
                    <a:gd name="T34" fmla="*/ 96 w 115"/>
                    <a:gd name="T35" fmla="*/ 51 h 231"/>
                    <a:gd name="T36" fmla="*/ 83 w 115"/>
                    <a:gd name="T37" fmla="*/ 48 h 231"/>
                    <a:gd name="T38" fmla="*/ 65 w 115"/>
                    <a:gd name="T39" fmla="*/ 43 h 231"/>
                    <a:gd name="T40" fmla="*/ 91 w 115"/>
                    <a:gd name="T41" fmla="*/ 116 h 231"/>
                    <a:gd name="T42" fmla="*/ 107 w 115"/>
                    <a:gd name="T43" fmla="*/ 129 h 231"/>
                    <a:gd name="T44" fmla="*/ 115 w 115"/>
                    <a:gd name="T45" fmla="*/ 156 h 231"/>
                    <a:gd name="T46" fmla="*/ 108 w 115"/>
                    <a:gd name="T47" fmla="*/ 182 h 231"/>
                    <a:gd name="T48" fmla="*/ 96 w 115"/>
                    <a:gd name="T49" fmla="*/ 197 h 231"/>
                    <a:gd name="T50" fmla="*/ 75 w 115"/>
                    <a:gd name="T51" fmla="*/ 207 h 231"/>
                    <a:gd name="T52" fmla="*/ 65 w 115"/>
                    <a:gd name="T53" fmla="*/ 225 h 231"/>
                    <a:gd name="T54" fmla="*/ 58 w 115"/>
                    <a:gd name="T55" fmla="*/ 231 h 231"/>
                    <a:gd name="T56" fmla="*/ 50 w 115"/>
                    <a:gd name="T57" fmla="*/ 225 h 231"/>
                    <a:gd name="T58" fmla="*/ 42 w 115"/>
                    <a:gd name="T59" fmla="*/ 209 h 231"/>
                    <a:gd name="T60" fmla="*/ 19 w 115"/>
                    <a:gd name="T61" fmla="*/ 204 h 231"/>
                    <a:gd name="T62" fmla="*/ 3 w 115"/>
                    <a:gd name="T63" fmla="*/ 195 h 231"/>
                    <a:gd name="T64" fmla="*/ 1 w 115"/>
                    <a:gd name="T65" fmla="*/ 184 h 231"/>
                    <a:gd name="T66" fmla="*/ 8 w 115"/>
                    <a:gd name="T67" fmla="*/ 177 h 231"/>
                    <a:gd name="T68" fmla="*/ 18 w 115"/>
                    <a:gd name="T69" fmla="*/ 178 h 231"/>
                    <a:gd name="T70" fmla="*/ 30 w 115"/>
                    <a:gd name="T71" fmla="*/ 183 h 231"/>
                    <a:gd name="T72" fmla="*/ 50 w 115"/>
                    <a:gd name="T73" fmla="*/ 187 h 231"/>
                    <a:gd name="T74" fmla="*/ 24 w 115"/>
                    <a:gd name="T75" fmla="*/ 111 h 231"/>
                    <a:gd name="T76" fmla="*/ 8 w 115"/>
                    <a:gd name="T77" fmla="*/ 97 h 231"/>
                    <a:gd name="T78" fmla="*/ 1 w 115"/>
                    <a:gd name="T79" fmla="*/ 71 h 231"/>
                    <a:gd name="T80" fmla="*/ 15 w 115"/>
                    <a:gd name="T81" fmla="*/ 35 h 231"/>
                    <a:gd name="T82" fmla="*/ 50 w 115"/>
                    <a:gd name="T83" fmla="*/ 21 h 231"/>
                    <a:gd name="T84" fmla="*/ 52 w 115"/>
                    <a:gd name="T85" fmla="*/ 2 h 2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Lst>
                  <a:rect l="0" t="0" r="r" b="b"/>
                  <a:pathLst>
                    <a:path w="115" h="231">
                      <a:moveTo>
                        <a:pt x="65" y="128"/>
                      </a:moveTo>
                      <a:lnTo>
                        <a:pt x="65" y="186"/>
                      </a:lnTo>
                      <a:lnTo>
                        <a:pt x="76" y="183"/>
                      </a:lnTo>
                      <a:lnTo>
                        <a:pt x="84" y="177"/>
                      </a:lnTo>
                      <a:lnTo>
                        <a:pt x="89" y="169"/>
                      </a:lnTo>
                      <a:lnTo>
                        <a:pt x="90" y="158"/>
                      </a:lnTo>
                      <a:lnTo>
                        <a:pt x="89" y="147"/>
                      </a:lnTo>
                      <a:lnTo>
                        <a:pt x="85" y="140"/>
                      </a:lnTo>
                      <a:lnTo>
                        <a:pt x="80" y="135"/>
                      </a:lnTo>
                      <a:lnTo>
                        <a:pt x="75" y="132"/>
                      </a:lnTo>
                      <a:lnTo>
                        <a:pt x="70" y="130"/>
                      </a:lnTo>
                      <a:lnTo>
                        <a:pt x="65" y="128"/>
                      </a:lnTo>
                      <a:close/>
                      <a:moveTo>
                        <a:pt x="50" y="44"/>
                      </a:moveTo>
                      <a:lnTo>
                        <a:pt x="45" y="45"/>
                      </a:lnTo>
                      <a:lnTo>
                        <a:pt x="40" y="46"/>
                      </a:lnTo>
                      <a:lnTo>
                        <a:pt x="36" y="48"/>
                      </a:lnTo>
                      <a:lnTo>
                        <a:pt x="32" y="51"/>
                      </a:lnTo>
                      <a:lnTo>
                        <a:pt x="29" y="54"/>
                      </a:lnTo>
                      <a:lnTo>
                        <a:pt x="27" y="58"/>
                      </a:lnTo>
                      <a:lnTo>
                        <a:pt x="25" y="61"/>
                      </a:lnTo>
                      <a:lnTo>
                        <a:pt x="25" y="65"/>
                      </a:lnTo>
                      <a:lnTo>
                        <a:pt x="25" y="69"/>
                      </a:lnTo>
                      <a:lnTo>
                        <a:pt x="25" y="76"/>
                      </a:lnTo>
                      <a:lnTo>
                        <a:pt x="26" y="80"/>
                      </a:lnTo>
                      <a:lnTo>
                        <a:pt x="28" y="84"/>
                      </a:lnTo>
                      <a:lnTo>
                        <a:pt x="30" y="87"/>
                      </a:lnTo>
                      <a:lnTo>
                        <a:pt x="33" y="90"/>
                      </a:lnTo>
                      <a:lnTo>
                        <a:pt x="35" y="92"/>
                      </a:lnTo>
                      <a:lnTo>
                        <a:pt x="38" y="94"/>
                      </a:lnTo>
                      <a:lnTo>
                        <a:pt x="41" y="95"/>
                      </a:lnTo>
                      <a:lnTo>
                        <a:pt x="45" y="97"/>
                      </a:lnTo>
                      <a:lnTo>
                        <a:pt x="50" y="99"/>
                      </a:lnTo>
                      <a:lnTo>
                        <a:pt x="50" y="44"/>
                      </a:lnTo>
                      <a:close/>
                      <a:moveTo>
                        <a:pt x="58" y="0"/>
                      </a:moveTo>
                      <a:lnTo>
                        <a:pt x="61" y="1"/>
                      </a:lnTo>
                      <a:lnTo>
                        <a:pt x="63" y="2"/>
                      </a:lnTo>
                      <a:lnTo>
                        <a:pt x="65" y="5"/>
                      </a:lnTo>
                      <a:lnTo>
                        <a:pt x="65" y="7"/>
                      </a:lnTo>
                      <a:lnTo>
                        <a:pt x="65" y="21"/>
                      </a:lnTo>
                      <a:lnTo>
                        <a:pt x="72" y="22"/>
                      </a:lnTo>
                      <a:lnTo>
                        <a:pt x="78" y="22"/>
                      </a:lnTo>
                      <a:lnTo>
                        <a:pt x="85" y="24"/>
                      </a:lnTo>
                      <a:lnTo>
                        <a:pt x="92" y="26"/>
                      </a:lnTo>
                      <a:lnTo>
                        <a:pt x="98" y="28"/>
                      </a:lnTo>
                      <a:lnTo>
                        <a:pt x="103" y="31"/>
                      </a:lnTo>
                      <a:lnTo>
                        <a:pt x="105" y="33"/>
                      </a:lnTo>
                      <a:lnTo>
                        <a:pt x="106" y="37"/>
                      </a:lnTo>
                      <a:lnTo>
                        <a:pt x="107" y="40"/>
                      </a:lnTo>
                      <a:lnTo>
                        <a:pt x="106" y="43"/>
                      </a:lnTo>
                      <a:lnTo>
                        <a:pt x="105" y="45"/>
                      </a:lnTo>
                      <a:lnTo>
                        <a:pt x="104" y="48"/>
                      </a:lnTo>
                      <a:lnTo>
                        <a:pt x="102" y="49"/>
                      </a:lnTo>
                      <a:lnTo>
                        <a:pt x="99" y="51"/>
                      </a:lnTo>
                      <a:lnTo>
                        <a:pt x="96" y="51"/>
                      </a:lnTo>
                      <a:lnTo>
                        <a:pt x="92" y="51"/>
                      </a:lnTo>
                      <a:lnTo>
                        <a:pt x="89" y="50"/>
                      </a:lnTo>
                      <a:lnTo>
                        <a:pt x="83" y="48"/>
                      </a:lnTo>
                      <a:lnTo>
                        <a:pt x="75" y="45"/>
                      </a:lnTo>
                      <a:lnTo>
                        <a:pt x="71" y="44"/>
                      </a:lnTo>
                      <a:lnTo>
                        <a:pt x="65" y="43"/>
                      </a:lnTo>
                      <a:lnTo>
                        <a:pt x="65" y="104"/>
                      </a:lnTo>
                      <a:lnTo>
                        <a:pt x="83" y="110"/>
                      </a:lnTo>
                      <a:lnTo>
                        <a:pt x="91" y="116"/>
                      </a:lnTo>
                      <a:lnTo>
                        <a:pt x="99" y="121"/>
                      </a:lnTo>
                      <a:lnTo>
                        <a:pt x="104" y="125"/>
                      </a:lnTo>
                      <a:lnTo>
                        <a:pt x="107" y="129"/>
                      </a:lnTo>
                      <a:lnTo>
                        <a:pt x="110" y="134"/>
                      </a:lnTo>
                      <a:lnTo>
                        <a:pt x="114" y="144"/>
                      </a:lnTo>
                      <a:lnTo>
                        <a:pt x="115" y="156"/>
                      </a:lnTo>
                      <a:lnTo>
                        <a:pt x="114" y="167"/>
                      </a:lnTo>
                      <a:lnTo>
                        <a:pt x="111" y="176"/>
                      </a:lnTo>
                      <a:lnTo>
                        <a:pt x="108" y="182"/>
                      </a:lnTo>
                      <a:lnTo>
                        <a:pt x="105" y="187"/>
                      </a:lnTo>
                      <a:lnTo>
                        <a:pt x="101" y="191"/>
                      </a:lnTo>
                      <a:lnTo>
                        <a:pt x="96" y="197"/>
                      </a:lnTo>
                      <a:lnTo>
                        <a:pt x="90" y="200"/>
                      </a:lnTo>
                      <a:lnTo>
                        <a:pt x="85" y="203"/>
                      </a:lnTo>
                      <a:lnTo>
                        <a:pt x="75" y="207"/>
                      </a:lnTo>
                      <a:lnTo>
                        <a:pt x="65" y="209"/>
                      </a:lnTo>
                      <a:lnTo>
                        <a:pt x="65" y="223"/>
                      </a:lnTo>
                      <a:lnTo>
                        <a:pt x="65" y="225"/>
                      </a:lnTo>
                      <a:lnTo>
                        <a:pt x="63" y="228"/>
                      </a:lnTo>
                      <a:lnTo>
                        <a:pt x="61" y="229"/>
                      </a:lnTo>
                      <a:lnTo>
                        <a:pt x="58" y="231"/>
                      </a:lnTo>
                      <a:lnTo>
                        <a:pt x="55" y="229"/>
                      </a:lnTo>
                      <a:lnTo>
                        <a:pt x="52" y="228"/>
                      </a:lnTo>
                      <a:lnTo>
                        <a:pt x="50" y="225"/>
                      </a:lnTo>
                      <a:lnTo>
                        <a:pt x="50" y="223"/>
                      </a:lnTo>
                      <a:lnTo>
                        <a:pt x="50" y="209"/>
                      </a:lnTo>
                      <a:lnTo>
                        <a:pt x="42" y="209"/>
                      </a:lnTo>
                      <a:lnTo>
                        <a:pt x="34" y="208"/>
                      </a:lnTo>
                      <a:lnTo>
                        <a:pt x="26" y="206"/>
                      </a:lnTo>
                      <a:lnTo>
                        <a:pt x="19" y="204"/>
                      </a:lnTo>
                      <a:lnTo>
                        <a:pt x="11" y="202"/>
                      </a:lnTo>
                      <a:lnTo>
                        <a:pt x="5" y="198"/>
                      </a:lnTo>
                      <a:lnTo>
                        <a:pt x="3" y="195"/>
                      </a:lnTo>
                      <a:lnTo>
                        <a:pt x="1" y="191"/>
                      </a:lnTo>
                      <a:lnTo>
                        <a:pt x="0" y="188"/>
                      </a:lnTo>
                      <a:lnTo>
                        <a:pt x="1" y="184"/>
                      </a:lnTo>
                      <a:lnTo>
                        <a:pt x="3" y="180"/>
                      </a:lnTo>
                      <a:lnTo>
                        <a:pt x="5" y="179"/>
                      </a:lnTo>
                      <a:lnTo>
                        <a:pt x="8" y="177"/>
                      </a:lnTo>
                      <a:lnTo>
                        <a:pt x="11" y="177"/>
                      </a:lnTo>
                      <a:lnTo>
                        <a:pt x="13" y="177"/>
                      </a:lnTo>
                      <a:lnTo>
                        <a:pt x="18" y="178"/>
                      </a:lnTo>
                      <a:lnTo>
                        <a:pt x="21" y="180"/>
                      </a:lnTo>
                      <a:lnTo>
                        <a:pt x="26" y="182"/>
                      </a:lnTo>
                      <a:lnTo>
                        <a:pt x="30" y="183"/>
                      </a:lnTo>
                      <a:lnTo>
                        <a:pt x="36" y="185"/>
                      </a:lnTo>
                      <a:lnTo>
                        <a:pt x="42" y="186"/>
                      </a:lnTo>
                      <a:lnTo>
                        <a:pt x="50" y="187"/>
                      </a:lnTo>
                      <a:lnTo>
                        <a:pt x="50" y="123"/>
                      </a:lnTo>
                      <a:lnTo>
                        <a:pt x="32" y="116"/>
                      </a:lnTo>
                      <a:lnTo>
                        <a:pt x="24" y="111"/>
                      </a:lnTo>
                      <a:lnTo>
                        <a:pt x="17" y="106"/>
                      </a:lnTo>
                      <a:lnTo>
                        <a:pt x="12" y="102"/>
                      </a:lnTo>
                      <a:lnTo>
                        <a:pt x="8" y="97"/>
                      </a:lnTo>
                      <a:lnTo>
                        <a:pt x="5" y="92"/>
                      </a:lnTo>
                      <a:lnTo>
                        <a:pt x="2" y="83"/>
                      </a:lnTo>
                      <a:lnTo>
                        <a:pt x="1" y="71"/>
                      </a:lnTo>
                      <a:lnTo>
                        <a:pt x="2" y="57"/>
                      </a:lnTo>
                      <a:lnTo>
                        <a:pt x="6" y="46"/>
                      </a:lnTo>
                      <a:lnTo>
                        <a:pt x="15" y="35"/>
                      </a:lnTo>
                      <a:lnTo>
                        <a:pt x="24" y="28"/>
                      </a:lnTo>
                      <a:lnTo>
                        <a:pt x="36" y="23"/>
                      </a:lnTo>
                      <a:lnTo>
                        <a:pt x="50" y="21"/>
                      </a:lnTo>
                      <a:lnTo>
                        <a:pt x="50" y="7"/>
                      </a:lnTo>
                      <a:lnTo>
                        <a:pt x="50" y="5"/>
                      </a:lnTo>
                      <a:lnTo>
                        <a:pt x="52" y="2"/>
                      </a:lnTo>
                      <a:lnTo>
                        <a:pt x="55" y="1"/>
                      </a:lnTo>
                      <a:lnTo>
                        <a:pt x="58" y="0"/>
                      </a:lnTo>
                      <a:close/>
                    </a:path>
                  </a:pathLst>
                </a:custGeom>
                <a:solidFill>
                  <a:schemeClr val="bg1">
                    <a:lumMod val="9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grpSp>
        </xdr:grpSp>
        <xdr:grpSp>
          <xdr:nvGrpSpPr>
            <xdr:cNvPr id="21" name="Group 134">
              <a:extLst>
                <a:ext uri="{FF2B5EF4-FFF2-40B4-BE49-F238E27FC236}">
                  <a16:creationId xmlns:a16="http://schemas.microsoft.com/office/drawing/2014/main" id="{00000000-0008-0000-0000-000015000000}"/>
                </a:ext>
              </a:extLst>
            </xdr:cNvPr>
            <xdr:cNvGrpSpPr/>
          </xdr:nvGrpSpPr>
          <xdr:grpSpPr>
            <a:xfrm>
              <a:off x="6902155" y="1849790"/>
              <a:ext cx="464343" cy="464343"/>
              <a:chOff x="2970213" y="1606550"/>
              <a:chExt cx="1301750" cy="1301750"/>
            </a:xfrm>
          </xdr:grpSpPr>
          <xdr:sp macro="" textlink="">
            <xdr:nvSpPr>
              <xdr:cNvPr id="56" name="Freeform 107">
                <a:extLst>
                  <a:ext uri="{FF2B5EF4-FFF2-40B4-BE49-F238E27FC236}">
                    <a16:creationId xmlns:a16="http://schemas.microsoft.com/office/drawing/2014/main" id="{00000000-0008-0000-0000-000038000000}"/>
                  </a:ext>
                </a:extLst>
              </xdr:cNvPr>
              <xdr:cNvSpPr>
                <a:spLocks/>
              </xdr:cNvSpPr>
            </xdr:nvSpPr>
            <xdr:spPr bwMode="auto">
              <a:xfrm>
                <a:off x="2970213" y="1606550"/>
                <a:ext cx="1301750" cy="1301750"/>
              </a:xfrm>
              <a:custGeom>
                <a:avLst/>
                <a:gdLst>
                  <a:gd name="T0" fmla="*/ 409 w 820"/>
                  <a:gd name="T1" fmla="*/ 0 h 820"/>
                  <a:gd name="T2" fmla="*/ 462 w 820"/>
                  <a:gd name="T3" fmla="*/ 3 h 820"/>
                  <a:gd name="T4" fmla="*/ 511 w 820"/>
                  <a:gd name="T5" fmla="*/ 12 h 820"/>
                  <a:gd name="T6" fmla="*/ 558 w 820"/>
                  <a:gd name="T7" fmla="*/ 28 h 820"/>
                  <a:gd name="T8" fmla="*/ 602 w 820"/>
                  <a:gd name="T9" fmla="*/ 48 h 820"/>
                  <a:gd name="T10" fmla="*/ 644 w 820"/>
                  <a:gd name="T11" fmla="*/ 73 h 820"/>
                  <a:gd name="T12" fmla="*/ 682 w 820"/>
                  <a:gd name="T13" fmla="*/ 104 h 820"/>
                  <a:gd name="T14" fmla="*/ 716 w 820"/>
                  <a:gd name="T15" fmla="*/ 138 h 820"/>
                  <a:gd name="T16" fmla="*/ 746 w 820"/>
                  <a:gd name="T17" fmla="*/ 176 h 820"/>
                  <a:gd name="T18" fmla="*/ 771 w 820"/>
                  <a:gd name="T19" fmla="*/ 218 h 820"/>
                  <a:gd name="T20" fmla="*/ 792 w 820"/>
                  <a:gd name="T21" fmla="*/ 262 h 820"/>
                  <a:gd name="T22" fmla="*/ 807 w 820"/>
                  <a:gd name="T23" fmla="*/ 309 h 820"/>
                  <a:gd name="T24" fmla="*/ 817 w 820"/>
                  <a:gd name="T25" fmla="*/ 358 h 820"/>
                  <a:gd name="T26" fmla="*/ 820 w 820"/>
                  <a:gd name="T27" fmla="*/ 410 h 820"/>
                  <a:gd name="T28" fmla="*/ 817 w 820"/>
                  <a:gd name="T29" fmla="*/ 461 h 820"/>
                  <a:gd name="T30" fmla="*/ 807 w 820"/>
                  <a:gd name="T31" fmla="*/ 511 h 820"/>
                  <a:gd name="T32" fmla="*/ 792 w 820"/>
                  <a:gd name="T33" fmla="*/ 558 h 820"/>
                  <a:gd name="T34" fmla="*/ 771 w 820"/>
                  <a:gd name="T35" fmla="*/ 603 h 820"/>
                  <a:gd name="T36" fmla="*/ 746 w 820"/>
                  <a:gd name="T37" fmla="*/ 644 h 820"/>
                  <a:gd name="T38" fmla="*/ 716 w 820"/>
                  <a:gd name="T39" fmla="*/ 683 h 820"/>
                  <a:gd name="T40" fmla="*/ 682 w 820"/>
                  <a:gd name="T41" fmla="*/ 717 h 820"/>
                  <a:gd name="T42" fmla="*/ 644 w 820"/>
                  <a:gd name="T43" fmla="*/ 746 h 820"/>
                  <a:gd name="T44" fmla="*/ 602 w 820"/>
                  <a:gd name="T45" fmla="*/ 772 h 820"/>
                  <a:gd name="T46" fmla="*/ 558 w 820"/>
                  <a:gd name="T47" fmla="*/ 793 h 820"/>
                  <a:gd name="T48" fmla="*/ 511 w 820"/>
                  <a:gd name="T49" fmla="*/ 808 h 820"/>
                  <a:gd name="T50" fmla="*/ 462 w 820"/>
                  <a:gd name="T51" fmla="*/ 817 h 820"/>
                  <a:gd name="T52" fmla="*/ 409 w 820"/>
                  <a:gd name="T53" fmla="*/ 820 h 820"/>
                  <a:gd name="T54" fmla="*/ 358 w 820"/>
                  <a:gd name="T55" fmla="*/ 817 h 820"/>
                  <a:gd name="T56" fmla="*/ 309 w 820"/>
                  <a:gd name="T57" fmla="*/ 808 h 820"/>
                  <a:gd name="T58" fmla="*/ 262 w 820"/>
                  <a:gd name="T59" fmla="*/ 793 h 820"/>
                  <a:gd name="T60" fmla="*/ 217 w 820"/>
                  <a:gd name="T61" fmla="*/ 772 h 820"/>
                  <a:gd name="T62" fmla="*/ 175 w 820"/>
                  <a:gd name="T63" fmla="*/ 746 h 820"/>
                  <a:gd name="T64" fmla="*/ 137 w 820"/>
                  <a:gd name="T65" fmla="*/ 717 h 820"/>
                  <a:gd name="T66" fmla="*/ 104 w 820"/>
                  <a:gd name="T67" fmla="*/ 683 h 820"/>
                  <a:gd name="T68" fmla="*/ 74 w 820"/>
                  <a:gd name="T69" fmla="*/ 644 h 820"/>
                  <a:gd name="T70" fmla="*/ 48 w 820"/>
                  <a:gd name="T71" fmla="*/ 603 h 820"/>
                  <a:gd name="T72" fmla="*/ 28 w 820"/>
                  <a:gd name="T73" fmla="*/ 558 h 820"/>
                  <a:gd name="T74" fmla="*/ 12 w 820"/>
                  <a:gd name="T75" fmla="*/ 511 h 820"/>
                  <a:gd name="T76" fmla="*/ 3 w 820"/>
                  <a:gd name="T77" fmla="*/ 461 h 820"/>
                  <a:gd name="T78" fmla="*/ 0 w 820"/>
                  <a:gd name="T79" fmla="*/ 410 h 820"/>
                  <a:gd name="T80" fmla="*/ 3 w 820"/>
                  <a:gd name="T81" fmla="*/ 358 h 820"/>
                  <a:gd name="T82" fmla="*/ 12 w 820"/>
                  <a:gd name="T83" fmla="*/ 309 h 820"/>
                  <a:gd name="T84" fmla="*/ 28 w 820"/>
                  <a:gd name="T85" fmla="*/ 262 h 820"/>
                  <a:gd name="T86" fmla="*/ 48 w 820"/>
                  <a:gd name="T87" fmla="*/ 218 h 820"/>
                  <a:gd name="T88" fmla="*/ 74 w 820"/>
                  <a:gd name="T89" fmla="*/ 176 h 820"/>
                  <a:gd name="T90" fmla="*/ 104 w 820"/>
                  <a:gd name="T91" fmla="*/ 138 h 820"/>
                  <a:gd name="T92" fmla="*/ 137 w 820"/>
                  <a:gd name="T93" fmla="*/ 104 h 820"/>
                  <a:gd name="T94" fmla="*/ 175 w 820"/>
                  <a:gd name="T95" fmla="*/ 73 h 820"/>
                  <a:gd name="T96" fmla="*/ 217 w 820"/>
                  <a:gd name="T97" fmla="*/ 48 h 820"/>
                  <a:gd name="T98" fmla="*/ 262 w 820"/>
                  <a:gd name="T99" fmla="*/ 28 h 820"/>
                  <a:gd name="T100" fmla="*/ 309 w 820"/>
                  <a:gd name="T101" fmla="*/ 12 h 820"/>
                  <a:gd name="T102" fmla="*/ 358 w 820"/>
                  <a:gd name="T103" fmla="*/ 3 h 820"/>
                  <a:gd name="T104" fmla="*/ 409 w 820"/>
                  <a:gd name="T105" fmla="*/ 0 h 8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820" h="820">
                    <a:moveTo>
                      <a:pt x="409" y="0"/>
                    </a:moveTo>
                    <a:lnTo>
                      <a:pt x="462" y="3"/>
                    </a:lnTo>
                    <a:lnTo>
                      <a:pt x="511" y="12"/>
                    </a:lnTo>
                    <a:lnTo>
                      <a:pt x="558" y="28"/>
                    </a:lnTo>
                    <a:lnTo>
                      <a:pt x="602" y="48"/>
                    </a:lnTo>
                    <a:lnTo>
                      <a:pt x="644" y="73"/>
                    </a:lnTo>
                    <a:lnTo>
                      <a:pt x="682" y="104"/>
                    </a:lnTo>
                    <a:lnTo>
                      <a:pt x="716" y="138"/>
                    </a:lnTo>
                    <a:lnTo>
                      <a:pt x="746" y="176"/>
                    </a:lnTo>
                    <a:lnTo>
                      <a:pt x="771" y="218"/>
                    </a:lnTo>
                    <a:lnTo>
                      <a:pt x="792" y="262"/>
                    </a:lnTo>
                    <a:lnTo>
                      <a:pt x="807" y="309"/>
                    </a:lnTo>
                    <a:lnTo>
                      <a:pt x="817" y="358"/>
                    </a:lnTo>
                    <a:lnTo>
                      <a:pt x="820" y="410"/>
                    </a:lnTo>
                    <a:lnTo>
                      <a:pt x="817" y="461"/>
                    </a:lnTo>
                    <a:lnTo>
                      <a:pt x="807" y="511"/>
                    </a:lnTo>
                    <a:lnTo>
                      <a:pt x="792" y="558"/>
                    </a:lnTo>
                    <a:lnTo>
                      <a:pt x="771" y="603"/>
                    </a:lnTo>
                    <a:lnTo>
                      <a:pt x="746" y="644"/>
                    </a:lnTo>
                    <a:lnTo>
                      <a:pt x="716" y="683"/>
                    </a:lnTo>
                    <a:lnTo>
                      <a:pt x="682" y="717"/>
                    </a:lnTo>
                    <a:lnTo>
                      <a:pt x="644" y="746"/>
                    </a:lnTo>
                    <a:lnTo>
                      <a:pt x="602" y="772"/>
                    </a:lnTo>
                    <a:lnTo>
                      <a:pt x="558" y="793"/>
                    </a:lnTo>
                    <a:lnTo>
                      <a:pt x="511" y="808"/>
                    </a:lnTo>
                    <a:lnTo>
                      <a:pt x="462" y="817"/>
                    </a:lnTo>
                    <a:lnTo>
                      <a:pt x="409" y="820"/>
                    </a:lnTo>
                    <a:lnTo>
                      <a:pt x="358" y="817"/>
                    </a:lnTo>
                    <a:lnTo>
                      <a:pt x="309" y="808"/>
                    </a:lnTo>
                    <a:lnTo>
                      <a:pt x="262" y="793"/>
                    </a:lnTo>
                    <a:lnTo>
                      <a:pt x="217" y="772"/>
                    </a:lnTo>
                    <a:lnTo>
                      <a:pt x="175" y="746"/>
                    </a:lnTo>
                    <a:lnTo>
                      <a:pt x="137" y="717"/>
                    </a:lnTo>
                    <a:lnTo>
                      <a:pt x="104" y="683"/>
                    </a:lnTo>
                    <a:lnTo>
                      <a:pt x="74" y="644"/>
                    </a:lnTo>
                    <a:lnTo>
                      <a:pt x="48" y="603"/>
                    </a:lnTo>
                    <a:lnTo>
                      <a:pt x="28" y="558"/>
                    </a:lnTo>
                    <a:lnTo>
                      <a:pt x="12" y="511"/>
                    </a:lnTo>
                    <a:lnTo>
                      <a:pt x="3" y="461"/>
                    </a:lnTo>
                    <a:lnTo>
                      <a:pt x="0" y="410"/>
                    </a:lnTo>
                    <a:lnTo>
                      <a:pt x="3" y="358"/>
                    </a:lnTo>
                    <a:lnTo>
                      <a:pt x="12" y="309"/>
                    </a:lnTo>
                    <a:lnTo>
                      <a:pt x="28" y="262"/>
                    </a:lnTo>
                    <a:lnTo>
                      <a:pt x="48" y="218"/>
                    </a:lnTo>
                    <a:lnTo>
                      <a:pt x="74" y="176"/>
                    </a:lnTo>
                    <a:lnTo>
                      <a:pt x="104" y="138"/>
                    </a:lnTo>
                    <a:lnTo>
                      <a:pt x="137" y="104"/>
                    </a:lnTo>
                    <a:lnTo>
                      <a:pt x="175" y="73"/>
                    </a:lnTo>
                    <a:lnTo>
                      <a:pt x="217" y="48"/>
                    </a:lnTo>
                    <a:lnTo>
                      <a:pt x="262" y="28"/>
                    </a:lnTo>
                    <a:lnTo>
                      <a:pt x="309" y="12"/>
                    </a:lnTo>
                    <a:lnTo>
                      <a:pt x="358" y="3"/>
                    </a:lnTo>
                    <a:lnTo>
                      <a:pt x="409" y="0"/>
                    </a:lnTo>
                    <a:close/>
                  </a:path>
                </a:pathLst>
              </a:custGeom>
              <a:solidFill>
                <a:schemeClr val="bg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grpSp>
            <xdr:nvGrpSpPr>
              <xdr:cNvPr id="57" name="Group 136">
                <a:extLst>
                  <a:ext uri="{FF2B5EF4-FFF2-40B4-BE49-F238E27FC236}">
                    <a16:creationId xmlns:a16="http://schemas.microsoft.com/office/drawing/2014/main" id="{00000000-0008-0000-0000-000039000000}"/>
                  </a:ext>
                </a:extLst>
              </xdr:cNvPr>
              <xdr:cNvGrpSpPr/>
            </xdr:nvGrpSpPr>
            <xdr:grpSpPr>
              <a:xfrm>
                <a:off x="3292476" y="1809750"/>
                <a:ext cx="661987" cy="914400"/>
                <a:chOff x="3292476" y="1809750"/>
                <a:chExt cx="661987" cy="914400"/>
              </a:xfrm>
            </xdr:grpSpPr>
            <xdr:sp macro="" textlink="">
              <xdr:nvSpPr>
                <xdr:cNvPr id="58" name="Rectangle 108">
                  <a:extLst>
                    <a:ext uri="{FF2B5EF4-FFF2-40B4-BE49-F238E27FC236}">
                      <a16:creationId xmlns:a16="http://schemas.microsoft.com/office/drawing/2014/main" id="{00000000-0008-0000-0000-00003A000000}"/>
                    </a:ext>
                  </a:extLst>
                </xdr:cNvPr>
                <xdr:cNvSpPr>
                  <a:spLocks noChangeArrowheads="1"/>
                </xdr:cNvSpPr>
              </xdr:nvSpPr>
              <xdr:spPr bwMode="auto">
                <a:xfrm>
                  <a:off x="3597276" y="2165350"/>
                  <a:ext cx="52388" cy="519113"/>
                </a:xfrm>
                <a:prstGeom prst="rect">
                  <a:avLst/>
                </a:prstGeom>
                <a:solidFill>
                  <a:schemeClr val="bg2">
                    <a:lumMod val="7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59" name="Freeform 109">
                  <a:extLst>
                    <a:ext uri="{FF2B5EF4-FFF2-40B4-BE49-F238E27FC236}">
                      <a16:creationId xmlns:a16="http://schemas.microsoft.com/office/drawing/2014/main" id="{00000000-0008-0000-0000-00003B000000}"/>
                    </a:ext>
                  </a:extLst>
                </xdr:cNvPr>
                <xdr:cNvSpPr>
                  <a:spLocks/>
                </xdr:cNvSpPr>
              </xdr:nvSpPr>
              <xdr:spPr bwMode="auto">
                <a:xfrm>
                  <a:off x="3781426" y="2236788"/>
                  <a:ext cx="150813" cy="152400"/>
                </a:xfrm>
                <a:custGeom>
                  <a:avLst/>
                  <a:gdLst>
                    <a:gd name="T0" fmla="*/ 77 w 95"/>
                    <a:gd name="T1" fmla="*/ 0 h 96"/>
                    <a:gd name="T2" fmla="*/ 95 w 95"/>
                    <a:gd name="T3" fmla="*/ 0 h 96"/>
                    <a:gd name="T4" fmla="*/ 95 w 95"/>
                    <a:gd name="T5" fmla="*/ 96 h 96"/>
                    <a:gd name="T6" fmla="*/ 0 w 95"/>
                    <a:gd name="T7" fmla="*/ 96 h 96"/>
                    <a:gd name="T8" fmla="*/ 0 w 95"/>
                    <a:gd name="T9" fmla="*/ 70 h 96"/>
                    <a:gd name="T10" fmla="*/ 77 w 95"/>
                    <a:gd name="T11" fmla="*/ 70 h 96"/>
                    <a:gd name="T12" fmla="*/ 77 w 95"/>
                    <a:gd name="T13" fmla="*/ 0 h 96"/>
                  </a:gdLst>
                  <a:ahLst/>
                  <a:cxnLst>
                    <a:cxn ang="0">
                      <a:pos x="T0" y="T1"/>
                    </a:cxn>
                    <a:cxn ang="0">
                      <a:pos x="T2" y="T3"/>
                    </a:cxn>
                    <a:cxn ang="0">
                      <a:pos x="T4" y="T5"/>
                    </a:cxn>
                    <a:cxn ang="0">
                      <a:pos x="T6" y="T7"/>
                    </a:cxn>
                    <a:cxn ang="0">
                      <a:pos x="T8" y="T9"/>
                    </a:cxn>
                    <a:cxn ang="0">
                      <a:pos x="T10" y="T11"/>
                    </a:cxn>
                    <a:cxn ang="0">
                      <a:pos x="T12" y="T13"/>
                    </a:cxn>
                  </a:cxnLst>
                  <a:rect l="0" t="0" r="r" b="b"/>
                  <a:pathLst>
                    <a:path w="95" h="96">
                      <a:moveTo>
                        <a:pt x="77" y="0"/>
                      </a:moveTo>
                      <a:lnTo>
                        <a:pt x="95" y="0"/>
                      </a:lnTo>
                      <a:lnTo>
                        <a:pt x="95" y="96"/>
                      </a:lnTo>
                      <a:lnTo>
                        <a:pt x="0" y="96"/>
                      </a:lnTo>
                      <a:lnTo>
                        <a:pt x="0" y="70"/>
                      </a:lnTo>
                      <a:lnTo>
                        <a:pt x="77" y="70"/>
                      </a:lnTo>
                      <a:lnTo>
                        <a:pt x="77" y="0"/>
                      </a:lnTo>
                      <a:close/>
                    </a:path>
                  </a:pathLst>
                </a:custGeom>
                <a:solidFill>
                  <a:schemeClr val="bg2">
                    <a:lumMod val="7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60" name="Freeform 110">
                  <a:extLst>
                    <a:ext uri="{FF2B5EF4-FFF2-40B4-BE49-F238E27FC236}">
                      <a16:creationId xmlns:a16="http://schemas.microsoft.com/office/drawing/2014/main" id="{00000000-0008-0000-0000-00003C000000}"/>
                    </a:ext>
                  </a:extLst>
                </xdr:cNvPr>
                <xdr:cNvSpPr>
                  <a:spLocks/>
                </xdr:cNvSpPr>
              </xdr:nvSpPr>
              <xdr:spPr bwMode="auto">
                <a:xfrm>
                  <a:off x="3313113" y="2236788"/>
                  <a:ext cx="152400" cy="152400"/>
                </a:xfrm>
                <a:custGeom>
                  <a:avLst/>
                  <a:gdLst>
                    <a:gd name="T0" fmla="*/ 0 w 96"/>
                    <a:gd name="T1" fmla="*/ 0 h 96"/>
                    <a:gd name="T2" fmla="*/ 19 w 96"/>
                    <a:gd name="T3" fmla="*/ 0 h 96"/>
                    <a:gd name="T4" fmla="*/ 19 w 96"/>
                    <a:gd name="T5" fmla="*/ 70 h 96"/>
                    <a:gd name="T6" fmla="*/ 96 w 96"/>
                    <a:gd name="T7" fmla="*/ 70 h 96"/>
                    <a:gd name="T8" fmla="*/ 96 w 96"/>
                    <a:gd name="T9" fmla="*/ 96 h 96"/>
                    <a:gd name="T10" fmla="*/ 0 w 96"/>
                    <a:gd name="T11" fmla="*/ 96 h 96"/>
                    <a:gd name="T12" fmla="*/ 0 w 96"/>
                    <a:gd name="T13" fmla="*/ 0 h 96"/>
                  </a:gdLst>
                  <a:ahLst/>
                  <a:cxnLst>
                    <a:cxn ang="0">
                      <a:pos x="T0" y="T1"/>
                    </a:cxn>
                    <a:cxn ang="0">
                      <a:pos x="T2" y="T3"/>
                    </a:cxn>
                    <a:cxn ang="0">
                      <a:pos x="T4" y="T5"/>
                    </a:cxn>
                    <a:cxn ang="0">
                      <a:pos x="T6" y="T7"/>
                    </a:cxn>
                    <a:cxn ang="0">
                      <a:pos x="T8" y="T9"/>
                    </a:cxn>
                    <a:cxn ang="0">
                      <a:pos x="T10" y="T11"/>
                    </a:cxn>
                    <a:cxn ang="0">
                      <a:pos x="T12" y="T13"/>
                    </a:cxn>
                  </a:cxnLst>
                  <a:rect l="0" t="0" r="r" b="b"/>
                  <a:pathLst>
                    <a:path w="96" h="96">
                      <a:moveTo>
                        <a:pt x="0" y="0"/>
                      </a:moveTo>
                      <a:lnTo>
                        <a:pt x="19" y="0"/>
                      </a:lnTo>
                      <a:lnTo>
                        <a:pt x="19" y="70"/>
                      </a:lnTo>
                      <a:lnTo>
                        <a:pt x="96" y="70"/>
                      </a:lnTo>
                      <a:lnTo>
                        <a:pt x="96" y="96"/>
                      </a:lnTo>
                      <a:lnTo>
                        <a:pt x="0" y="96"/>
                      </a:lnTo>
                      <a:lnTo>
                        <a:pt x="0" y="0"/>
                      </a:lnTo>
                      <a:close/>
                    </a:path>
                  </a:pathLst>
                </a:custGeom>
                <a:solidFill>
                  <a:schemeClr val="bg2">
                    <a:lumMod val="7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61" name="Rectangle 111">
                  <a:extLst>
                    <a:ext uri="{FF2B5EF4-FFF2-40B4-BE49-F238E27FC236}">
                      <a16:creationId xmlns:a16="http://schemas.microsoft.com/office/drawing/2014/main" id="{00000000-0008-0000-0000-00003D000000}"/>
                    </a:ext>
                  </a:extLst>
                </xdr:cNvPr>
                <xdr:cNvSpPr>
                  <a:spLocks noChangeArrowheads="1"/>
                </xdr:cNvSpPr>
              </xdr:nvSpPr>
              <xdr:spPr bwMode="auto">
                <a:xfrm>
                  <a:off x="3384551" y="2328863"/>
                  <a:ext cx="477838" cy="90488"/>
                </a:xfrm>
                <a:prstGeom prst="rect">
                  <a:avLst/>
                </a:prstGeom>
                <a:solidFill>
                  <a:schemeClr val="accent4"/>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62" name="Freeform 112">
                  <a:extLst>
                    <a:ext uri="{FF2B5EF4-FFF2-40B4-BE49-F238E27FC236}">
                      <a16:creationId xmlns:a16="http://schemas.microsoft.com/office/drawing/2014/main" id="{00000000-0008-0000-0000-00003E000000}"/>
                    </a:ext>
                  </a:extLst>
                </xdr:cNvPr>
                <xdr:cNvSpPr>
                  <a:spLocks/>
                </xdr:cNvSpPr>
              </xdr:nvSpPr>
              <xdr:spPr bwMode="auto">
                <a:xfrm>
                  <a:off x="3390901" y="1809750"/>
                  <a:ext cx="476250" cy="417513"/>
                </a:xfrm>
                <a:custGeom>
                  <a:avLst/>
                  <a:gdLst>
                    <a:gd name="T0" fmla="*/ 0 w 300"/>
                    <a:gd name="T1" fmla="*/ 0 h 263"/>
                    <a:gd name="T2" fmla="*/ 300 w 300"/>
                    <a:gd name="T3" fmla="*/ 0 h 263"/>
                    <a:gd name="T4" fmla="*/ 268 w 300"/>
                    <a:gd name="T5" fmla="*/ 263 h 263"/>
                    <a:gd name="T6" fmla="*/ 31 w 300"/>
                    <a:gd name="T7" fmla="*/ 263 h 263"/>
                    <a:gd name="T8" fmla="*/ 0 w 300"/>
                    <a:gd name="T9" fmla="*/ 0 h 263"/>
                  </a:gdLst>
                  <a:ahLst/>
                  <a:cxnLst>
                    <a:cxn ang="0">
                      <a:pos x="T0" y="T1"/>
                    </a:cxn>
                    <a:cxn ang="0">
                      <a:pos x="T2" y="T3"/>
                    </a:cxn>
                    <a:cxn ang="0">
                      <a:pos x="T4" y="T5"/>
                    </a:cxn>
                    <a:cxn ang="0">
                      <a:pos x="T6" y="T7"/>
                    </a:cxn>
                    <a:cxn ang="0">
                      <a:pos x="T8" y="T9"/>
                    </a:cxn>
                  </a:cxnLst>
                  <a:rect l="0" t="0" r="r" b="b"/>
                  <a:pathLst>
                    <a:path w="300" h="263">
                      <a:moveTo>
                        <a:pt x="0" y="0"/>
                      </a:moveTo>
                      <a:lnTo>
                        <a:pt x="300" y="0"/>
                      </a:lnTo>
                      <a:lnTo>
                        <a:pt x="268" y="263"/>
                      </a:lnTo>
                      <a:lnTo>
                        <a:pt x="31" y="263"/>
                      </a:lnTo>
                      <a:lnTo>
                        <a:pt x="0" y="0"/>
                      </a:lnTo>
                      <a:close/>
                    </a:path>
                  </a:pathLst>
                </a:custGeom>
                <a:solidFill>
                  <a:schemeClr val="accent4"/>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63" name="Freeform 113">
                  <a:extLst>
                    <a:ext uri="{FF2B5EF4-FFF2-40B4-BE49-F238E27FC236}">
                      <a16:creationId xmlns:a16="http://schemas.microsoft.com/office/drawing/2014/main" id="{00000000-0008-0000-0000-00003F000000}"/>
                    </a:ext>
                  </a:extLst>
                </xdr:cNvPr>
                <xdr:cNvSpPr>
                  <a:spLocks/>
                </xdr:cNvSpPr>
              </xdr:nvSpPr>
              <xdr:spPr bwMode="auto">
                <a:xfrm>
                  <a:off x="3590926" y="1985963"/>
                  <a:ext cx="76200" cy="77788"/>
                </a:xfrm>
                <a:custGeom>
                  <a:avLst/>
                  <a:gdLst>
                    <a:gd name="T0" fmla="*/ 23 w 48"/>
                    <a:gd name="T1" fmla="*/ 0 h 49"/>
                    <a:gd name="T2" fmla="*/ 34 w 48"/>
                    <a:gd name="T3" fmla="*/ 2 h 49"/>
                    <a:gd name="T4" fmla="*/ 41 w 48"/>
                    <a:gd name="T5" fmla="*/ 7 h 49"/>
                    <a:gd name="T6" fmla="*/ 46 w 48"/>
                    <a:gd name="T7" fmla="*/ 15 h 49"/>
                    <a:gd name="T8" fmla="*/ 48 w 48"/>
                    <a:gd name="T9" fmla="*/ 25 h 49"/>
                    <a:gd name="T10" fmla="*/ 46 w 48"/>
                    <a:gd name="T11" fmla="*/ 34 h 49"/>
                    <a:gd name="T12" fmla="*/ 41 w 48"/>
                    <a:gd name="T13" fmla="*/ 41 h 49"/>
                    <a:gd name="T14" fmla="*/ 34 w 48"/>
                    <a:gd name="T15" fmla="*/ 47 h 49"/>
                    <a:gd name="T16" fmla="*/ 23 w 48"/>
                    <a:gd name="T17" fmla="*/ 49 h 49"/>
                    <a:gd name="T18" fmla="*/ 14 w 48"/>
                    <a:gd name="T19" fmla="*/ 47 h 49"/>
                    <a:gd name="T20" fmla="*/ 7 w 48"/>
                    <a:gd name="T21" fmla="*/ 41 h 49"/>
                    <a:gd name="T22" fmla="*/ 2 w 48"/>
                    <a:gd name="T23" fmla="*/ 34 h 49"/>
                    <a:gd name="T24" fmla="*/ 0 w 48"/>
                    <a:gd name="T25" fmla="*/ 25 h 49"/>
                    <a:gd name="T26" fmla="*/ 2 w 48"/>
                    <a:gd name="T27" fmla="*/ 15 h 49"/>
                    <a:gd name="T28" fmla="*/ 7 w 48"/>
                    <a:gd name="T29" fmla="*/ 7 h 49"/>
                    <a:gd name="T30" fmla="*/ 14 w 48"/>
                    <a:gd name="T31" fmla="*/ 2 h 49"/>
                    <a:gd name="T32" fmla="*/ 23 w 48"/>
                    <a:gd name="T33" fmla="*/ 0 h 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48" h="49">
                      <a:moveTo>
                        <a:pt x="23" y="0"/>
                      </a:moveTo>
                      <a:lnTo>
                        <a:pt x="34" y="2"/>
                      </a:lnTo>
                      <a:lnTo>
                        <a:pt x="41" y="7"/>
                      </a:lnTo>
                      <a:lnTo>
                        <a:pt x="46" y="15"/>
                      </a:lnTo>
                      <a:lnTo>
                        <a:pt x="48" y="25"/>
                      </a:lnTo>
                      <a:lnTo>
                        <a:pt x="46" y="34"/>
                      </a:lnTo>
                      <a:lnTo>
                        <a:pt x="41" y="41"/>
                      </a:lnTo>
                      <a:lnTo>
                        <a:pt x="34" y="47"/>
                      </a:lnTo>
                      <a:lnTo>
                        <a:pt x="23" y="49"/>
                      </a:lnTo>
                      <a:lnTo>
                        <a:pt x="14" y="47"/>
                      </a:lnTo>
                      <a:lnTo>
                        <a:pt x="7" y="41"/>
                      </a:lnTo>
                      <a:lnTo>
                        <a:pt x="2" y="34"/>
                      </a:lnTo>
                      <a:lnTo>
                        <a:pt x="0" y="25"/>
                      </a:lnTo>
                      <a:lnTo>
                        <a:pt x="2" y="15"/>
                      </a:lnTo>
                      <a:lnTo>
                        <a:pt x="7" y="7"/>
                      </a:lnTo>
                      <a:lnTo>
                        <a:pt x="14" y="2"/>
                      </a:lnTo>
                      <a:lnTo>
                        <a:pt x="23" y="0"/>
                      </a:lnTo>
                      <a:close/>
                    </a:path>
                  </a:pathLst>
                </a:custGeom>
                <a:solidFill>
                  <a:srgbClr val="F7FAFD"/>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64" name="Freeform 114">
                  <a:extLst>
                    <a:ext uri="{FF2B5EF4-FFF2-40B4-BE49-F238E27FC236}">
                      <a16:creationId xmlns:a16="http://schemas.microsoft.com/office/drawing/2014/main" id="{00000000-0008-0000-0000-000040000000}"/>
                    </a:ext>
                  </a:extLst>
                </xdr:cNvPr>
                <xdr:cNvSpPr>
                  <a:spLocks/>
                </xdr:cNvSpPr>
              </xdr:nvSpPr>
              <xdr:spPr bwMode="auto">
                <a:xfrm>
                  <a:off x="3292476" y="2206625"/>
                  <a:ext cx="71438" cy="100013"/>
                </a:xfrm>
                <a:custGeom>
                  <a:avLst/>
                  <a:gdLst>
                    <a:gd name="T0" fmla="*/ 22 w 45"/>
                    <a:gd name="T1" fmla="*/ 0 h 63"/>
                    <a:gd name="T2" fmla="*/ 24 w 45"/>
                    <a:gd name="T3" fmla="*/ 0 h 63"/>
                    <a:gd name="T4" fmla="*/ 34 w 45"/>
                    <a:gd name="T5" fmla="*/ 3 h 63"/>
                    <a:gd name="T6" fmla="*/ 42 w 45"/>
                    <a:gd name="T7" fmla="*/ 11 h 63"/>
                    <a:gd name="T8" fmla="*/ 45 w 45"/>
                    <a:gd name="T9" fmla="*/ 21 h 63"/>
                    <a:gd name="T10" fmla="*/ 45 w 45"/>
                    <a:gd name="T11" fmla="*/ 42 h 63"/>
                    <a:gd name="T12" fmla="*/ 42 w 45"/>
                    <a:gd name="T13" fmla="*/ 53 h 63"/>
                    <a:gd name="T14" fmla="*/ 34 w 45"/>
                    <a:gd name="T15" fmla="*/ 61 h 63"/>
                    <a:gd name="T16" fmla="*/ 24 w 45"/>
                    <a:gd name="T17" fmla="*/ 63 h 63"/>
                    <a:gd name="T18" fmla="*/ 22 w 45"/>
                    <a:gd name="T19" fmla="*/ 63 h 63"/>
                    <a:gd name="T20" fmla="*/ 11 w 45"/>
                    <a:gd name="T21" fmla="*/ 61 h 63"/>
                    <a:gd name="T22" fmla="*/ 3 w 45"/>
                    <a:gd name="T23" fmla="*/ 53 h 63"/>
                    <a:gd name="T24" fmla="*/ 0 w 45"/>
                    <a:gd name="T25" fmla="*/ 42 h 63"/>
                    <a:gd name="T26" fmla="*/ 0 w 45"/>
                    <a:gd name="T27" fmla="*/ 21 h 63"/>
                    <a:gd name="T28" fmla="*/ 3 w 45"/>
                    <a:gd name="T29" fmla="*/ 11 h 63"/>
                    <a:gd name="T30" fmla="*/ 11 w 45"/>
                    <a:gd name="T31" fmla="*/ 3 h 63"/>
                    <a:gd name="T32" fmla="*/ 22 w 45"/>
                    <a:gd name="T33" fmla="*/ 0 h 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45" h="63">
                      <a:moveTo>
                        <a:pt x="22" y="0"/>
                      </a:moveTo>
                      <a:lnTo>
                        <a:pt x="24" y="0"/>
                      </a:lnTo>
                      <a:lnTo>
                        <a:pt x="34" y="3"/>
                      </a:lnTo>
                      <a:lnTo>
                        <a:pt x="42" y="11"/>
                      </a:lnTo>
                      <a:lnTo>
                        <a:pt x="45" y="21"/>
                      </a:lnTo>
                      <a:lnTo>
                        <a:pt x="45" y="42"/>
                      </a:lnTo>
                      <a:lnTo>
                        <a:pt x="42" y="53"/>
                      </a:lnTo>
                      <a:lnTo>
                        <a:pt x="34" y="61"/>
                      </a:lnTo>
                      <a:lnTo>
                        <a:pt x="24" y="63"/>
                      </a:lnTo>
                      <a:lnTo>
                        <a:pt x="22" y="63"/>
                      </a:lnTo>
                      <a:lnTo>
                        <a:pt x="11" y="61"/>
                      </a:lnTo>
                      <a:lnTo>
                        <a:pt x="3" y="53"/>
                      </a:lnTo>
                      <a:lnTo>
                        <a:pt x="0" y="42"/>
                      </a:lnTo>
                      <a:lnTo>
                        <a:pt x="0" y="21"/>
                      </a:lnTo>
                      <a:lnTo>
                        <a:pt x="3" y="11"/>
                      </a:lnTo>
                      <a:lnTo>
                        <a:pt x="11" y="3"/>
                      </a:lnTo>
                      <a:lnTo>
                        <a:pt x="22" y="0"/>
                      </a:lnTo>
                      <a:close/>
                    </a:path>
                  </a:pathLst>
                </a:custGeom>
                <a:solidFill>
                  <a:schemeClr val="accent4"/>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65" name="Freeform 115">
                  <a:extLst>
                    <a:ext uri="{FF2B5EF4-FFF2-40B4-BE49-F238E27FC236}">
                      <a16:creationId xmlns:a16="http://schemas.microsoft.com/office/drawing/2014/main" id="{00000000-0008-0000-0000-000041000000}"/>
                    </a:ext>
                  </a:extLst>
                </xdr:cNvPr>
                <xdr:cNvSpPr>
                  <a:spLocks/>
                </xdr:cNvSpPr>
              </xdr:nvSpPr>
              <xdr:spPr bwMode="auto">
                <a:xfrm>
                  <a:off x="3881438" y="2206625"/>
                  <a:ext cx="73025" cy="100013"/>
                </a:xfrm>
                <a:custGeom>
                  <a:avLst/>
                  <a:gdLst>
                    <a:gd name="T0" fmla="*/ 22 w 46"/>
                    <a:gd name="T1" fmla="*/ 0 h 63"/>
                    <a:gd name="T2" fmla="*/ 24 w 46"/>
                    <a:gd name="T3" fmla="*/ 0 h 63"/>
                    <a:gd name="T4" fmla="*/ 34 w 46"/>
                    <a:gd name="T5" fmla="*/ 3 h 63"/>
                    <a:gd name="T6" fmla="*/ 42 w 46"/>
                    <a:gd name="T7" fmla="*/ 11 h 63"/>
                    <a:gd name="T8" fmla="*/ 46 w 46"/>
                    <a:gd name="T9" fmla="*/ 21 h 63"/>
                    <a:gd name="T10" fmla="*/ 46 w 46"/>
                    <a:gd name="T11" fmla="*/ 42 h 63"/>
                    <a:gd name="T12" fmla="*/ 42 w 46"/>
                    <a:gd name="T13" fmla="*/ 53 h 63"/>
                    <a:gd name="T14" fmla="*/ 34 w 46"/>
                    <a:gd name="T15" fmla="*/ 61 h 63"/>
                    <a:gd name="T16" fmla="*/ 24 w 46"/>
                    <a:gd name="T17" fmla="*/ 63 h 63"/>
                    <a:gd name="T18" fmla="*/ 22 w 46"/>
                    <a:gd name="T19" fmla="*/ 63 h 63"/>
                    <a:gd name="T20" fmla="*/ 12 w 46"/>
                    <a:gd name="T21" fmla="*/ 61 h 63"/>
                    <a:gd name="T22" fmla="*/ 4 w 46"/>
                    <a:gd name="T23" fmla="*/ 53 h 63"/>
                    <a:gd name="T24" fmla="*/ 0 w 46"/>
                    <a:gd name="T25" fmla="*/ 42 h 63"/>
                    <a:gd name="T26" fmla="*/ 0 w 46"/>
                    <a:gd name="T27" fmla="*/ 21 h 63"/>
                    <a:gd name="T28" fmla="*/ 4 w 46"/>
                    <a:gd name="T29" fmla="*/ 11 h 63"/>
                    <a:gd name="T30" fmla="*/ 12 w 46"/>
                    <a:gd name="T31" fmla="*/ 3 h 63"/>
                    <a:gd name="T32" fmla="*/ 22 w 46"/>
                    <a:gd name="T33" fmla="*/ 0 h 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46" h="63">
                      <a:moveTo>
                        <a:pt x="22" y="0"/>
                      </a:moveTo>
                      <a:lnTo>
                        <a:pt x="24" y="0"/>
                      </a:lnTo>
                      <a:lnTo>
                        <a:pt x="34" y="3"/>
                      </a:lnTo>
                      <a:lnTo>
                        <a:pt x="42" y="11"/>
                      </a:lnTo>
                      <a:lnTo>
                        <a:pt x="46" y="21"/>
                      </a:lnTo>
                      <a:lnTo>
                        <a:pt x="46" y="42"/>
                      </a:lnTo>
                      <a:lnTo>
                        <a:pt x="42" y="53"/>
                      </a:lnTo>
                      <a:lnTo>
                        <a:pt x="34" y="61"/>
                      </a:lnTo>
                      <a:lnTo>
                        <a:pt x="24" y="63"/>
                      </a:lnTo>
                      <a:lnTo>
                        <a:pt x="22" y="63"/>
                      </a:lnTo>
                      <a:lnTo>
                        <a:pt x="12" y="61"/>
                      </a:lnTo>
                      <a:lnTo>
                        <a:pt x="4" y="53"/>
                      </a:lnTo>
                      <a:lnTo>
                        <a:pt x="0" y="42"/>
                      </a:lnTo>
                      <a:lnTo>
                        <a:pt x="0" y="21"/>
                      </a:lnTo>
                      <a:lnTo>
                        <a:pt x="4" y="11"/>
                      </a:lnTo>
                      <a:lnTo>
                        <a:pt x="12" y="3"/>
                      </a:lnTo>
                      <a:lnTo>
                        <a:pt x="22" y="0"/>
                      </a:lnTo>
                      <a:close/>
                    </a:path>
                  </a:pathLst>
                </a:custGeom>
                <a:solidFill>
                  <a:schemeClr val="accent4"/>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66" name="Freeform 116">
                  <a:extLst>
                    <a:ext uri="{FF2B5EF4-FFF2-40B4-BE49-F238E27FC236}">
                      <a16:creationId xmlns:a16="http://schemas.microsoft.com/office/drawing/2014/main" id="{00000000-0008-0000-0000-000042000000}"/>
                    </a:ext>
                  </a:extLst>
                </xdr:cNvPr>
                <xdr:cNvSpPr>
                  <a:spLocks/>
                </xdr:cNvSpPr>
              </xdr:nvSpPr>
              <xdr:spPr bwMode="auto">
                <a:xfrm>
                  <a:off x="3405188" y="2563813"/>
                  <a:ext cx="438150" cy="60325"/>
                </a:xfrm>
                <a:custGeom>
                  <a:avLst/>
                  <a:gdLst>
                    <a:gd name="T0" fmla="*/ 38 w 276"/>
                    <a:gd name="T1" fmla="*/ 0 h 38"/>
                    <a:gd name="T2" fmla="*/ 239 w 276"/>
                    <a:gd name="T3" fmla="*/ 0 h 38"/>
                    <a:gd name="T4" fmla="*/ 250 w 276"/>
                    <a:gd name="T5" fmla="*/ 2 h 38"/>
                    <a:gd name="T6" fmla="*/ 260 w 276"/>
                    <a:gd name="T7" fmla="*/ 7 h 38"/>
                    <a:gd name="T8" fmla="*/ 269 w 276"/>
                    <a:gd name="T9" fmla="*/ 16 h 38"/>
                    <a:gd name="T10" fmla="*/ 274 w 276"/>
                    <a:gd name="T11" fmla="*/ 26 h 38"/>
                    <a:gd name="T12" fmla="*/ 276 w 276"/>
                    <a:gd name="T13" fmla="*/ 38 h 38"/>
                    <a:gd name="T14" fmla="*/ 250 w 276"/>
                    <a:gd name="T15" fmla="*/ 38 h 38"/>
                    <a:gd name="T16" fmla="*/ 250 w 276"/>
                    <a:gd name="T17" fmla="*/ 33 h 38"/>
                    <a:gd name="T18" fmla="*/ 248 w 276"/>
                    <a:gd name="T19" fmla="*/ 30 h 38"/>
                    <a:gd name="T20" fmla="*/ 245 w 276"/>
                    <a:gd name="T21" fmla="*/ 27 h 38"/>
                    <a:gd name="T22" fmla="*/ 242 w 276"/>
                    <a:gd name="T23" fmla="*/ 25 h 38"/>
                    <a:gd name="T24" fmla="*/ 239 w 276"/>
                    <a:gd name="T25" fmla="*/ 24 h 38"/>
                    <a:gd name="T26" fmla="*/ 38 w 276"/>
                    <a:gd name="T27" fmla="*/ 24 h 38"/>
                    <a:gd name="T28" fmla="*/ 34 w 276"/>
                    <a:gd name="T29" fmla="*/ 25 h 38"/>
                    <a:gd name="T30" fmla="*/ 31 w 276"/>
                    <a:gd name="T31" fmla="*/ 27 h 38"/>
                    <a:gd name="T32" fmla="*/ 29 w 276"/>
                    <a:gd name="T33" fmla="*/ 30 h 38"/>
                    <a:gd name="T34" fmla="*/ 27 w 276"/>
                    <a:gd name="T35" fmla="*/ 33 h 38"/>
                    <a:gd name="T36" fmla="*/ 26 w 276"/>
                    <a:gd name="T37" fmla="*/ 38 h 38"/>
                    <a:gd name="T38" fmla="*/ 0 w 276"/>
                    <a:gd name="T39" fmla="*/ 38 h 38"/>
                    <a:gd name="T40" fmla="*/ 3 w 276"/>
                    <a:gd name="T41" fmla="*/ 23 h 38"/>
                    <a:gd name="T42" fmla="*/ 11 w 276"/>
                    <a:gd name="T43" fmla="*/ 11 h 38"/>
                    <a:gd name="T44" fmla="*/ 23 w 276"/>
                    <a:gd name="T45" fmla="*/ 3 h 38"/>
                    <a:gd name="T46" fmla="*/ 38 w 276"/>
                    <a:gd name="T47" fmla="*/ 0 h 3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276" h="38">
                      <a:moveTo>
                        <a:pt x="38" y="0"/>
                      </a:moveTo>
                      <a:lnTo>
                        <a:pt x="239" y="0"/>
                      </a:lnTo>
                      <a:lnTo>
                        <a:pt x="250" y="2"/>
                      </a:lnTo>
                      <a:lnTo>
                        <a:pt x="260" y="7"/>
                      </a:lnTo>
                      <a:lnTo>
                        <a:pt x="269" y="16"/>
                      </a:lnTo>
                      <a:lnTo>
                        <a:pt x="274" y="26"/>
                      </a:lnTo>
                      <a:lnTo>
                        <a:pt x="276" y="38"/>
                      </a:lnTo>
                      <a:lnTo>
                        <a:pt x="250" y="38"/>
                      </a:lnTo>
                      <a:lnTo>
                        <a:pt x="250" y="33"/>
                      </a:lnTo>
                      <a:lnTo>
                        <a:pt x="248" y="30"/>
                      </a:lnTo>
                      <a:lnTo>
                        <a:pt x="245" y="27"/>
                      </a:lnTo>
                      <a:lnTo>
                        <a:pt x="242" y="25"/>
                      </a:lnTo>
                      <a:lnTo>
                        <a:pt x="239" y="24"/>
                      </a:lnTo>
                      <a:lnTo>
                        <a:pt x="38" y="24"/>
                      </a:lnTo>
                      <a:lnTo>
                        <a:pt x="34" y="25"/>
                      </a:lnTo>
                      <a:lnTo>
                        <a:pt x="31" y="27"/>
                      </a:lnTo>
                      <a:lnTo>
                        <a:pt x="29" y="30"/>
                      </a:lnTo>
                      <a:lnTo>
                        <a:pt x="27" y="33"/>
                      </a:lnTo>
                      <a:lnTo>
                        <a:pt x="26" y="38"/>
                      </a:lnTo>
                      <a:lnTo>
                        <a:pt x="0" y="38"/>
                      </a:lnTo>
                      <a:lnTo>
                        <a:pt x="3" y="23"/>
                      </a:lnTo>
                      <a:lnTo>
                        <a:pt x="11" y="11"/>
                      </a:lnTo>
                      <a:lnTo>
                        <a:pt x="23" y="3"/>
                      </a:lnTo>
                      <a:lnTo>
                        <a:pt x="38" y="0"/>
                      </a:lnTo>
                      <a:close/>
                    </a:path>
                  </a:pathLst>
                </a:custGeom>
                <a:solidFill>
                  <a:schemeClr val="bg2">
                    <a:lumMod val="7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67" name="Freeform 117">
                  <a:extLst>
                    <a:ext uri="{FF2B5EF4-FFF2-40B4-BE49-F238E27FC236}">
                      <a16:creationId xmlns:a16="http://schemas.microsoft.com/office/drawing/2014/main" id="{00000000-0008-0000-0000-000043000000}"/>
                    </a:ext>
                  </a:extLst>
                </xdr:cNvPr>
                <xdr:cNvSpPr>
                  <a:spLocks/>
                </xdr:cNvSpPr>
              </xdr:nvSpPr>
              <xdr:spPr bwMode="auto">
                <a:xfrm>
                  <a:off x="3395663" y="2613025"/>
                  <a:ext cx="50800" cy="71438"/>
                </a:xfrm>
                <a:custGeom>
                  <a:avLst/>
                  <a:gdLst>
                    <a:gd name="T0" fmla="*/ 15 w 32"/>
                    <a:gd name="T1" fmla="*/ 0 h 45"/>
                    <a:gd name="T2" fmla="*/ 19 w 32"/>
                    <a:gd name="T3" fmla="*/ 0 h 45"/>
                    <a:gd name="T4" fmla="*/ 23 w 32"/>
                    <a:gd name="T5" fmla="*/ 2 h 45"/>
                    <a:gd name="T6" fmla="*/ 26 w 32"/>
                    <a:gd name="T7" fmla="*/ 5 h 45"/>
                    <a:gd name="T8" fmla="*/ 29 w 32"/>
                    <a:gd name="T9" fmla="*/ 8 h 45"/>
                    <a:gd name="T10" fmla="*/ 30 w 32"/>
                    <a:gd name="T11" fmla="*/ 12 h 45"/>
                    <a:gd name="T12" fmla="*/ 32 w 32"/>
                    <a:gd name="T13" fmla="*/ 16 h 45"/>
                    <a:gd name="T14" fmla="*/ 32 w 32"/>
                    <a:gd name="T15" fmla="*/ 29 h 45"/>
                    <a:gd name="T16" fmla="*/ 30 w 32"/>
                    <a:gd name="T17" fmla="*/ 33 h 45"/>
                    <a:gd name="T18" fmla="*/ 29 w 32"/>
                    <a:gd name="T19" fmla="*/ 37 h 45"/>
                    <a:gd name="T20" fmla="*/ 26 w 32"/>
                    <a:gd name="T21" fmla="*/ 40 h 45"/>
                    <a:gd name="T22" fmla="*/ 23 w 32"/>
                    <a:gd name="T23" fmla="*/ 43 h 45"/>
                    <a:gd name="T24" fmla="*/ 19 w 32"/>
                    <a:gd name="T25" fmla="*/ 45 h 45"/>
                    <a:gd name="T26" fmla="*/ 15 w 32"/>
                    <a:gd name="T27" fmla="*/ 45 h 45"/>
                    <a:gd name="T28" fmla="*/ 11 w 32"/>
                    <a:gd name="T29" fmla="*/ 45 h 45"/>
                    <a:gd name="T30" fmla="*/ 7 w 32"/>
                    <a:gd name="T31" fmla="*/ 43 h 45"/>
                    <a:gd name="T32" fmla="*/ 4 w 32"/>
                    <a:gd name="T33" fmla="*/ 40 h 45"/>
                    <a:gd name="T34" fmla="*/ 2 w 32"/>
                    <a:gd name="T35" fmla="*/ 37 h 45"/>
                    <a:gd name="T36" fmla="*/ 0 w 32"/>
                    <a:gd name="T37" fmla="*/ 33 h 45"/>
                    <a:gd name="T38" fmla="*/ 0 w 32"/>
                    <a:gd name="T39" fmla="*/ 29 h 45"/>
                    <a:gd name="T40" fmla="*/ 0 w 32"/>
                    <a:gd name="T41" fmla="*/ 16 h 45"/>
                    <a:gd name="T42" fmla="*/ 0 w 32"/>
                    <a:gd name="T43" fmla="*/ 12 h 45"/>
                    <a:gd name="T44" fmla="*/ 2 w 32"/>
                    <a:gd name="T45" fmla="*/ 8 h 45"/>
                    <a:gd name="T46" fmla="*/ 4 w 32"/>
                    <a:gd name="T47" fmla="*/ 5 h 45"/>
                    <a:gd name="T48" fmla="*/ 7 w 32"/>
                    <a:gd name="T49" fmla="*/ 2 h 45"/>
                    <a:gd name="T50" fmla="*/ 11 w 32"/>
                    <a:gd name="T51" fmla="*/ 0 h 45"/>
                    <a:gd name="T52" fmla="*/ 15 w 32"/>
                    <a:gd name="T53" fmla="*/ 0 h 4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32" h="45">
                      <a:moveTo>
                        <a:pt x="15" y="0"/>
                      </a:moveTo>
                      <a:lnTo>
                        <a:pt x="19" y="0"/>
                      </a:lnTo>
                      <a:lnTo>
                        <a:pt x="23" y="2"/>
                      </a:lnTo>
                      <a:lnTo>
                        <a:pt x="26" y="5"/>
                      </a:lnTo>
                      <a:lnTo>
                        <a:pt x="29" y="8"/>
                      </a:lnTo>
                      <a:lnTo>
                        <a:pt x="30" y="12"/>
                      </a:lnTo>
                      <a:lnTo>
                        <a:pt x="32" y="16"/>
                      </a:lnTo>
                      <a:lnTo>
                        <a:pt x="32" y="29"/>
                      </a:lnTo>
                      <a:lnTo>
                        <a:pt x="30" y="33"/>
                      </a:lnTo>
                      <a:lnTo>
                        <a:pt x="29" y="37"/>
                      </a:lnTo>
                      <a:lnTo>
                        <a:pt x="26" y="40"/>
                      </a:lnTo>
                      <a:lnTo>
                        <a:pt x="23" y="43"/>
                      </a:lnTo>
                      <a:lnTo>
                        <a:pt x="19" y="45"/>
                      </a:lnTo>
                      <a:lnTo>
                        <a:pt x="15" y="45"/>
                      </a:lnTo>
                      <a:lnTo>
                        <a:pt x="11" y="45"/>
                      </a:lnTo>
                      <a:lnTo>
                        <a:pt x="7" y="43"/>
                      </a:lnTo>
                      <a:lnTo>
                        <a:pt x="4" y="40"/>
                      </a:lnTo>
                      <a:lnTo>
                        <a:pt x="2" y="37"/>
                      </a:lnTo>
                      <a:lnTo>
                        <a:pt x="0" y="33"/>
                      </a:lnTo>
                      <a:lnTo>
                        <a:pt x="0" y="29"/>
                      </a:lnTo>
                      <a:lnTo>
                        <a:pt x="0" y="16"/>
                      </a:lnTo>
                      <a:lnTo>
                        <a:pt x="0" y="12"/>
                      </a:lnTo>
                      <a:lnTo>
                        <a:pt x="2" y="8"/>
                      </a:lnTo>
                      <a:lnTo>
                        <a:pt x="4" y="5"/>
                      </a:lnTo>
                      <a:lnTo>
                        <a:pt x="7" y="2"/>
                      </a:lnTo>
                      <a:lnTo>
                        <a:pt x="11" y="0"/>
                      </a:lnTo>
                      <a:lnTo>
                        <a:pt x="15" y="0"/>
                      </a:lnTo>
                      <a:close/>
                    </a:path>
                  </a:pathLst>
                </a:custGeom>
                <a:solidFill>
                  <a:srgbClr val="F7FAFD"/>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68" name="Freeform 118">
                  <a:extLst>
                    <a:ext uri="{FF2B5EF4-FFF2-40B4-BE49-F238E27FC236}">
                      <a16:creationId xmlns:a16="http://schemas.microsoft.com/office/drawing/2014/main" id="{00000000-0008-0000-0000-000044000000}"/>
                    </a:ext>
                  </a:extLst>
                </xdr:cNvPr>
                <xdr:cNvSpPr>
                  <a:spLocks/>
                </xdr:cNvSpPr>
              </xdr:nvSpPr>
              <xdr:spPr bwMode="auto">
                <a:xfrm>
                  <a:off x="3597276" y="2654300"/>
                  <a:ext cx="52388" cy="69850"/>
                </a:xfrm>
                <a:custGeom>
                  <a:avLst/>
                  <a:gdLst>
                    <a:gd name="T0" fmla="*/ 16 w 33"/>
                    <a:gd name="T1" fmla="*/ 0 h 44"/>
                    <a:gd name="T2" fmla="*/ 20 w 33"/>
                    <a:gd name="T3" fmla="*/ 0 h 44"/>
                    <a:gd name="T4" fmla="*/ 25 w 33"/>
                    <a:gd name="T5" fmla="*/ 2 h 44"/>
                    <a:gd name="T6" fmla="*/ 28 w 33"/>
                    <a:gd name="T7" fmla="*/ 4 h 44"/>
                    <a:gd name="T8" fmla="*/ 30 w 33"/>
                    <a:gd name="T9" fmla="*/ 7 h 44"/>
                    <a:gd name="T10" fmla="*/ 32 w 33"/>
                    <a:gd name="T11" fmla="*/ 11 h 44"/>
                    <a:gd name="T12" fmla="*/ 33 w 33"/>
                    <a:gd name="T13" fmla="*/ 15 h 44"/>
                    <a:gd name="T14" fmla="*/ 33 w 33"/>
                    <a:gd name="T15" fmla="*/ 29 h 44"/>
                    <a:gd name="T16" fmla="*/ 32 w 33"/>
                    <a:gd name="T17" fmla="*/ 33 h 44"/>
                    <a:gd name="T18" fmla="*/ 30 w 33"/>
                    <a:gd name="T19" fmla="*/ 37 h 44"/>
                    <a:gd name="T20" fmla="*/ 28 w 33"/>
                    <a:gd name="T21" fmla="*/ 40 h 44"/>
                    <a:gd name="T22" fmla="*/ 25 w 33"/>
                    <a:gd name="T23" fmla="*/ 42 h 44"/>
                    <a:gd name="T24" fmla="*/ 20 w 33"/>
                    <a:gd name="T25" fmla="*/ 44 h 44"/>
                    <a:gd name="T26" fmla="*/ 16 w 33"/>
                    <a:gd name="T27" fmla="*/ 44 h 44"/>
                    <a:gd name="T28" fmla="*/ 12 w 33"/>
                    <a:gd name="T29" fmla="*/ 44 h 44"/>
                    <a:gd name="T30" fmla="*/ 8 w 33"/>
                    <a:gd name="T31" fmla="*/ 42 h 44"/>
                    <a:gd name="T32" fmla="*/ 5 w 33"/>
                    <a:gd name="T33" fmla="*/ 40 h 44"/>
                    <a:gd name="T34" fmla="*/ 2 w 33"/>
                    <a:gd name="T35" fmla="*/ 37 h 44"/>
                    <a:gd name="T36" fmla="*/ 1 w 33"/>
                    <a:gd name="T37" fmla="*/ 33 h 44"/>
                    <a:gd name="T38" fmla="*/ 0 w 33"/>
                    <a:gd name="T39" fmla="*/ 29 h 44"/>
                    <a:gd name="T40" fmla="*/ 0 w 33"/>
                    <a:gd name="T41" fmla="*/ 15 h 44"/>
                    <a:gd name="T42" fmla="*/ 1 w 33"/>
                    <a:gd name="T43" fmla="*/ 11 h 44"/>
                    <a:gd name="T44" fmla="*/ 2 w 33"/>
                    <a:gd name="T45" fmla="*/ 7 h 44"/>
                    <a:gd name="T46" fmla="*/ 5 w 33"/>
                    <a:gd name="T47" fmla="*/ 4 h 44"/>
                    <a:gd name="T48" fmla="*/ 8 w 33"/>
                    <a:gd name="T49" fmla="*/ 2 h 44"/>
                    <a:gd name="T50" fmla="*/ 12 w 33"/>
                    <a:gd name="T51" fmla="*/ 0 h 44"/>
                    <a:gd name="T52" fmla="*/ 16 w 33"/>
                    <a:gd name="T53" fmla="*/ 0 h 4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33" h="44">
                      <a:moveTo>
                        <a:pt x="16" y="0"/>
                      </a:moveTo>
                      <a:lnTo>
                        <a:pt x="20" y="0"/>
                      </a:lnTo>
                      <a:lnTo>
                        <a:pt x="25" y="2"/>
                      </a:lnTo>
                      <a:lnTo>
                        <a:pt x="28" y="4"/>
                      </a:lnTo>
                      <a:lnTo>
                        <a:pt x="30" y="7"/>
                      </a:lnTo>
                      <a:lnTo>
                        <a:pt x="32" y="11"/>
                      </a:lnTo>
                      <a:lnTo>
                        <a:pt x="33" y="15"/>
                      </a:lnTo>
                      <a:lnTo>
                        <a:pt x="33" y="29"/>
                      </a:lnTo>
                      <a:lnTo>
                        <a:pt x="32" y="33"/>
                      </a:lnTo>
                      <a:lnTo>
                        <a:pt x="30" y="37"/>
                      </a:lnTo>
                      <a:lnTo>
                        <a:pt x="28" y="40"/>
                      </a:lnTo>
                      <a:lnTo>
                        <a:pt x="25" y="42"/>
                      </a:lnTo>
                      <a:lnTo>
                        <a:pt x="20" y="44"/>
                      </a:lnTo>
                      <a:lnTo>
                        <a:pt x="16" y="44"/>
                      </a:lnTo>
                      <a:lnTo>
                        <a:pt x="12" y="44"/>
                      </a:lnTo>
                      <a:lnTo>
                        <a:pt x="8" y="42"/>
                      </a:lnTo>
                      <a:lnTo>
                        <a:pt x="5" y="40"/>
                      </a:lnTo>
                      <a:lnTo>
                        <a:pt x="2" y="37"/>
                      </a:lnTo>
                      <a:lnTo>
                        <a:pt x="1" y="33"/>
                      </a:lnTo>
                      <a:lnTo>
                        <a:pt x="0" y="29"/>
                      </a:lnTo>
                      <a:lnTo>
                        <a:pt x="0" y="15"/>
                      </a:lnTo>
                      <a:lnTo>
                        <a:pt x="1" y="11"/>
                      </a:lnTo>
                      <a:lnTo>
                        <a:pt x="2" y="7"/>
                      </a:lnTo>
                      <a:lnTo>
                        <a:pt x="5" y="4"/>
                      </a:lnTo>
                      <a:lnTo>
                        <a:pt x="8" y="2"/>
                      </a:lnTo>
                      <a:lnTo>
                        <a:pt x="12" y="0"/>
                      </a:lnTo>
                      <a:lnTo>
                        <a:pt x="16" y="0"/>
                      </a:lnTo>
                      <a:close/>
                    </a:path>
                  </a:pathLst>
                </a:custGeom>
                <a:solidFill>
                  <a:srgbClr val="F7FAFD"/>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69" name="Freeform 119">
                  <a:extLst>
                    <a:ext uri="{FF2B5EF4-FFF2-40B4-BE49-F238E27FC236}">
                      <a16:creationId xmlns:a16="http://schemas.microsoft.com/office/drawing/2014/main" id="{00000000-0008-0000-0000-000045000000}"/>
                    </a:ext>
                  </a:extLst>
                </xdr:cNvPr>
                <xdr:cNvSpPr>
                  <a:spLocks/>
                </xdr:cNvSpPr>
              </xdr:nvSpPr>
              <xdr:spPr bwMode="auto">
                <a:xfrm>
                  <a:off x="3790951" y="2613025"/>
                  <a:ext cx="50800" cy="71438"/>
                </a:xfrm>
                <a:custGeom>
                  <a:avLst/>
                  <a:gdLst>
                    <a:gd name="T0" fmla="*/ 15 w 32"/>
                    <a:gd name="T1" fmla="*/ 0 h 45"/>
                    <a:gd name="T2" fmla="*/ 21 w 32"/>
                    <a:gd name="T3" fmla="*/ 0 h 45"/>
                    <a:gd name="T4" fmla="*/ 24 w 32"/>
                    <a:gd name="T5" fmla="*/ 2 h 45"/>
                    <a:gd name="T6" fmla="*/ 28 w 32"/>
                    <a:gd name="T7" fmla="*/ 5 h 45"/>
                    <a:gd name="T8" fmla="*/ 30 w 32"/>
                    <a:gd name="T9" fmla="*/ 8 h 45"/>
                    <a:gd name="T10" fmla="*/ 32 w 32"/>
                    <a:gd name="T11" fmla="*/ 12 h 45"/>
                    <a:gd name="T12" fmla="*/ 32 w 32"/>
                    <a:gd name="T13" fmla="*/ 16 h 45"/>
                    <a:gd name="T14" fmla="*/ 32 w 32"/>
                    <a:gd name="T15" fmla="*/ 29 h 45"/>
                    <a:gd name="T16" fmla="*/ 32 w 32"/>
                    <a:gd name="T17" fmla="*/ 33 h 45"/>
                    <a:gd name="T18" fmla="*/ 30 w 32"/>
                    <a:gd name="T19" fmla="*/ 37 h 45"/>
                    <a:gd name="T20" fmla="*/ 28 w 32"/>
                    <a:gd name="T21" fmla="*/ 40 h 45"/>
                    <a:gd name="T22" fmla="*/ 24 w 32"/>
                    <a:gd name="T23" fmla="*/ 43 h 45"/>
                    <a:gd name="T24" fmla="*/ 21 w 32"/>
                    <a:gd name="T25" fmla="*/ 45 h 45"/>
                    <a:gd name="T26" fmla="*/ 15 w 32"/>
                    <a:gd name="T27" fmla="*/ 45 h 45"/>
                    <a:gd name="T28" fmla="*/ 11 w 32"/>
                    <a:gd name="T29" fmla="*/ 45 h 45"/>
                    <a:gd name="T30" fmla="*/ 8 w 32"/>
                    <a:gd name="T31" fmla="*/ 43 h 45"/>
                    <a:gd name="T32" fmla="*/ 4 w 32"/>
                    <a:gd name="T33" fmla="*/ 40 h 45"/>
                    <a:gd name="T34" fmla="*/ 2 w 32"/>
                    <a:gd name="T35" fmla="*/ 37 h 45"/>
                    <a:gd name="T36" fmla="*/ 0 w 32"/>
                    <a:gd name="T37" fmla="*/ 33 h 45"/>
                    <a:gd name="T38" fmla="*/ 0 w 32"/>
                    <a:gd name="T39" fmla="*/ 29 h 45"/>
                    <a:gd name="T40" fmla="*/ 0 w 32"/>
                    <a:gd name="T41" fmla="*/ 16 h 45"/>
                    <a:gd name="T42" fmla="*/ 0 w 32"/>
                    <a:gd name="T43" fmla="*/ 12 h 45"/>
                    <a:gd name="T44" fmla="*/ 2 w 32"/>
                    <a:gd name="T45" fmla="*/ 8 h 45"/>
                    <a:gd name="T46" fmla="*/ 4 w 32"/>
                    <a:gd name="T47" fmla="*/ 5 h 45"/>
                    <a:gd name="T48" fmla="*/ 8 w 32"/>
                    <a:gd name="T49" fmla="*/ 2 h 45"/>
                    <a:gd name="T50" fmla="*/ 11 w 32"/>
                    <a:gd name="T51" fmla="*/ 0 h 45"/>
                    <a:gd name="T52" fmla="*/ 15 w 32"/>
                    <a:gd name="T53" fmla="*/ 0 h 4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32" h="45">
                      <a:moveTo>
                        <a:pt x="15" y="0"/>
                      </a:moveTo>
                      <a:lnTo>
                        <a:pt x="21" y="0"/>
                      </a:lnTo>
                      <a:lnTo>
                        <a:pt x="24" y="2"/>
                      </a:lnTo>
                      <a:lnTo>
                        <a:pt x="28" y="5"/>
                      </a:lnTo>
                      <a:lnTo>
                        <a:pt x="30" y="8"/>
                      </a:lnTo>
                      <a:lnTo>
                        <a:pt x="32" y="12"/>
                      </a:lnTo>
                      <a:lnTo>
                        <a:pt x="32" y="16"/>
                      </a:lnTo>
                      <a:lnTo>
                        <a:pt x="32" y="29"/>
                      </a:lnTo>
                      <a:lnTo>
                        <a:pt x="32" y="33"/>
                      </a:lnTo>
                      <a:lnTo>
                        <a:pt x="30" y="37"/>
                      </a:lnTo>
                      <a:lnTo>
                        <a:pt x="28" y="40"/>
                      </a:lnTo>
                      <a:lnTo>
                        <a:pt x="24" y="43"/>
                      </a:lnTo>
                      <a:lnTo>
                        <a:pt x="21" y="45"/>
                      </a:lnTo>
                      <a:lnTo>
                        <a:pt x="15" y="45"/>
                      </a:lnTo>
                      <a:lnTo>
                        <a:pt x="11" y="45"/>
                      </a:lnTo>
                      <a:lnTo>
                        <a:pt x="8" y="43"/>
                      </a:lnTo>
                      <a:lnTo>
                        <a:pt x="4" y="40"/>
                      </a:lnTo>
                      <a:lnTo>
                        <a:pt x="2" y="37"/>
                      </a:lnTo>
                      <a:lnTo>
                        <a:pt x="0" y="33"/>
                      </a:lnTo>
                      <a:lnTo>
                        <a:pt x="0" y="29"/>
                      </a:lnTo>
                      <a:lnTo>
                        <a:pt x="0" y="16"/>
                      </a:lnTo>
                      <a:lnTo>
                        <a:pt x="0" y="12"/>
                      </a:lnTo>
                      <a:lnTo>
                        <a:pt x="2" y="8"/>
                      </a:lnTo>
                      <a:lnTo>
                        <a:pt x="4" y="5"/>
                      </a:lnTo>
                      <a:lnTo>
                        <a:pt x="8" y="2"/>
                      </a:lnTo>
                      <a:lnTo>
                        <a:pt x="11" y="0"/>
                      </a:lnTo>
                      <a:lnTo>
                        <a:pt x="15" y="0"/>
                      </a:lnTo>
                      <a:close/>
                    </a:path>
                  </a:pathLst>
                </a:custGeom>
                <a:solidFill>
                  <a:srgbClr val="F7FAFD"/>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grpSp>
        </xdr:grpSp>
        <xdr:grpSp>
          <xdr:nvGrpSpPr>
            <xdr:cNvPr id="22" name="Group 149">
              <a:extLst>
                <a:ext uri="{FF2B5EF4-FFF2-40B4-BE49-F238E27FC236}">
                  <a16:creationId xmlns:a16="http://schemas.microsoft.com/office/drawing/2014/main" id="{00000000-0008-0000-0000-000016000000}"/>
                </a:ext>
              </a:extLst>
            </xdr:cNvPr>
            <xdr:cNvGrpSpPr/>
          </xdr:nvGrpSpPr>
          <xdr:grpSpPr>
            <a:xfrm>
              <a:off x="7871192" y="3137002"/>
              <a:ext cx="464343" cy="464343"/>
              <a:chOff x="5006976" y="1606550"/>
              <a:chExt cx="1301750" cy="1301750"/>
            </a:xfrm>
          </xdr:grpSpPr>
          <xdr:sp macro="" textlink="">
            <xdr:nvSpPr>
              <xdr:cNvPr id="38" name="Freeform 120">
                <a:extLst>
                  <a:ext uri="{FF2B5EF4-FFF2-40B4-BE49-F238E27FC236}">
                    <a16:creationId xmlns:a16="http://schemas.microsoft.com/office/drawing/2014/main" id="{00000000-0008-0000-0000-000026000000}"/>
                  </a:ext>
                </a:extLst>
              </xdr:cNvPr>
              <xdr:cNvSpPr>
                <a:spLocks/>
              </xdr:cNvSpPr>
            </xdr:nvSpPr>
            <xdr:spPr bwMode="auto">
              <a:xfrm>
                <a:off x="5006976" y="1606550"/>
                <a:ext cx="1301750" cy="1301750"/>
              </a:xfrm>
              <a:custGeom>
                <a:avLst/>
                <a:gdLst>
                  <a:gd name="T0" fmla="*/ 410 w 820"/>
                  <a:gd name="T1" fmla="*/ 0 h 820"/>
                  <a:gd name="T2" fmla="*/ 462 w 820"/>
                  <a:gd name="T3" fmla="*/ 3 h 820"/>
                  <a:gd name="T4" fmla="*/ 511 w 820"/>
                  <a:gd name="T5" fmla="*/ 12 h 820"/>
                  <a:gd name="T6" fmla="*/ 558 w 820"/>
                  <a:gd name="T7" fmla="*/ 28 h 820"/>
                  <a:gd name="T8" fmla="*/ 602 w 820"/>
                  <a:gd name="T9" fmla="*/ 48 h 820"/>
                  <a:gd name="T10" fmla="*/ 644 w 820"/>
                  <a:gd name="T11" fmla="*/ 73 h 820"/>
                  <a:gd name="T12" fmla="*/ 682 w 820"/>
                  <a:gd name="T13" fmla="*/ 104 h 820"/>
                  <a:gd name="T14" fmla="*/ 716 w 820"/>
                  <a:gd name="T15" fmla="*/ 138 h 820"/>
                  <a:gd name="T16" fmla="*/ 746 w 820"/>
                  <a:gd name="T17" fmla="*/ 176 h 820"/>
                  <a:gd name="T18" fmla="*/ 772 w 820"/>
                  <a:gd name="T19" fmla="*/ 218 h 820"/>
                  <a:gd name="T20" fmla="*/ 792 w 820"/>
                  <a:gd name="T21" fmla="*/ 262 h 820"/>
                  <a:gd name="T22" fmla="*/ 808 w 820"/>
                  <a:gd name="T23" fmla="*/ 309 h 820"/>
                  <a:gd name="T24" fmla="*/ 817 w 820"/>
                  <a:gd name="T25" fmla="*/ 358 h 820"/>
                  <a:gd name="T26" fmla="*/ 820 w 820"/>
                  <a:gd name="T27" fmla="*/ 410 h 820"/>
                  <a:gd name="T28" fmla="*/ 817 w 820"/>
                  <a:gd name="T29" fmla="*/ 461 h 820"/>
                  <a:gd name="T30" fmla="*/ 808 w 820"/>
                  <a:gd name="T31" fmla="*/ 511 h 820"/>
                  <a:gd name="T32" fmla="*/ 792 w 820"/>
                  <a:gd name="T33" fmla="*/ 558 h 820"/>
                  <a:gd name="T34" fmla="*/ 772 w 820"/>
                  <a:gd name="T35" fmla="*/ 603 h 820"/>
                  <a:gd name="T36" fmla="*/ 746 w 820"/>
                  <a:gd name="T37" fmla="*/ 644 h 820"/>
                  <a:gd name="T38" fmla="*/ 716 w 820"/>
                  <a:gd name="T39" fmla="*/ 683 h 820"/>
                  <a:gd name="T40" fmla="*/ 682 w 820"/>
                  <a:gd name="T41" fmla="*/ 717 h 820"/>
                  <a:gd name="T42" fmla="*/ 644 w 820"/>
                  <a:gd name="T43" fmla="*/ 746 h 820"/>
                  <a:gd name="T44" fmla="*/ 602 w 820"/>
                  <a:gd name="T45" fmla="*/ 772 h 820"/>
                  <a:gd name="T46" fmla="*/ 558 w 820"/>
                  <a:gd name="T47" fmla="*/ 793 h 820"/>
                  <a:gd name="T48" fmla="*/ 511 w 820"/>
                  <a:gd name="T49" fmla="*/ 808 h 820"/>
                  <a:gd name="T50" fmla="*/ 462 w 820"/>
                  <a:gd name="T51" fmla="*/ 817 h 820"/>
                  <a:gd name="T52" fmla="*/ 410 w 820"/>
                  <a:gd name="T53" fmla="*/ 820 h 820"/>
                  <a:gd name="T54" fmla="*/ 358 w 820"/>
                  <a:gd name="T55" fmla="*/ 817 h 820"/>
                  <a:gd name="T56" fmla="*/ 309 w 820"/>
                  <a:gd name="T57" fmla="*/ 808 h 820"/>
                  <a:gd name="T58" fmla="*/ 262 w 820"/>
                  <a:gd name="T59" fmla="*/ 793 h 820"/>
                  <a:gd name="T60" fmla="*/ 218 w 820"/>
                  <a:gd name="T61" fmla="*/ 772 h 820"/>
                  <a:gd name="T62" fmla="*/ 176 w 820"/>
                  <a:gd name="T63" fmla="*/ 746 h 820"/>
                  <a:gd name="T64" fmla="*/ 138 w 820"/>
                  <a:gd name="T65" fmla="*/ 717 h 820"/>
                  <a:gd name="T66" fmla="*/ 104 w 820"/>
                  <a:gd name="T67" fmla="*/ 683 h 820"/>
                  <a:gd name="T68" fmla="*/ 74 w 820"/>
                  <a:gd name="T69" fmla="*/ 644 h 820"/>
                  <a:gd name="T70" fmla="*/ 48 w 820"/>
                  <a:gd name="T71" fmla="*/ 603 h 820"/>
                  <a:gd name="T72" fmla="*/ 28 w 820"/>
                  <a:gd name="T73" fmla="*/ 558 h 820"/>
                  <a:gd name="T74" fmla="*/ 13 w 820"/>
                  <a:gd name="T75" fmla="*/ 511 h 820"/>
                  <a:gd name="T76" fmla="*/ 3 w 820"/>
                  <a:gd name="T77" fmla="*/ 461 h 820"/>
                  <a:gd name="T78" fmla="*/ 0 w 820"/>
                  <a:gd name="T79" fmla="*/ 410 h 820"/>
                  <a:gd name="T80" fmla="*/ 3 w 820"/>
                  <a:gd name="T81" fmla="*/ 358 h 820"/>
                  <a:gd name="T82" fmla="*/ 13 w 820"/>
                  <a:gd name="T83" fmla="*/ 309 h 820"/>
                  <a:gd name="T84" fmla="*/ 28 w 820"/>
                  <a:gd name="T85" fmla="*/ 262 h 820"/>
                  <a:gd name="T86" fmla="*/ 48 w 820"/>
                  <a:gd name="T87" fmla="*/ 218 h 820"/>
                  <a:gd name="T88" fmla="*/ 74 w 820"/>
                  <a:gd name="T89" fmla="*/ 176 h 820"/>
                  <a:gd name="T90" fmla="*/ 104 w 820"/>
                  <a:gd name="T91" fmla="*/ 138 h 820"/>
                  <a:gd name="T92" fmla="*/ 138 w 820"/>
                  <a:gd name="T93" fmla="*/ 104 h 820"/>
                  <a:gd name="T94" fmla="*/ 176 w 820"/>
                  <a:gd name="T95" fmla="*/ 73 h 820"/>
                  <a:gd name="T96" fmla="*/ 218 w 820"/>
                  <a:gd name="T97" fmla="*/ 48 h 820"/>
                  <a:gd name="T98" fmla="*/ 262 w 820"/>
                  <a:gd name="T99" fmla="*/ 28 h 820"/>
                  <a:gd name="T100" fmla="*/ 309 w 820"/>
                  <a:gd name="T101" fmla="*/ 12 h 820"/>
                  <a:gd name="T102" fmla="*/ 358 w 820"/>
                  <a:gd name="T103" fmla="*/ 3 h 820"/>
                  <a:gd name="T104" fmla="*/ 410 w 820"/>
                  <a:gd name="T105" fmla="*/ 0 h 8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820" h="820">
                    <a:moveTo>
                      <a:pt x="410" y="0"/>
                    </a:moveTo>
                    <a:lnTo>
                      <a:pt x="462" y="3"/>
                    </a:lnTo>
                    <a:lnTo>
                      <a:pt x="511" y="12"/>
                    </a:lnTo>
                    <a:lnTo>
                      <a:pt x="558" y="28"/>
                    </a:lnTo>
                    <a:lnTo>
                      <a:pt x="602" y="48"/>
                    </a:lnTo>
                    <a:lnTo>
                      <a:pt x="644" y="73"/>
                    </a:lnTo>
                    <a:lnTo>
                      <a:pt x="682" y="104"/>
                    </a:lnTo>
                    <a:lnTo>
                      <a:pt x="716" y="138"/>
                    </a:lnTo>
                    <a:lnTo>
                      <a:pt x="746" y="176"/>
                    </a:lnTo>
                    <a:lnTo>
                      <a:pt x="772" y="218"/>
                    </a:lnTo>
                    <a:lnTo>
                      <a:pt x="792" y="262"/>
                    </a:lnTo>
                    <a:lnTo>
                      <a:pt x="808" y="309"/>
                    </a:lnTo>
                    <a:lnTo>
                      <a:pt x="817" y="358"/>
                    </a:lnTo>
                    <a:lnTo>
                      <a:pt x="820" y="410"/>
                    </a:lnTo>
                    <a:lnTo>
                      <a:pt x="817" y="461"/>
                    </a:lnTo>
                    <a:lnTo>
                      <a:pt x="808" y="511"/>
                    </a:lnTo>
                    <a:lnTo>
                      <a:pt x="792" y="558"/>
                    </a:lnTo>
                    <a:lnTo>
                      <a:pt x="772" y="603"/>
                    </a:lnTo>
                    <a:lnTo>
                      <a:pt x="746" y="644"/>
                    </a:lnTo>
                    <a:lnTo>
                      <a:pt x="716" y="683"/>
                    </a:lnTo>
                    <a:lnTo>
                      <a:pt x="682" y="717"/>
                    </a:lnTo>
                    <a:lnTo>
                      <a:pt x="644" y="746"/>
                    </a:lnTo>
                    <a:lnTo>
                      <a:pt x="602" y="772"/>
                    </a:lnTo>
                    <a:lnTo>
                      <a:pt x="558" y="793"/>
                    </a:lnTo>
                    <a:lnTo>
                      <a:pt x="511" y="808"/>
                    </a:lnTo>
                    <a:lnTo>
                      <a:pt x="462" y="817"/>
                    </a:lnTo>
                    <a:lnTo>
                      <a:pt x="410" y="820"/>
                    </a:lnTo>
                    <a:lnTo>
                      <a:pt x="358" y="817"/>
                    </a:lnTo>
                    <a:lnTo>
                      <a:pt x="309" y="808"/>
                    </a:lnTo>
                    <a:lnTo>
                      <a:pt x="262" y="793"/>
                    </a:lnTo>
                    <a:lnTo>
                      <a:pt x="218" y="772"/>
                    </a:lnTo>
                    <a:lnTo>
                      <a:pt x="176" y="746"/>
                    </a:lnTo>
                    <a:lnTo>
                      <a:pt x="138" y="717"/>
                    </a:lnTo>
                    <a:lnTo>
                      <a:pt x="104" y="683"/>
                    </a:lnTo>
                    <a:lnTo>
                      <a:pt x="74" y="644"/>
                    </a:lnTo>
                    <a:lnTo>
                      <a:pt x="48" y="603"/>
                    </a:lnTo>
                    <a:lnTo>
                      <a:pt x="28" y="558"/>
                    </a:lnTo>
                    <a:lnTo>
                      <a:pt x="13" y="511"/>
                    </a:lnTo>
                    <a:lnTo>
                      <a:pt x="3" y="461"/>
                    </a:lnTo>
                    <a:lnTo>
                      <a:pt x="0" y="410"/>
                    </a:lnTo>
                    <a:lnTo>
                      <a:pt x="3" y="358"/>
                    </a:lnTo>
                    <a:lnTo>
                      <a:pt x="13" y="309"/>
                    </a:lnTo>
                    <a:lnTo>
                      <a:pt x="28" y="262"/>
                    </a:lnTo>
                    <a:lnTo>
                      <a:pt x="48" y="218"/>
                    </a:lnTo>
                    <a:lnTo>
                      <a:pt x="74" y="176"/>
                    </a:lnTo>
                    <a:lnTo>
                      <a:pt x="104" y="138"/>
                    </a:lnTo>
                    <a:lnTo>
                      <a:pt x="138" y="104"/>
                    </a:lnTo>
                    <a:lnTo>
                      <a:pt x="176" y="73"/>
                    </a:lnTo>
                    <a:lnTo>
                      <a:pt x="218" y="48"/>
                    </a:lnTo>
                    <a:lnTo>
                      <a:pt x="262" y="28"/>
                    </a:lnTo>
                    <a:lnTo>
                      <a:pt x="309" y="12"/>
                    </a:lnTo>
                    <a:lnTo>
                      <a:pt x="358" y="3"/>
                    </a:lnTo>
                    <a:lnTo>
                      <a:pt x="410" y="0"/>
                    </a:lnTo>
                    <a:close/>
                  </a:path>
                </a:pathLst>
              </a:custGeom>
              <a:solidFill>
                <a:schemeClr val="bg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grpSp>
            <xdr:nvGrpSpPr>
              <xdr:cNvPr id="39" name="Group 151">
                <a:extLst>
                  <a:ext uri="{FF2B5EF4-FFF2-40B4-BE49-F238E27FC236}">
                    <a16:creationId xmlns:a16="http://schemas.microsoft.com/office/drawing/2014/main" id="{00000000-0008-0000-0000-000027000000}"/>
                  </a:ext>
                </a:extLst>
              </xdr:cNvPr>
              <xdr:cNvGrpSpPr/>
            </xdr:nvGrpSpPr>
            <xdr:grpSpPr>
              <a:xfrm>
                <a:off x="5351463" y="1881188"/>
                <a:ext cx="609600" cy="692150"/>
                <a:chOff x="5351463" y="1881188"/>
                <a:chExt cx="609600" cy="692150"/>
              </a:xfrm>
            </xdr:grpSpPr>
            <xdr:sp macro="" textlink="">
              <xdr:nvSpPr>
                <xdr:cNvPr id="40" name="Freeform 121">
                  <a:extLst>
                    <a:ext uri="{FF2B5EF4-FFF2-40B4-BE49-F238E27FC236}">
                      <a16:creationId xmlns:a16="http://schemas.microsoft.com/office/drawing/2014/main" id="{00000000-0008-0000-0000-000028000000}"/>
                    </a:ext>
                  </a:extLst>
                </xdr:cNvPr>
                <xdr:cNvSpPr>
                  <a:spLocks/>
                </xdr:cNvSpPr>
              </xdr:nvSpPr>
              <xdr:spPr bwMode="auto">
                <a:xfrm>
                  <a:off x="5351463" y="1943100"/>
                  <a:ext cx="609600" cy="630238"/>
                </a:xfrm>
                <a:custGeom>
                  <a:avLst/>
                  <a:gdLst>
                    <a:gd name="T0" fmla="*/ 16 w 384"/>
                    <a:gd name="T1" fmla="*/ 0 h 397"/>
                    <a:gd name="T2" fmla="*/ 370 w 384"/>
                    <a:gd name="T3" fmla="*/ 0 h 397"/>
                    <a:gd name="T4" fmla="*/ 374 w 384"/>
                    <a:gd name="T5" fmla="*/ 0 h 397"/>
                    <a:gd name="T6" fmla="*/ 377 w 384"/>
                    <a:gd name="T7" fmla="*/ 2 h 397"/>
                    <a:gd name="T8" fmla="*/ 380 w 384"/>
                    <a:gd name="T9" fmla="*/ 4 h 397"/>
                    <a:gd name="T10" fmla="*/ 382 w 384"/>
                    <a:gd name="T11" fmla="*/ 7 h 397"/>
                    <a:gd name="T12" fmla="*/ 383 w 384"/>
                    <a:gd name="T13" fmla="*/ 11 h 397"/>
                    <a:gd name="T14" fmla="*/ 384 w 384"/>
                    <a:gd name="T15" fmla="*/ 15 h 397"/>
                    <a:gd name="T16" fmla="*/ 384 w 384"/>
                    <a:gd name="T17" fmla="*/ 381 h 397"/>
                    <a:gd name="T18" fmla="*/ 383 w 384"/>
                    <a:gd name="T19" fmla="*/ 385 h 397"/>
                    <a:gd name="T20" fmla="*/ 382 w 384"/>
                    <a:gd name="T21" fmla="*/ 389 h 397"/>
                    <a:gd name="T22" fmla="*/ 380 w 384"/>
                    <a:gd name="T23" fmla="*/ 392 h 397"/>
                    <a:gd name="T24" fmla="*/ 377 w 384"/>
                    <a:gd name="T25" fmla="*/ 395 h 397"/>
                    <a:gd name="T26" fmla="*/ 374 w 384"/>
                    <a:gd name="T27" fmla="*/ 396 h 397"/>
                    <a:gd name="T28" fmla="*/ 370 w 384"/>
                    <a:gd name="T29" fmla="*/ 397 h 397"/>
                    <a:gd name="T30" fmla="*/ 16 w 384"/>
                    <a:gd name="T31" fmla="*/ 397 h 397"/>
                    <a:gd name="T32" fmla="*/ 8 w 384"/>
                    <a:gd name="T33" fmla="*/ 395 h 397"/>
                    <a:gd name="T34" fmla="*/ 2 w 384"/>
                    <a:gd name="T35" fmla="*/ 389 h 397"/>
                    <a:gd name="T36" fmla="*/ 0 w 384"/>
                    <a:gd name="T37" fmla="*/ 381 h 397"/>
                    <a:gd name="T38" fmla="*/ 0 w 384"/>
                    <a:gd name="T39" fmla="*/ 15 h 397"/>
                    <a:gd name="T40" fmla="*/ 2 w 384"/>
                    <a:gd name="T41" fmla="*/ 7 h 397"/>
                    <a:gd name="T42" fmla="*/ 8 w 384"/>
                    <a:gd name="T43" fmla="*/ 2 h 397"/>
                    <a:gd name="T44" fmla="*/ 16 w 384"/>
                    <a:gd name="T45" fmla="*/ 0 h 39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384" h="397">
                      <a:moveTo>
                        <a:pt x="16" y="0"/>
                      </a:moveTo>
                      <a:lnTo>
                        <a:pt x="370" y="0"/>
                      </a:lnTo>
                      <a:lnTo>
                        <a:pt x="374" y="0"/>
                      </a:lnTo>
                      <a:lnTo>
                        <a:pt x="377" y="2"/>
                      </a:lnTo>
                      <a:lnTo>
                        <a:pt x="380" y="4"/>
                      </a:lnTo>
                      <a:lnTo>
                        <a:pt x="382" y="7"/>
                      </a:lnTo>
                      <a:lnTo>
                        <a:pt x="383" y="11"/>
                      </a:lnTo>
                      <a:lnTo>
                        <a:pt x="384" y="15"/>
                      </a:lnTo>
                      <a:lnTo>
                        <a:pt x="384" y="381"/>
                      </a:lnTo>
                      <a:lnTo>
                        <a:pt x="383" y="385"/>
                      </a:lnTo>
                      <a:lnTo>
                        <a:pt x="382" y="389"/>
                      </a:lnTo>
                      <a:lnTo>
                        <a:pt x="380" y="392"/>
                      </a:lnTo>
                      <a:lnTo>
                        <a:pt x="377" y="395"/>
                      </a:lnTo>
                      <a:lnTo>
                        <a:pt x="374" y="396"/>
                      </a:lnTo>
                      <a:lnTo>
                        <a:pt x="370" y="397"/>
                      </a:lnTo>
                      <a:lnTo>
                        <a:pt x="16" y="397"/>
                      </a:lnTo>
                      <a:lnTo>
                        <a:pt x="8" y="395"/>
                      </a:lnTo>
                      <a:lnTo>
                        <a:pt x="2" y="389"/>
                      </a:lnTo>
                      <a:lnTo>
                        <a:pt x="0" y="381"/>
                      </a:lnTo>
                      <a:lnTo>
                        <a:pt x="0" y="15"/>
                      </a:lnTo>
                      <a:lnTo>
                        <a:pt x="2" y="7"/>
                      </a:lnTo>
                      <a:lnTo>
                        <a:pt x="8" y="2"/>
                      </a:lnTo>
                      <a:lnTo>
                        <a:pt x="16" y="0"/>
                      </a:lnTo>
                      <a:close/>
                    </a:path>
                  </a:pathLst>
                </a:custGeom>
                <a:solidFill>
                  <a:schemeClr val="bg1">
                    <a:lumMod val="8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41" name="Freeform 122">
                  <a:extLst>
                    <a:ext uri="{FF2B5EF4-FFF2-40B4-BE49-F238E27FC236}">
                      <a16:creationId xmlns:a16="http://schemas.microsoft.com/office/drawing/2014/main" id="{00000000-0008-0000-0000-000029000000}"/>
                    </a:ext>
                  </a:extLst>
                </xdr:cNvPr>
                <xdr:cNvSpPr>
                  <a:spLocks/>
                </xdr:cNvSpPr>
              </xdr:nvSpPr>
              <xdr:spPr bwMode="auto">
                <a:xfrm>
                  <a:off x="5351463" y="1943100"/>
                  <a:ext cx="609600" cy="203200"/>
                </a:xfrm>
                <a:custGeom>
                  <a:avLst/>
                  <a:gdLst>
                    <a:gd name="T0" fmla="*/ 17 w 384"/>
                    <a:gd name="T1" fmla="*/ 0 h 128"/>
                    <a:gd name="T2" fmla="*/ 369 w 384"/>
                    <a:gd name="T3" fmla="*/ 0 h 128"/>
                    <a:gd name="T4" fmla="*/ 374 w 384"/>
                    <a:gd name="T5" fmla="*/ 0 h 128"/>
                    <a:gd name="T6" fmla="*/ 378 w 384"/>
                    <a:gd name="T7" fmla="*/ 1 h 128"/>
                    <a:gd name="T8" fmla="*/ 381 w 384"/>
                    <a:gd name="T9" fmla="*/ 3 h 128"/>
                    <a:gd name="T10" fmla="*/ 383 w 384"/>
                    <a:gd name="T11" fmla="*/ 5 h 128"/>
                    <a:gd name="T12" fmla="*/ 384 w 384"/>
                    <a:gd name="T13" fmla="*/ 7 h 128"/>
                    <a:gd name="T14" fmla="*/ 384 w 384"/>
                    <a:gd name="T15" fmla="*/ 119 h 128"/>
                    <a:gd name="T16" fmla="*/ 383 w 384"/>
                    <a:gd name="T17" fmla="*/ 120 h 128"/>
                    <a:gd name="T18" fmla="*/ 382 w 384"/>
                    <a:gd name="T19" fmla="*/ 122 h 128"/>
                    <a:gd name="T20" fmla="*/ 380 w 384"/>
                    <a:gd name="T21" fmla="*/ 124 h 128"/>
                    <a:gd name="T22" fmla="*/ 377 w 384"/>
                    <a:gd name="T23" fmla="*/ 126 h 128"/>
                    <a:gd name="T24" fmla="*/ 373 w 384"/>
                    <a:gd name="T25" fmla="*/ 127 h 128"/>
                    <a:gd name="T26" fmla="*/ 369 w 384"/>
                    <a:gd name="T27" fmla="*/ 128 h 128"/>
                    <a:gd name="T28" fmla="*/ 17 w 384"/>
                    <a:gd name="T29" fmla="*/ 128 h 128"/>
                    <a:gd name="T30" fmla="*/ 10 w 384"/>
                    <a:gd name="T31" fmla="*/ 127 h 128"/>
                    <a:gd name="T32" fmla="*/ 5 w 384"/>
                    <a:gd name="T33" fmla="*/ 124 h 128"/>
                    <a:gd name="T34" fmla="*/ 1 w 384"/>
                    <a:gd name="T35" fmla="*/ 121 h 128"/>
                    <a:gd name="T36" fmla="*/ 0 w 384"/>
                    <a:gd name="T37" fmla="*/ 119 h 128"/>
                    <a:gd name="T38" fmla="*/ 0 w 384"/>
                    <a:gd name="T39" fmla="*/ 7 h 128"/>
                    <a:gd name="T40" fmla="*/ 3 w 384"/>
                    <a:gd name="T41" fmla="*/ 4 h 128"/>
                    <a:gd name="T42" fmla="*/ 9 w 384"/>
                    <a:gd name="T43" fmla="*/ 1 h 128"/>
                    <a:gd name="T44" fmla="*/ 17 w 384"/>
                    <a:gd name="T45" fmla="*/ 0 h 12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384" h="128">
                      <a:moveTo>
                        <a:pt x="17" y="0"/>
                      </a:moveTo>
                      <a:lnTo>
                        <a:pt x="369" y="0"/>
                      </a:lnTo>
                      <a:lnTo>
                        <a:pt x="374" y="0"/>
                      </a:lnTo>
                      <a:lnTo>
                        <a:pt x="378" y="1"/>
                      </a:lnTo>
                      <a:lnTo>
                        <a:pt x="381" y="3"/>
                      </a:lnTo>
                      <a:lnTo>
                        <a:pt x="383" y="5"/>
                      </a:lnTo>
                      <a:lnTo>
                        <a:pt x="384" y="7"/>
                      </a:lnTo>
                      <a:lnTo>
                        <a:pt x="384" y="119"/>
                      </a:lnTo>
                      <a:lnTo>
                        <a:pt x="383" y="120"/>
                      </a:lnTo>
                      <a:lnTo>
                        <a:pt x="382" y="122"/>
                      </a:lnTo>
                      <a:lnTo>
                        <a:pt x="380" y="124"/>
                      </a:lnTo>
                      <a:lnTo>
                        <a:pt x="377" y="126"/>
                      </a:lnTo>
                      <a:lnTo>
                        <a:pt x="373" y="127"/>
                      </a:lnTo>
                      <a:lnTo>
                        <a:pt x="369" y="128"/>
                      </a:lnTo>
                      <a:lnTo>
                        <a:pt x="17" y="128"/>
                      </a:lnTo>
                      <a:lnTo>
                        <a:pt x="10" y="127"/>
                      </a:lnTo>
                      <a:lnTo>
                        <a:pt x="5" y="124"/>
                      </a:lnTo>
                      <a:lnTo>
                        <a:pt x="1" y="121"/>
                      </a:lnTo>
                      <a:lnTo>
                        <a:pt x="0" y="119"/>
                      </a:lnTo>
                      <a:lnTo>
                        <a:pt x="0" y="7"/>
                      </a:lnTo>
                      <a:lnTo>
                        <a:pt x="3" y="4"/>
                      </a:lnTo>
                      <a:lnTo>
                        <a:pt x="9" y="1"/>
                      </a:lnTo>
                      <a:lnTo>
                        <a:pt x="17" y="0"/>
                      </a:lnTo>
                      <a:close/>
                    </a:path>
                  </a:pathLst>
                </a:custGeom>
                <a:solidFill>
                  <a:schemeClr val="tx2"/>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42" name="Freeform 123">
                  <a:extLst>
                    <a:ext uri="{FF2B5EF4-FFF2-40B4-BE49-F238E27FC236}">
                      <a16:creationId xmlns:a16="http://schemas.microsoft.com/office/drawing/2014/main" id="{00000000-0008-0000-0000-00002A000000}"/>
                    </a:ext>
                  </a:extLst>
                </xdr:cNvPr>
                <xdr:cNvSpPr>
                  <a:spLocks/>
                </xdr:cNvSpPr>
              </xdr:nvSpPr>
              <xdr:spPr bwMode="auto">
                <a:xfrm>
                  <a:off x="5473701" y="1881188"/>
                  <a:ext cx="71438" cy="152400"/>
                </a:xfrm>
                <a:custGeom>
                  <a:avLst/>
                  <a:gdLst>
                    <a:gd name="T0" fmla="*/ 15 w 45"/>
                    <a:gd name="T1" fmla="*/ 0 h 96"/>
                    <a:gd name="T2" fmla="*/ 29 w 45"/>
                    <a:gd name="T3" fmla="*/ 0 h 96"/>
                    <a:gd name="T4" fmla="*/ 34 w 45"/>
                    <a:gd name="T5" fmla="*/ 1 h 96"/>
                    <a:gd name="T6" fmla="*/ 39 w 45"/>
                    <a:gd name="T7" fmla="*/ 3 h 96"/>
                    <a:gd name="T8" fmla="*/ 42 w 45"/>
                    <a:gd name="T9" fmla="*/ 6 h 96"/>
                    <a:gd name="T10" fmla="*/ 44 w 45"/>
                    <a:gd name="T11" fmla="*/ 10 h 96"/>
                    <a:gd name="T12" fmla="*/ 45 w 45"/>
                    <a:gd name="T13" fmla="*/ 15 h 96"/>
                    <a:gd name="T14" fmla="*/ 45 w 45"/>
                    <a:gd name="T15" fmla="*/ 81 h 96"/>
                    <a:gd name="T16" fmla="*/ 44 w 45"/>
                    <a:gd name="T17" fmla="*/ 86 h 96"/>
                    <a:gd name="T18" fmla="*/ 42 w 45"/>
                    <a:gd name="T19" fmla="*/ 90 h 96"/>
                    <a:gd name="T20" fmla="*/ 39 w 45"/>
                    <a:gd name="T21" fmla="*/ 93 h 96"/>
                    <a:gd name="T22" fmla="*/ 34 w 45"/>
                    <a:gd name="T23" fmla="*/ 95 h 96"/>
                    <a:gd name="T24" fmla="*/ 29 w 45"/>
                    <a:gd name="T25" fmla="*/ 96 h 96"/>
                    <a:gd name="T26" fmla="*/ 15 w 45"/>
                    <a:gd name="T27" fmla="*/ 96 h 96"/>
                    <a:gd name="T28" fmla="*/ 10 w 45"/>
                    <a:gd name="T29" fmla="*/ 95 h 96"/>
                    <a:gd name="T30" fmla="*/ 6 w 45"/>
                    <a:gd name="T31" fmla="*/ 93 h 96"/>
                    <a:gd name="T32" fmla="*/ 3 w 45"/>
                    <a:gd name="T33" fmla="*/ 90 h 96"/>
                    <a:gd name="T34" fmla="*/ 1 w 45"/>
                    <a:gd name="T35" fmla="*/ 86 h 96"/>
                    <a:gd name="T36" fmla="*/ 0 w 45"/>
                    <a:gd name="T37" fmla="*/ 81 h 96"/>
                    <a:gd name="T38" fmla="*/ 0 w 45"/>
                    <a:gd name="T39" fmla="*/ 15 h 96"/>
                    <a:gd name="T40" fmla="*/ 1 w 45"/>
                    <a:gd name="T41" fmla="*/ 10 h 96"/>
                    <a:gd name="T42" fmla="*/ 3 w 45"/>
                    <a:gd name="T43" fmla="*/ 6 h 96"/>
                    <a:gd name="T44" fmla="*/ 6 w 45"/>
                    <a:gd name="T45" fmla="*/ 3 h 96"/>
                    <a:gd name="T46" fmla="*/ 10 w 45"/>
                    <a:gd name="T47" fmla="*/ 1 h 96"/>
                    <a:gd name="T48" fmla="*/ 15 w 45"/>
                    <a:gd name="T49" fmla="*/ 0 h 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45" h="96">
                      <a:moveTo>
                        <a:pt x="15" y="0"/>
                      </a:moveTo>
                      <a:lnTo>
                        <a:pt x="29" y="0"/>
                      </a:lnTo>
                      <a:lnTo>
                        <a:pt x="34" y="1"/>
                      </a:lnTo>
                      <a:lnTo>
                        <a:pt x="39" y="3"/>
                      </a:lnTo>
                      <a:lnTo>
                        <a:pt x="42" y="6"/>
                      </a:lnTo>
                      <a:lnTo>
                        <a:pt x="44" y="10"/>
                      </a:lnTo>
                      <a:lnTo>
                        <a:pt x="45" y="15"/>
                      </a:lnTo>
                      <a:lnTo>
                        <a:pt x="45" y="81"/>
                      </a:lnTo>
                      <a:lnTo>
                        <a:pt x="44" y="86"/>
                      </a:lnTo>
                      <a:lnTo>
                        <a:pt x="42" y="90"/>
                      </a:lnTo>
                      <a:lnTo>
                        <a:pt x="39" y="93"/>
                      </a:lnTo>
                      <a:lnTo>
                        <a:pt x="34" y="95"/>
                      </a:lnTo>
                      <a:lnTo>
                        <a:pt x="29" y="96"/>
                      </a:lnTo>
                      <a:lnTo>
                        <a:pt x="15" y="96"/>
                      </a:lnTo>
                      <a:lnTo>
                        <a:pt x="10" y="95"/>
                      </a:lnTo>
                      <a:lnTo>
                        <a:pt x="6" y="93"/>
                      </a:lnTo>
                      <a:lnTo>
                        <a:pt x="3" y="90"/>
                      </a:lnTo>
                      <a:lnTo>
                        <a:pt x="1" y="86"/>
                      </a:lnTo>
                      <a:lnTo>
                        <a:pt x="0" y="81"/>
                      </a:lnTo>
                      <a:lnTo>
                        <a:pt x="0" y="15"/>
                      </a:lnTo>
                      <a:lnTo>
                        <a:pt x="1" y="10"/>
                      </a:lnTo>
                      <a:lnTo>
                        <a:pt x="3" y="6"/>
                      </a:lnTo>
                      <a:lnTo>
                        <a:pt x="6" y="3"/>
                      </a:lnTo>
                      <a:lnTo>
                        <a:pt x="10" y="1"/>
                      </a:lnTo>
                      <a:lnTo>
                        <a:pt x="15" y="0"/>
                      </a:lnTo>
                      <a:close/>
                    </a:path>
                  </a:pathLst>
                </a:custGeom>
                <a:solidFill>
                  <a:schemeClr val="bg1">
                    <a:lumMod val="8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43" name="Freeform 124">
                  <a:extLst>
                    <a:ext uri="{FF2B5EF4-FFF2-40B4-BE49-F238E27FC236}">
                      <a16:creationId xmlns:a16="http://schemas.microsoft.com/office/drawing/2014/main" id="{00000000-0008-0000-0000-00002B000000}"/>
                    </a:ext>
                  </a:extLst>
                </xdr:cNvPr>
                <xdr:cNvSpPr>
                  <a:spLocks/>
                </xdr:cNvSpPr>
              </xdr:nvSpPr>
              <xdr:spPr bwMode="auto">
                <a:xfrm>
                  <a:off x="5767388" y="1881188"/>
                  <a:ext cx="71438" cy="152400"/>
                </a:xfrm>
                <a:custGeom>
                  <a:avLst/>
                  <a:gdLst>
                    <a:gd name="T0" fmla="*/ 16 w 45"/>
                    <a:gd name="T1" fmla="*/ 0 h 96"/>
                    <a:gd name="T2" fmla="*/ 30 w 45"/>
                    <a:gd name="T3" fmla="*/ 0 h 96"/>
                    <a:gd name="T4" fmla="*/ 35 w 45"/>
                    <a:gd name="T5" fmla="*/ 1 h 96"/>
                    <a:gd name="T6" fmla="*/ 39 w 45"/>
                    <a:gd name="T7" fmla="*/ 3 h 96"/>
                    <a:gd name="T8" fmla="*/ 42 w 45"/>
                    <a:gd name="T9" fmla="*/ 6 h 96"/>
                    <a:gd name="T10" fmla="*/ 44 w 45"/>
                    <a:gd name="T11" fmla="*/ 10 h 96"/>
                    <a:gd name="T12" fmla="*/ 45 w 45"/>
                    <a:gd name="T13" fmla="*/ 15 h 96"/>
                    <a:gd name="T14" fmla="*/ 45 w 45"/>
                    <a:gd name="T15" fmla="*/ 81 h 96"/>
                    <a:gd name="T16" fmla="*/ 44 w 45"/>
                    <a:gd name="T17" fmla="*/ 86 h 96"/>
                    <a:gd name="T18" fmla="*/ 42 w 45"/>
                    <a:gd name="T19" fmla="*/ 90 h 96"/>
                    <a:gd name="T20" fmla="*/ 39 w 45"/>
                    <a:gd name="T21" fmla="*/ 93 h 96"/>
                    <a:gd name="T22" fmla="*/ 35 w 45"/>
                    <a:gd name="T23" fmla="*/ 95 h 96"/>
                    <a:gd name="T24" fmla="*/ 30 w 45"/>
                    <a:gd name="T25" fmla="*/ 96 h 96"/>
                    <a:gd name="T26" fmla="*/ 16 w 45"/>
                    <a:gd name="T27" fmla="*/ 96 h 96"/>
                    <a:gd name="T28" fmla="*/ 11 w 45"/>
                    <a:gd name="T29" fmla="*/ 95 h 96"/>
                    <a:gd name="T30" fmla="*/ 6 w 45"/>
                    <a:gd name="T31" fmla="*/ 93 h 96"/>
                    <a:gd name="T32" fmla="*/ 3 w 45"/>
                    <a:gd name="T33" fmla="*/ 90 h 96"/>
                    <a:gd name="T34" fmla="*/ 1 w 45"/>
                    <a:gd name="T35" fmla="*/ 86 h 96"/>
                    <a:gd name="T36" fmla="*/ 0 w 45"/>
                    <a:gd name="T37" fmla="*/ 81 h 96"/>
                    <a:gd name="T38" fmla="*/ 0 w 45"/>
                    <a:gd name="T39" fmla="*/ 15 h 96"/>
                    <a:gd name="T40" fmla="*/ 1 w 45"/>
                    <a:gd name="T41" fmla="*/ 10 h 96"/>
                    <a:gd name="T42" fmla="*/ 3 w 45"/>
                    <a:gd name="T43" fmla="*/ 6 h 96"/>
                    <a:gd name="T44" fmla="*/ 6 w 45"/>
                    <a:gd name="T45" fmla="*/ 3 h 96"/>
                    <a:gd name="T46" fmla="*/ 11 w 45"/>
                    <a:gd name="T47" fmla="*/ 1 h 96"/>
                    <a:gd name="T48" fmla="*/ 16 w 45"/>
                    <a:gd name="T49" fmla="*/ 0 h 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45" h="96">
                      <a:moveTo>
                        <a:pt x="16" y="0"/>
                      </a:moveTo>
                      <a:lnTo>
                        <a:pt x="30" y="0"/>
                      </a:lnTo>
                      <a:lnTo>
                        <a:pt x="35" y="1"/>
                      </a:lnTo>
                      <a:lnTo>
                        <a:pt x="39" y="3"/>
                      </a:lnTo>
                      <a:lnTo>
                        <a:pt x="42" y="6"/>
                      </a:lnTo>
                      <a:lnTo>
                        <a:pt x="44" y="10"/>
                      </a:lnTo>
                      <a:lnTo>
                        <a:pt x="45" y="15"/>
                      </a:lnTo>
                      <a:lnTo>
                        <a:pt x="45" y="81"/>
                      </a:lnTo>
                      <a:lnTo>
                        <a:pt x="44" y="86"/>
                      </a:lnTo>
                      <a:lnTo>
                        <a:pt x="42" y="90"/>
                      </a:lnTo>
                      <a:lnTo>
                        <a:pt x="39" y="93"/>
                      </a:lnTo>
                      <a:lnTo>
                        <a:pt x="35" y="95"/>
                      </a:lnTo>
                      <a:lnTo>
                        <a:pt x="30" y="96"/>
                      </a:lnTo>
                      <a:lnTo>
                        <a:pt x="16" y="96"/>
                      </a:lnTo>
                      <a:lnTo>
                        <a:pt x="11" y="95"/>
                      </a:lnTo>
                      <a:lnTo>
                        <a:pt x="6" y="93"/>
                      </a:lnTo>
                      <a:lnTo>
                        <a:pt x="3" y="90"/>
                      </a:lnTo>
                      <a:lnTo>
                        <a:pt x="1" y="86"/>
                      </a:lnTo>
                      <a:lnTo>
                        <a:pt x="0" y="81"/>
                      </a:lnTo>
                      <a:lnTo>
                        <a:pt x="0" y="15"/>
                      </a:lnTo>
                      <a:lnTo>
                        <a:pt x="1" y="10"/>
                      </a:lnTo>
                      <a:lnTo>
                        <a:pt x="3" y="6"/>
                      </a:lnTo>
                      <a:lnTo>
                        <a:pt x="6" y="3"/>
                      </a:lnTo>
                      <a:lnTo>
                        <a:pt x="11" y="1"/>
                      </a:lnTo>
                      <a:lnTo>
                        <a:pt x="16" y="0"/>
                      </a:lnTo>
                      <a:close/>
                    </a:path>
                  </a:pathLst>
                </a:custGeom>
                <a:solidFill>
                  <a:schemeClr val="bg1">
                    <a:lumMod val="8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44" name="Rectangle 125">
                  <a:extLst>
                    <a:ext uri="{FF2B5EF4-FFF2-40B4-BE49-F238E27FC236}">
                      <a16:creationId xmlns:a16="http://schemas.microsoft.com/office/drawing/2014/main" id="{00000000-0008-0000-0000-00002C000000}"/>
                    </a:ext>
                  </a:extLst>
                </xdr:cNvPr>
                <xdr:cNvSpPr>
                  <a:spLocks noChangeArrowheads="1"/>
                </xdr:cNvSpPr>
              </xdr:nvSpPr>
              <xdr:spPr bwMode="auto">
                <a:xfrm>
                  <a:off x="5391151" y="2187575"/>
                  <a:ext cx="101600" cy="90488"/>
                </a:xfrm>
                <a:prstGeom prst="rect">
                  <a:avLst/>
                </a:prstGeom>
                <a:solidFill>
                  <a:schemeClr val="bg1">
                    <a:lumMod val="9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45" name="Rectangle 126">
                  <a:extLst>
                    <a:ext uri="{FF2B5EF4-FFF2-40B4-BE49-F238E27FC236}">
                      <a16:creationId xmlns:a16="http://schemas.microsoft.com/office/drawing/2014/main" id="{00000000-0008-0000-0000-00002D000000}"/>
                    </a:ext>
                  </a:extLst>
                </xdr:cNvPr>
                <xdr:cNvSpPr>
                  <a:spLocks noChangeArrowheads="1"/>
                </xdr:cNvSpPr>
              </xdr:nvSpPr>
              <xdr:spPr bwMode="auto">
                <a:xfrm>
                  <a:off x="5534026" y="2187575"/>
                  <a:ext cx="101600" cy="90488"/>
                </a:xfrm>
                <a:prstGeom prst="rect">
                  <a:avLst/>
                </a:prstGeom>
                <a:solidFill>
                  <a:schemeClr val="bg1">
                    <a:lumMod val="9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46" name="Rectangle 127">
                  <a:extLst>
                    <a:ext uri="{FF2B5EF4-FFF2-40B4-BE49-F238E27FC236}">
                      <a16:creationId xmlns:a16="http://schemas.microsoft.com/office/drawing/2014/main" id="{00000000-0008-0000-0000-00002E000000}"/>
                    </a:ext>
                  </a:extLst>
                </xdr:cNvPr>
                <xdr:cNvSpPr>
                  <a:spLocks noChangeArrowheads="1"/>
                </xdr:cNvSpPr>
              </xdr:nvSpPr>
              <xdr:spPr bwMode="auto">
                <a:xfrm>
                  <a:off x="5676901" y="2187575"/>
                  <a:ext cx="100013" cy="90488"/>
                </a:xfrm>
                <a:prstGeom prst="rect">
                  <a:avLst/>
                </a:prstGeom>
                <a:solidFill>
                  <a:schemeClr val="bg1">
                    <a:lumMod val="9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47" name="Rectangle 128">
                  <a:extLst>
                    <a:ext uri="{FF2B5EF4-FFF2-40B4-BE49-F238E27FC236}">
                      <a16:creationId xmlns:a16="http://schemas.microsoft.com/office/drawing/2014/main" id="{00000000-0008-0000-0000-00002F000000}"/>
                    </a:ext>
                  </a:extLst>
                </xdr:cNvPr>
                <xdr:cNvSpPr>
                  <a:spLocks noChangeArrowheads="1"/>
                </xdr:cNvSpPr>
              </xdr:nvSpPr>
              <xdr:spPr bwMode="auto">
                <a:xfrm>
                  <a:off x="5818188" y="2187575"/>
                  <a:ext cx="103188" cy="90488"/>
                </a:xfrm>
                <a:prstGeom prst="rect">
                  <a:avLst/>
                </a:prstGeom>
                <a:solidFill>
                  <a:schemeClr val="bg1">
                    <a:lumMod val="9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48" name="Rectangle 129">
                  <a:extLst>
                    <a:ext uri="{FF2B5EF4-FFF2-40B4-BE49-F238E27FC236}">
                      <a16:creationId xmlns:a16="http://schemas.microsoft.com/office/drawing/2014/main" id="{00000000-0008-0000-0000-000030000000}"/>
                    </a:ext>
                  </a:extLst>
                </xdr:cNvPr>
                <xdr:cNvSpPr>
                  <a:spLocks noChangeArrowheads="1"/>
                </xdr:cNvSpPr>
              </xdr:nvSpPr>
              <xdr:spPr bwMode="auto">
                <a:xfrm>
                  <a:off x="5391151" y="2306638"/>
                  <a:ext cx="101600" cy="103188"/>
                </a:xfrm>
                <a:prstGeom prst="rect">
                  <a:avLst/>
                </a:prstGeom>
                <a:solidFill>
                  <a:schemeClr val="bg1">
                    <a:lumMod val="9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49" name="Rectangle 130">
                  <a:extLst>
                    <a:ext uri="{FF2B5EF4-FFF2-40B4-BE49-F238E27FC236}">
                      <a16:creationId xmlns:a16="http://schemas.microsoft.com/office/drawing/2014/main" id="{00000000-0008-0000-0000-000031000000}"/>
                    </a:ext>
                  </a:extLst>
                </xdr:cNvPr>
                <xdr:cNvSpPr>
                  <a:spLocks noChangeArrowheads="1"/>
                </xdr:cNvSpPr>
              </xdr:nvSpPr>
              <xdr:spPr bwMode="auto">
                <a:xfrm>
                  <a:off x="5534026" y="2306638"/>
                  <a:ext cx="101600" cy="103188"/>
                </a:xfrm>
                <a:prstGeom prst="rect">
                  <a:avLst/>
                </a:prstGeom>
                <a:solidFill>
                  <a:schemeClr val="bg1">
                    <a:lumMod val="9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50" name="Rectangle 131">
                  <a:extLst>
                    <a:ext uri="{FF2B5EF4-FFF2-40B4-BE49-F238E27FC236}">
                      <a16:creationId xmlns:a16="http://schemas.microsoft.com/office/drawing/2014/main" id="{00000000-0008-0000-0000-000032000000}"/>
                    </a:ext>
                  </a:extLst>
                </xdr:cNvPr>
                <xdr:cNvSpPr>
                  <a:spLocks noChangeArrowheads="1"/>
                </xdr:cNvSpPr>
              </xdr:nvSpPr>
              <xdr:spPr bwMode="auto">
                <a:xfrm>
                  <a:off x="5676901" y="2306638"/>
                  <a:ext cx="100013" cy="103188"/>
                </a:xfrm>
                <a:prstGeom prst="rect">
                  <a:avLst/>
                </a:prstGeom>
                <a:solidFill>
                  <a:schemeClr val="bg1">
                    <a:lumMod val="9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51" name="Rectangle 132">
                  <a:extLst>
                    <a:ext uri="{FF2B5EF4-FFF2-40B4-BE49-F238E27FC236}">
                      <a16:creationId xmlns:a16="http://schemas.microsoft.com/office/drawing/2014/main" id="{00000000-0008-0000-0000-000033000000}"/>
                    </a:ext>
                  </a:extLst>
                </xdr:cNvPr>
                <xdr:cNvSpPr>
                  <a:spLocks noChangeArrowheads="1"/>
                </xdr:cNvSpPr>
              </xdr:nvSpPr>
              <xdr:spPr bwMode="auto">
                <a:xfrm>
                  <a:off x="5818188" y="2306638"/>
                  <a:ext cx="103188" cy="103188"/>
                </a:xfrm>
                <a:prstGeom prst="rect">
                  <a:avLst/>
                </a:prstGeom>
                <a:solidFill>
                  <a:schemeClr val="bg1">
                    <a:lumMod val="9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52" name="Rectangle 133">
                  <a:extLst>
                    <a:ext uri="{FF2B5EF4-FFF2-40B4-BE49-F238E27FC236}">
                      <a16:creationId xmlns:a16="http://schemas.microsoft.com/office/drawing/2014/main" id="{00000000-0008-0000-0000-000034000000}"/>
                    </a:ext>
                  </a:extLst>
                </xdr:cNvPr>
                <xdr:cNvSpPr>
                  <a:spLocks noChangeArrowheads="1"/>
                </xdr:cNvSpPr>
              </xdr:nvSpPr>
              <xdr:spPr bwMode="auto">
                <a:xfrm>
                  <a:off x="5391151" y="2441575"/>
                  <a:ext cx="101600" cy="100013"/>
                </a:xfrm>
                <a:prstGeom prst="rect">
                  <a:avLst/>
                </a:prstGeom>
                <a:solidFill>
                  <a:schemeClr val="bg1">
                    <a:lumMod val="9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53" name="Rectangle 134">
                  <a:extLst>
                    <a:ext uri="{FF2B5EF4-FFF2-40B4-BE49-F238E27FC236}">
                      <a16:creationId xmlns:a16="http://schemas.microsoft.com/office/drawing/2014/main" id="{00000000-0008-0000-0000-000035000000}"/>
                    </a:ext>
                  </a:extLst>
                </xdr:cNvPr>
                <xdr:cNvSpPr>
                  <a:spLocks noChangeArrowheads="1"/>
                </xdr:cNvSpPr>
              </xdr:nvSpPr>
              <xdr:spPr bwMode="auto">
                <a:xfrm>
                  <a:off x="5534026" y="2441575"/>
                  <a:ext cx="101600" cy="100013"/>
                </a:xfrm>
                <a:prstGeom prst="rect">
                  <a:avLst/>
                </a:prstGeom>
                <a:solidFill>
                  <a:schemeClr val="bg1">
                    <a:lumMod val="9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54" name="Rectangle 135">
                  <a:extLst>
                    <a:ext uri="{FF2B5EF4-FFF2-40B4-BE49-F238E27FC236}">
                      <a16:creationId xmlns:a16="http://schemas.microsoft.com/office/drawing/2014/main" id="{00000000-0008-0000-0000-000036000000}"/>
                    </a:ext>
                  </a:extLst>
                </xdr:cNvPr>
                <xdr:cNvSpPr>
                  <a:spLocks noChangeArrowheads="1"/>
                </xdr:cNvSpPr>
              </xdr:nvSpPr>
              <xdr:spPr bwMode="auto">
                <a:xfrm>
                  <a:off x="5676901" y="2441575"/>
                  <a:ext cx="100013" cy="100013"/>
                </a:xfrm>
                <a:prstGeom prst="rect">
                  <a:avLst/>
                </a:prstGeom>
                <a:solidFill>
                  <a:schemeClr val="bg1">
                    <a:lumMod val="9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55" name="Rectangle 136">
                  <a:extLst>
                    <a:ext uri="{FF2B5EF4-FFF2-40B4-BE49-F238E27FC236}">
                      <a16:creationId xmlns:a16="http://schemas.microsoft.com/office/drawing/2014/main" id="{00000000-0008-0000-0000-000037000000}"/>
                    </a:ext>
                  </a:extLst>
                </xdr:cNvPr>
                <xdr:cNvSpPr>
                  <a:spLocks noChangeArrowheads="1"/>
                </xdr:cNvSpPr>
              </xdr:nvSpPr>
              <xdr:spPr bwMode="auto">
                <a:xfrm>
                  <a:off x="5818188" y="2441575"/>
                  <a:ext cx="103188" cy="100013"/>
                </a:xfrm>
                <a:prstGeom prst="rect">
                  <a:avLst/>
                </a:prstGeom>
                <a:solidFill>
                  <a:schemeClr val="tx2"/>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grpSp>
        </xdr:grpSp>
        <xdr:sp macro="" textlink="">
          <xdr:nvSpPr>
            <xdr:cNvPr id="23" name="TextBox 66">
              <a:extLst>
                <a:ext uri="{FF2B5EF4-FFF2-40B4-BE49-F238E27FC236}">
                  <a16:creationId xmlns:a16="http://schemas.microsoft.com/office/drawing/2014/main" id="{00000000-0008-0000-0000-000017000000}"/>
                </a:ext>
              </a:extLst>
            </xdr:cNvPr>
            <xdr:cNvSpPr txBox="1"/>
          </xdr:nvSpPr>
          <xdr:spPr>
            <a:xfrm rot="17615802">
              <a:off x="3090899" y="2662636"/>
              <a:ext cx="1957776" cy="686285"/>
            </a:xfrm>
            <a:prstGeom prst="rect">
              <a:avLst/>
            </a:prstGeom>
            <a:noFill/>
          </xdr:spPr>
          <xdr:txBody>
            <a:bodyPr spcFirstLastPara="1" wrap="square" numCol="1" rtlCol="0">
              <a:prstTxWarp prst="textArchUp">
                <a:avLst>
                  <a:gd name="adj" fmla="val 10848305"/>
                </a:avLst>
              </a:prstTxWarp>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endParaRPr lang="en-IN" sz="1600">
                <a:solidFill>
                  <a:schemeClr val="tx1">
                    <a:lumMod val="75000"/>
                    <a:lumOff val="25000"/>
                  </a:schemeClr>
                </a:solidFill>
                <a:latin typeface="+mj-lt"/>
                <a:ea typeface="Open Sans" panose="020B0606030504020204" pitchFamily="34" charset="0"/>
                <a:cs typeface="Open Sans" panose="020B0606030504020204" pitchFamily="34" charset="0"/>
              </a:endParaRPr>
            </a:p>
            <a:p>
              <a:pPr algn="ctr"/>
              <a:r>
                <a:rPr lang="en-IN" sz="1600">
                  <a:solidFill>
                    <a:schemeClr val="tx1">
                      <a:lumMod val="75000"/>
                      <a:lumOff val="25000"/>
                    </a:schemeClr>
                  </a:solidFill>
                  <a:latin typeface="+mj-lt"/>
                  <a:ea typeface="Open Sans" panose="020B0606030504020204" pitchFamily="34" charset="0"/>
                  <a:cs typeface="Open Sans" panose="020B0606030504020204" pitchFamily="34" charset="0"/>
                </a:rPr>
                <a:t>Plan</a:t>
              </a:r>
              <a:r>
                <a:rPr lang="en-IN" sz="1600" baseline="0">
                  <a:solidFill>
                    <a:schemeClr val="tx1">
                      <a:lumMod val="75000"/>
                      <a:lumOff val="25000"/>
                    </a:schemeClr>
                  </a:solidFill>
                  <a:latin typeface="+mj-lt"/>
                  <a:ea typeface="Open Sans" panose="020B0606030504020204" pitchFamily="34" charset="0"/>
                  <a:cs typeface="Open Sans" panose="020B0606030504020204" pitchFamily="34" charset="0"/>
                </a:rPr>
                <a:t> Estratégico </a:t>
              </a:r>
            </a:p>
            <a:p>
              <a:pPr algn="ctr"/>
              <a:r>
                <a:rPr lang="en-IN" sz="1600" baseline="0">
                  <a:solidFill>
                    <a:schemeClr val="tx1">
                      <a:lumMod val="75000"/>
                      <a:lumOff val="25000"/>
                    </a:schemeClr>
                  </a:solidFill>
                  <a:latin typeface="+mj-lt"/>
                  <a:ea typeface="Open Sans" panose="020B0606030504020204" pitchFamily="34" charset="0"/>
                  <a:cs typeface="Open Sans" panose="020B0606030504020204" pitchFamily="34" charset="0"/>
                </a:rPr>
                <a:t>Institucional</a:t>
              </a:r>
            </a:p>
            <a:p>
              <a:pPr algn="ctr"/>
              <a:r>
                <a:rPr lang="en-IN" sz="1600" baseline="0">
                  <a:solidFill>
                    <a:schemeClr val="tx1">
                      <a:lumMod val="75000"/>
                      <a:lumOff val="25000"/>
                    </a:schemeClr>
                  </a:solidFill>
                  <a:latin typeface="+mj-lt"/>
                  <a:ea typeface="Open Sans" panose="020B0606030504020204" pitchFamily="34" charset="0"/>
                  <a:cs typeface="Open Sans" panose="020B0606030504020204" pitchFamily="34" charset="0"/>
                </a:rPr>
                <a:t>de Desarrollo </a:t>
              </a:r>
            </a:p>
            <a:p>
              <a:pPr algn="ctr"/>
              <a:r>
                <a:rPr lang="en-IN" sz="1600" baseline="0">
                  <a:solidFill>
                    <a:schemeClr val="tx1">
                      <a:lumMod val="75000"/>
                      <a:lumOff val="25000"/>
                    </a:schemeClr>
                  </a:solidFill>
                  <a:latin typeface="+mj-lt"/>
                  <a:ea typeface="Open Sans" panose="020B0606030504020204" pitchFamily="34" charset="0"/>
                  <a:cs typeface="Open Sans" panose="020B0606030504020204" pitchFamily="34" charset="0"/>
                </a:rPr>
                <a:t>Administrativo</a:t>
              </a:r>
              <a:endParaRPr lang="en-IN" sz="1600">
                <a:solidFill>
                  <a:schemeClr val="tx1">
                    <a:lumMod val="75000"/>
                    <a:lumOff val="25000"/>
                  </a:schemeClr>
                </a:solidFill>
                <a:latin typeface="+mj-lt"/>
                <a:ea typeface="Open Sans" panose="020B0606030504020204" pitchFamily="34" charset="0"/>
                <a:cs typeface="Open Sans" panose="020B0606030504020204" pitchFamily="34" charset="0"/>
              </a:endParaRPr>
            </a:p>
          </xdr:txBody>
        </xdr:sp>
        <xdr:sp macro="" textlink="">
          <xdr:nvSpPr>
            <xdr:cNvPr id="24" name="TextBox 169">
              <a:extLst>
                <a:ext uri="{FF2B5EF4-FFF2-40B4-BE49-F238E27FC236}">
                  <a16:creationId xmlns:a16="http://schemas.microsoft.com/office/drawing/2014/main" id="{00000000-0008-0000-0000-000018000000}"/>
                </a:ext>
              </a:extLst>
            </xdr:cNvPr>
            <xdr:cNvSpPr txBox="1"/>
          </xdr:nvSpPr>
          <xdr:spPr>
            <a:xfrm rot="20240693">
              <a:off x="4256670" y="1456922"/>
              <a:ext cx="1957776" cy="686285"/>
            </a:xfrm>
            <a:prstGeom prst="rect">
              <a:avLst/>
            </a:prstGeom>
            <a:noFill/>
          </xdr:spPr>
          <xdr:txBody>
            <a:bodyPr spcFirstLastPara="1" wrap="square" numCol="1" rtlCol="0">
              <a:prstTxWarp prst="textArchUp">
                <a:avLst>
                  <a:gd name="adj" fmla="val 10848305"/>
                </a:avLst>
              </a:prstTxWarp>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marL="0" marR="0" lvl="0" indent="0" algn="ctr" defTabSz="1218987" rtl="0" eaLnBrk="1" fontAlgn="auto" latinLnBrk="0" hangingPunct="1">
                <a:lnSpc>
                  <a:spcPct val="100000"/>
                </a:lnSpc>
                <a:spcBef>
                  <a:spcPts val="0"/>
                </a:spcBef>
                <a:spcAft>
                  <a:spcPts val="0"/>
                </a:spcAft>
                <a:buClrTx/>
                <a:buSzTx/>
                <a:buFontTx/>
                <a:buNone/>
                <a:tabLst/>
                <a:defRPr/>
              </a:pPr>
              <a:r>
                <a:rPr lang="es-CO" sz="1600" b="0" kern="1200">
                  <a:solidFill>
                    <a:schemeClr val="tx1"/>
                  </a:solidFill>
                  <a:effectLst/>
                  <a:latin typeface="+mj-lt"/>
                  <a:ea typeface="+mn-ea"/>
                  <a:cs typeface="+mn-cs"/>
                </a:rPr>
                <a:t>Plan</a:t>
              </a:r>
              <a:r>
                <a:rPr lang="es-CO" sz="1600" b="0" kern="1200" baseline="0">
                  <a:solidFill>
                    <a:schemeClr val="tx1"/>
                  </a:solidFill>
                  <a:effectLst/>
                  <a:latin typeface="+mj-lt"/>
                  <a:ea typeface="+mn-ea"/>
                  <a:cs typeface="+mn-cs"/>
                </a:rPr>
                <a:t> Estratégico de </a:t>
              </a:r>
            </a:p>
            <a:p>
              <a:pPr marL="0" marR="0" lvl="0" indent="0" algn="ctr" defTabSz="1218987" rtl="0" eaLnBrk="1" fontAlgn="auto" latinLnBrk="0" hangingPunct="1">
                <a:lnSpc>
                  <a:spcPct val="100000"/>
                </a:lnSpc>
                <a:spcBef>
                  <a:spcPts val="0"/>
                </a:spcBef>
                <a:spcAft>
                  <a:spcPts val="0"/>
                </a:spcAft>
                <a:buClrTx/>
                <a:buSzTx/>
                <a:buFontTx/>
                <a:buNone/>
                <a:tabLst/>
                <a:defRPr/>
              </a:pPr>
              <a:r>
                <a:rPr lang="es-CO" sz="1600" b="0" kern="1200" baseline="0">
                  <a:solidFill>
                    <a:schemeClr val="tx1"/>
                  </a:solidFill>
                  <a:effectLst/>
                  <a:latin typeface="+mj-lt"/>
                  <a:ea typeface="+mn-ea"/>
                  <a:cs typeface="+mn-cs"/>
                </a:rPr>
                <a:t>Talento Humano</a:t>
              </a:r>
              <a:endParaRPr lang="en-IN" sz="1801">
                <a:solidFill>
                  <a:schemeClr val="tx1">
                    <a:lumMod val="75000"/>
                    <a:lumOff val="25000"/>
                  </a:schemeClr>
                </a:solidFill>
                <a:latin typeface="+mj-lt"/>
                <a:ea typeface="Open Sans" panose="020B0606030504020204" pitchFamily="34" charset="0"/>
                <a:cs typeface="Open Sans" panose="020B0606030504020204" pitchFamily="34" charset="0"/>
              </a:endParaRPr>
            </a:p>
          </xdr:txBody>
        </xdr:sp>
        <xdr:sp macro="" textlink="">
          <xdr:nvSpPr>
            <xdr:cNvPr id="25" name="TextBox 170">
              <a:extLst>
                <a:ext uri="{FF2B5EF4-FFF2-40B4-BE49-F238E27FC236}">
                  <a16:creationId xmlns:a16="http://schemas.microsoft.com/office/drawing/2014/main" id="{00000000-0008-0000-0000-000019000000}"/>
                </a:ext>
              </a:extLst>
            </xdr:cNvPr>
            <xdr:cNvSpPr txBox="1"/>
          </xdr:nvSpPr>
          <xdr:spPr>
            <a:xfrm rot="1517231">
              <a:off x="5945350" y="1444859"/>
              <a:ext cx="1957776" cy="686285"/>
            </a:xfrm>
            <a:prstGeom prst="rect">
              <a:avLst/>
            </a:prstGeom>
            <a:noFill/>
          </xdr:spPr>
          <xdr:txBody>
            <a:bodyPr spcFirstLastPara="1" wrap="square" numCol="1" rtlCol="0">
              <a:prstTxWarp prst="textArchUp">
                <a:avLst>
                  <a:gd name="adj" fmla="val 10848305"/>
                </a:avLst>
              </a:prstTxWarp>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IN" sz="1600">
                  <a:solidFill>
                    <a:schemeClr val="tx1">
                      <a:lumMod val="75000"/>
                      <a:lumOff val="25000"/>
                    </a:schemeClr>
                  </a:solidFill>
                  <a:latin typeface="+mj-lt"/>
                  <a:ea typeface="Open Sans" panose="020B0606030504020204" pitchFamily="34" charset="0"/>
                  <a:cs typeface="Open Sans" panose="020B0606030504020204" pitchFamily="34" charset="0"/>
                </a:rPr>
                <a:t>Plan de Seguridad y </a:t>
              </a:r>
            </a:p>
            <a:p>
              <a:pPr algn="ctr"/>
              <a:r>
                <a:rPr lang="en-IN" sz="1600">
                  <a:solidFill>
                    <a:schemeClr val="tx1">
                      <a:lumMod val="75000"/>
                      <a:lumOff val="25000"/>
                    </a:schemeClr>
                  </a:solidFill>
                  <a:latin typeface="+mj-lt"/>
                  <a:ea typeface="Open Sans" panose="020B0606030504020204" pitchFamily="34" charset="0"/>
                  <a:cs typeface="Open Sans" panose="020B0606030504020204" pitchFamily="34" charset="0"/>
                </a:rPr>
                <a:t>Privacidad </a:t>
              </a:r>
            </a:p>
            <a:p>
              <a:pPr algn="ctr"/>
              <a:r>
                <a:rPr lang="en-IN" sz="1600">
                  <a:solidFill>
                    <a:schemeClr val="tx1">
                      <a:lumMod val="75000"/>
                      <a:lumOff val="25000"/>
                    </a:schemeClr>
                  </a:solidFill>
                  <a:latin typeface="+mj-lt"/>
                  <a:ea typeface="Open Sans" panose="020B0606030504020204" pitchFamily="34" charset="0"/>
                  <a:cs typeface="Open Sans" panose="020B0606030504020204" pitchFamily="34" charset="0"/>
                </a:rPr>
                <a:t>de la Información </a:t>
              </a:r>
            </a:p>
          </xdr:txBody>
        </xdr:sp>
        <xdr:sp macro="" textlink="">
          <xdr:nvSpPr>
            <xdr:cNvPr id="26" name="TextBox 171">
              <a:extLst>
                <a:ext uri="{FF2B5EF4-FFF2-40B4-BE49-F238E27FC236}">
                  <a16:creationId xmlns:a16="http://schemas.microsoft.com/office/drawing/2014/main" id="{00000000-0008-0000-0000-00001A000000}"/>
                </a:ext>
              </a:extLst>
            </xdr:cNvPr>
            <xdr:cNvSpPr txBox="1"/>
          </xdr:nvSpPr>
          <xdr:spPr>
            <a:xfrm rot="4136302">
              <a:off x="7151036" y="2582448"/>
              <a:ext cx="1957776" cy="686285"/>
            </a:xfrm>
            <a:prstGeom prst="rect">
              <a:avLst/>
            </a:prstGeom>
            <a:noFill/>
          </xdr:spPr>
          <xdr:txBody>
            <a:bodyPr spcFirstLastPara="1" wrap="square" numCol="1" rtlCol="0">
              <a:prstTxWarp prst="textArchUp">
                <a:avLst>
                  <a:gd name="adj" fmla="val 10848305"/>
                </a:avLst>
              </a:prstTxWarp>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IN" sz="1600" kern="1200">
                  <a:solidFill>
                    <a:schemeClr val="tx1">
                      <a:lumMod val="75000"/>
                      <a:lumOff val="25000"/>
                    </a:schemeClr>
                  </a:solidFill>
                  <a:latin typeface="+mj-lt"/>
                  <a:ea typeface="Open Sans" panose="020B0606030504020204" pitchFamily="34" charset="0"/>
                  <a:cs typeface="Open Sans" panose="020B0606030504020204" pitchFamily="34" charset="0"/>
                </a:rPr>
                <a:t>Plan de Tratamiento</a:t>
              </a:r>
            </a:p>
            <a:p>
              <a:pPr algn="ctr"/>
              <a:r>
                <a:rPr lang="en-IN" sz="1600" kern="1200">
                  <a:solidFill>
                    <a:schemeClr val="tx1">
                      <a:lumMod val="75000"/>
                      <a:lumOff val="25000"/>
                    </a:schemeClr>
                  </a:solidFill>
                  <a:latin typeface="+mj-lt"/>
                  <a:ea typeface="Open Sans" panose="020B0606030504020204" pitchFamily="34" charset="0"/>
                  <a:cs typeface="Open Sans" panose="020B0606030504020204" pitchFamily="34" charset="0"/>
                </a:rPr>
                <a:t> de Riesgos de Seguridad y</a:t>
              </a:r>
            </a:p>
            <a:p>
              <a:pPr algn="ctr"/>
              <a:r>
                <a:rPr lang="en-IN" sz="1600" kern="1200">
                  <a:solidFill>
                    <a:schemeClr val="tx1">
                      <a:lumMod val="75000"/>
                      <a:lumOff val="25000"/>
                    </a:schemeClr>
                  </a:solidFill>
                  <a:latin typeface="+mj-lt"/>
                  <a:ea typeface="Open Sans" panose="020B0606030504020204" pitchFamily="34" charset="0"/>
                  <a:cs typeface="Open Sans" panose="020B0606030504020204" pitchFamily="34" charset="0"/>
                </a:rPr>
                <a:t>  Privacidad</a:t>
              </a:r>
            </a:p>
            <a:p>
              <a:pPr algn="ctr"/>
              <a:r>
                <a:rPr lang="en-IN" sz="1600" kern="1200">
                  <a:solidFill>
                    <a:schemeClr val="tx1">
                      <a:lumMod val="75000"/>
                      <a:lumOff val="25000"/>
                    </a:schemeClr>
                  </a:solidFill>
                  <a:latin typeface="+mj-lt"/>
                  <a:ea typeface="Open Sans" panose="020B0606030504020204" pitchFamily="34" charset="0"/>
                  <a:cs typeface="Open Sans" panose="020B0606030504020204" pitchFamily="34" charset="0"/>
                </a:rPr>
                <a:t> de la Información</a:t>
              </a:r>
              <a:r>
                <a:rPr lang="en-IN" sz="1801">
                  <a:solidFill>
                    <a:schemeClr val="tx1">
                      <a:lumMod val="75000"/>
                      <a:lumOff val="25000"/>
                    </a:schemeClr>
                  </a:solidFill>
                  <a:latin typeface="+mj-lt"/>
                  <a:ea typeface="Open Sans" panose="020B0606030504020204" pitchFamily="34" charset="0"/>
                  <a:cs typeface="Open Sans" panose="020B0606030504020204" pitchFamily="34" charset="0"/>
                </a:rPr>
                <a:t> </a:t>
              </a:r>
            </a:p>
          </xdr:txBody>
        </xdr:sp>
        <xdr:sp macro="" textlink="">
          <xdr:nvSpPr>
            <xdr:cNvPr id="27" name="TextBox 172">
              <a:extLst>
                <a:ext uri="{FF2B5EF4-FFF2-40B4-BE49-F238E27FC236}">
                  <a16:creationId xmlns:a16="http://schemas.microsoft.com/office/drawing/2014/main" id="{00000000-0008-0000-0000-00001B000000}"/>
                </a:ext>
              </a:extLst>
            </xdr:cNvPr>
            <xdr:cNvSpPr txBox="1"/>
          </xdr:nvSpPr>
          <xdr:spPr>
            <a:xfrm rot="17523945">
              <a:off x="7189160" y="4346513"/>
              <a:ext cx="1957776" cy="686285"/>
            </a:xfrm>
            <a:prstGeom prst="rect">
              <a:avLst/>
            </a:prstGeom>
            <a:noFill/>
          </xdr:spPr>
          <xdr:txBody>
            <a:bodyPr spcFirstLastPara="1" wrap="square" numCol="1" rtlCol="0">
              <a:prstTxWarp prst="textArchDown">
                <a:avLst/>
              </a:prstTxWarp>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IN" sz="1600">
                  <a:solidFill>
                    <a:schemeClr val="tx1">
                      <a:lumMod val="75000"/>
                      <a:lumOff val="25000"/>
                    </a:schemeClr>
                  </a:solidFill>
                  <a:latin typeface="+mj-lt"/>
                  <a:ea typeface="Open Sans" panose="020B0606030504020204" pitchFamily="34" charset="0"/>
                  <a:cs typeface="Open Sans" panose="020B0606030504020204" pitchFamily="34" charset="0"/>
                </a:rPr>
                <a:t>Plan Estratégico de </a:t>
              </a:r>
            </a:p>
            <a:p>
              <a:pPr algn="ctr"/>
              <a:r>
                <a:rPr lang="en-IN" sz="1600">
                  <a:solidFill>
                    <a:schemeClr val="tx1">
                      <a:lumMod val="75000"/>
                      <a:lumOff val="25000"/>
                    </a:schemeClr>
                  </a:solidFill>
                  <a:latin typeface="+mj-lt"/>
                  <a:ea typeface="Open Sans" panose="020B0606030504020204" pitchFamily="34" charset="0"/>
                  <a:cs typeface="Open Sans" panose="020B0606030504020204" pitchFamily="34" charset="0"/>
                </a:rPr>
                <a:t>Tecnologías de la  Información y </a:t>
              </a:r>
            </a:p>
            <a:p>
              <a:pPr algn="ctr"/>
              <a:r>
                <a:rPr lang="en-IN" sz="1600">
                  <a:solidFill>
                    <a:schemeClr val="tx1">
                      <a:lumMod val="75000"/>
                      <a:lumOff val="25000"/>
                    </a:schemeClr>
                  </a:solidFill>
                  <a:latin typeface="+mj-lt"/>
                  <a:ea typeface="Open Sans" panose="020B0606030504020204" pitchFamily="34" charset="0"/>
                  <a:cs typeface="Open Sans" panose="020B0606030504020204" pitchFamily="34" charset="0"/>
                </a:rPr>
                <a:t>Comunicaciones</a:t>
              </a:r>
            </a:p>
          </xdr:txBody>
        </xdr:sp>
        <xdr:sp macro="" textlink="">
          <xdr:nvSpPr>
            <xdr:cNvPr id="28" name="TextBox 173">
              <a:extLst>
                <a:ext uri="{FF2B5EF4-FFF2-40B4-BE49-F238E27FC236}">
                  <a16:creationId xmlns:a16="http://schemas.microsoft.com/office/drawing/2014/main" id="{00000000-0008-0000-0000-00001C000000}"/>
                </a:ext>
              </a:extLst>
            </xdr:cNvPr>
            <xdr:cNvSpPr txBox="1"/>
          </xdr:nvSpPr>
          <xdr:spPr>
            <a:xfrm rot="19999067">
              <a:off x="6063376" y="5494301"/>
              <a:ext cx="1957776" cy="686285"/>
            </a:xfrm>
            <a:prstGeom prst="rect">
              <a:avLst/>
            </a:prstGeom>
            <a:noFill/>
          </xdr:spPr>
          <xdr:txBody>
            <a:bodyPr spcFirstLastPara="1" wrap="square" numCol="1" rtlCol="0">
              <a:prstTxWarp prst="textArchDown">
                <a:avLst/>
              </a:prstTxWarp>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IN" sz="1600">
                  <a:solidFill>
                    <a:schemeClr val="tx1">
                      <a:lumMod val="75000"/>
                      <a:lumOff val="25000"/>
                    </a:schemeClr>
                  </a:solidFill>
                  <a:latin typeface="+mj-lt"/>
                  <a:ea typeface="Open Sans" panose="020B0606030504020204" pitchFamily="34" charset="0"/>
                  <a:cs typeface="Open Sans" panose="020B0606030504020204" pitchFamily="34" charset="0"/>
                </a:rPr>
                <a:t>Plan</a:t>
              </a:r>
              <a:r>
                <a:rPr lang="en-IN" sz="1600" baseline="0">
                  <a:solidFill>
                    <a:schemeClr val="tx1">
                      <a:lumMod val="75000"/>
                      <a:lumOff val="25000"/>
                    </a:schemeClr>
                  </a:solidFill>
                  <a:latin typeface="+mj-lt"/>
                  <a:ea typeface="Open Sans" panose="020B0606030504020204" pitchFamily="34" charset="0"/>
                  <a:cs typeface="Open Sans" panose="020B0606030504020204" pitchFamily="34" charset="0"/>
                </a:rPr>
                <a:t> Institucional </a:t>
              </a:r>
            </a:p>
            <a:p>
              <a:pPr algn="ctr"/>
              <a:r>
                <a:rPr lang="en-IN" sz="1600" baseline="0">
                  <a:solidFill>
                    <a:schemeClr val="tx1">
                      <a:lumMod val="75000"/>
                      <a:lumOff val="25000"/>
                    </a:schemeClr>
                  </a:solidFill>
                  <a:latin typeface="+mj-lt"/>
                  <a:ea typeface="Open Sans" panose="020B0606030504020204" pitchFamily="34" charset="0"/>
                  <a:cs typeface="Open Sans" panose="020B0606030504020204" pitchFamily="34" charset="0"/>
                </a:rPr>
                <a:t>de Archivos</a:t>
              </a:r>
              <a:endParaRPr lang="en-IN" sz="1600">
                <a:solidFill>
                  <a:schemeClr val="tx1">
                    <a:lumMod val="75000"/>
                    <a:lumOff val="25000"/>
                  </a:schemeClr>
                </a:solidFill>
                <a:latin typeface="+mj-lt"/>
                <a:ea typeface="Open Sans" panose="020B0606030504020204" pitchFamily="34" charset="0"/>
                <a:cs typeface="Open Sans" panose="020B0606030504020204" pitchFamily="34" charset="0"/>
              </a:endParaRPr>
            </a:p>
          </xdr:txBody>
        </xdr:sp>
        <xdr:sp macro="" textlink="">
          <xdr:nvSpPr>
            <xdr:cNvPr id="29" name="TextBox 174">
              <a:extLst>
                <a:ext uri="{FF2B5EF4-FFF2-40B4-BE49-F238E27FC236}">
                  <a16:creationId xmlns:a16="http://schemas.microsoft.com/office/drawing/2014/main" id="{00000000-0008-0000-0000-00001D000000}"/>
                </a:ext>
              </a:extLst>
            </xdr:cNvPr>
            <xdr:cNvSpPr txBox="1"/>
          </xdr:nvSpPr>
          <xdr:spPr>
            <a:xfrm rot="4088502">
              <a:off x="3085274" y="4338551"/>
              <a:ext cx="1957776" cy="686285"/>
            </a:xfrm>
            <a:prstGeom prst="rect">
              <a:avLst/>
            </a:prstGeom>
            <a:noFill/>
          </xdr:spPr>
          <xdr:txBody>
            <a:bodyPr spcFirstLastPara="1" wrap="square" numCol="1" rtlCol="0">
              <a:prstTxWarp prst="textArchDown">
                <a:avLst/>
              </a:prstTxWarp>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IN" sz="1600">
                  <a:solidFill>
                    <a:schemeClr val="tx1"/>
                  </a:solidFill>
                  <a:latin typeface="+mj-lt"/>
                  <a:ea typeface="Open Sans" panose="020B0606030504020204" pitchFamily="34" charset="0"/>
                  <a:cs typeface="Open Sans" panose="020B0606030504020204" pitchFamily="34" charset="0"/>
                </a:rPr>
                <a:t>Plan</a:t>
              </a:r>
              <a:r>
                <a:rPr lang="en-IN" sz="1600" baseline="0">
                  <a:solidFill>
                    <a:schemeClr val="tx1"/>
                  </a:solidFill>
                  <a:latin typeface="+mj-lt"/>
                  <a:ea typeface="Open Sans" panose="020B0606030504020204" pitchFamily="34" charset="0"/>
                  <a:cs typeface="Open Sans" panose="020B0606030504020204" pitchFamily="34" charset="0"/>
                </a:rPr>
                <a:t> Anual de </a:t>
              </a:r>
            </a:p>
            <a:p>
              <a:pPr algn="ctr"/>
              <a:r>
                <a:rPr lang="en-IN" sz="1600" kern="1200" baseline="0">
                  <a:solidFill>
                    <a:schemeClr val="tx1"/>
                  </a:solidFill>
                  <a:effectLst/>
                  <a:latin typeface="+mj-lt"/>
                  <a:ea typeface="+mn-ea"/>
                  <a:cs typeface="+mn-cs"/>
                </a:rPr>
                <a:t>Adquisiciones</a:t>
              </a:r>
              <a:endParaRPr lang="en-IN" sz="1600">
                <a:solidFill>
                  <a:schemeClr val="tx1"/>
                </a:solidFill>
                <a:latin typeface="+mj-lt"/>
                <a:ea typeface="Open Sans" panose="020B0606030504020204" pitchFamily="34" charset="0"/>
                <a:cs typeface="Open Sans" panose="020B0606030504020204" pitchFamily="34" charset="0"/>
              </a:endParaRPr>
            </a:p>
          </xdr:txBody>
        </xdr:sp>
        <xdr:sp macro="" textlink="">
          <xdr:nvSpPr>
            <xdr:cNvPr id="30" name="TextBox 16">
              <a:hlinkClick xmlns:r="http://schemas.openxmlformats.org/officeDocument/2006/relationships" r:id="rId1"/>
              <a:extLst>
                <a:ext uri="{FF2B5EF4-FFF2-40B4-BE49-F238E27FC236}">
                  <a16:creationId xmlns:a16="http://schemas.microsoft.com/office/drawing/2014/main" id="{00000000-0008-0000-0000-00001E000000}"/>
                </a:ext>
              </a:extLst>
            </xdr:cNvPr>
            <xdr:cNvSpPr txBox="1"/>
          </xdr:nvSpPr>
          <xdr:spPr>
            <a:xfrm>
              <a:off x="5167172" y="1851822"/>
              <a:ext cx="750093" cy="28241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r">
                <a:lnSpc>
                  <a:spcPct val="80000"/>
                </a:lnSpc>
              </a:pPr>
              <a:r>
                <a:rPr lang="en-US" sz="1800" b="1" kern="0">
                  <a:solidFill>
                    <a:schemeClr val="tx1"/>
                  </a:solidFill>
                  <a:latin typeface="+mj-lt"/>
                  <a:ea typeface="Open Sans" panose="020B0606030504020204" pitchFamily="34" charset="0"/>
                  <a:cs typeface="Open Sans" panose="020B0606030504020204" pitchFamily="34" charset="0"/>
                </a:rPr>
                <a:t>PETH</a:t>
              </a:r>
              <a:endParaRPr lang="en-US" sz="1800" b="1">
                <a:solidFill>
                  <a:schemeClr val="tx1"/>
                </a:solidFill>
                <a:latin typeface="+mj-lt"/>
                <a:ea typeface="Open Sans" panose="020B0606030504020204" pitchFamily="34" charset="0"/>
                <a:cs typeface="Open Sans" panose="020B0606030504020204" pitchFamily="34" charset="0"/>
              </a:endParaRPr>
            </a:p>
          </xdr:txBody>
        </xdr:sp>
        <xdr:sp macro="" textlink="">
          <xdr:nvSpPr>
            <xdr:cNvPr id="31" name="TextBox 17">
              <a:hlinkClick xmlns:r="http://schemas.openxmlformats.org/officeDocument/2006/relationships" r:id="rId2"/>
              <a:extLst>
                <a:ext uri="{FF2B5EF4-FFF2-40B4-BE49-F238E27FC236}">
                  <a16:creationId xmlns:a16="http://schemas.microsoft.com/office/drawing/2014/main" id="{00000000-0008-0000-0000-00001F000000}"/>
                </a:ext>
              </a:extLst>
            </xdr:cNvPr>
            <xdr:cNvSpPr txBox="1"/>
          </xdr:nvSpPr>
          <xdr:spPr>
            <a:xfrm>
              <a:off x="6253948" y="1827355"/>
              <a:ext cx="750093" cy="304398"/>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nSpc>
                  <a:spcPct val="80000"/>
                </a:lnSpc>
              </a:pPr>
              <a:r>
                <a:rPr lang="en-US" sz="2000" b="1" kern="0">
                  <a:solidFill>
                    <a:schemeClr val="tx1"/>
                  </a:solidFill>
                  <a:latin typeface="+mj-lt"/>
                  <a:ea typeface="Open Sans" panose="020B0606030504020204" pitchFamily="34" charset="0"/>
                  <a:cs typeface="Open Sans" panose="020B0606030504020204" pitchFamily="34" charset="0"/>
                </a:rPr>
                <a:t>PSPI</a:t>
              </a:r>
              <a:endParaRPr lang="en-US" sz="2000" b="1">
                <a:solidFill>
                  <a:schemeClr val="tx1"/>
                </a:solidFill>
                <a:latin typeface="+mj-lt"/>
                <a:ea typeface="Open Sans" panose="020B0606030504020204" pitchFamily="34" charset="0"/>
                <a:cs typeface="Open Sans" panose="020B0606030504020204" pitchFamily="34" charset="0"/>
              </a:endParaRPr>
            </a:p>
          </xdr:txBody>
        </xdr:sp>
        <xdr:sp macro="" textlink="">
          <xdr:nvSpPr>
            <xdr:cNvPr id="32" name="TextBox 19">
              <a:hlinkClick xmlns:r="http://schemas.openxmlformats.org/officeDocument/2006/relationships" r:id="rId3"/>
              <a:extLst>
                <a:ext uri="{FF2B5EF4-FFF2-40B4-BE49-F238E27FC236}">
                  <a16:creationId xmlns:a16="http://schemas.microsoft.com/office/drawing/2014/main" id="{00000000-0008-0000-0000-000020000000}"/>
                </a:ext>
              </a:extLst>
            </xdr:cNvPr>
            <xdr:cNvSpPr txBox="1"/>
          </xdr:nvSpPr>
          <xdr:spPr>
            <a:xfrm>
              <a:off x="7333700" y="2796098"/>
              <a:ext cx="880579" cy="28241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nSpc>
                  <a:spcPct val="80000"/>
                </a:lnSpc>
              </a:pPr>
              <a:r>
                <a:rPr lang="en-US" sz="1800" b="1" kern="0">
                  <a:solidFill>
                    <a:schemeClr val="tx1">
                      <a:lumMod val="75000"/>
                      <a:lumOff val="25000"/>
                    </a:schemeClr>
                  </a:solidFill>
                  <a:latin typeface="+mj-lt"/>
                  <a:ea typeface="Open Sans" panose="020B0606030504020204" pitchFamily="34" charset="0"/>
                  <a:cs typeface="Open Sans" panose="020B0606030504020204" pitchFamily="34" charset="0"/>
                </a:rPr>
                <a:t>PTRSPI</a:t>
              </a:r>
              <a:endParaRPr lang="en-US" sz="1800" b="1">
                <a:solidFill>
                  <a:schemeClr val="tx1">
                    <a:lumMod val="75000"/>
                    <a:lumOff val="25000"/>
                  </a:schemeClr>
                </a:solidFill>
                <a:latin typeface="+mj-lt"/>
                <a:ea typeface="Open Sans" panose="020B0606030504020204" pitchFamily="34" charset="0"/>
                <a:cs typeface="Open Sans" panose="020B0606030504020204" pitchFamily="34" charset="0"/>
              </a:endParaRPr>
            </a:p>
          </xdr:txBody>
        </xdr:sp>
        <xdr:sp macro="" textlink="">
          <xdr:nvSpPr>
            <xdr:cNvPr id="33" name="TextBox 20">
              <a:hlinkClick xmlns:r="http://schemas.openxmlformats.org/officeDocument/2006/relationships" r:id="rId4"/>
              <a:extLst>
                <a:ext uri="{FF2B5EF4-FFF2-40B4-BE49-F238E27FC236}">
                  <a16:creationId xmlns:a16="http://schemas.microsoft.com/office/drawing/2014/main" id="{00000000-0008-0000-0000-000021000000}"/>
                </a:ext>
              </a:extLst>
            </xdr:cNvPr>
            <xdr:cNvSpPr txBox="1"/>
          </xdr:nvSpPr>
          <xdr:spPr>
            <a:xfrm>
              <a:off x="7592188" y="4203503"/>
              <a:ext cx="750093" cy="28241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nSpc>
                  <a:spcPct val="80000"/>
                </a:lnSpc>
              </a:pPr>
              <a:r>
                <a:rPr lang="en-US" sz="1800" b="1" kern="0">
                  <a:solidFill>
                    <a:schemeClr val="tx1"/>
                  </a:solidFill>
                  <a:latin typeface="+mj-lt"/>
                  <a:ea typeface="Open Sans" panose="020B0606030504020204" pitchFamily="34" charset="0"/>
                  <a:cs typeface="Open Sans" panose="020B0606030504020204" pitchFamily="34" charset="0"/>
                </a:rPr>
                <a:t>PETI</a:t>
              </a:r>
              <a:endParaRPr lang="en-US" sz="1800" b="1">
                <a:solidFill>
                  <a:schemeClr val="tx1"/>
                </a:solidFill>
                <a:latin typeface="+mj-lt"/>
                <a:ea typeface="Open Sans" panose="020B0606030504020204" pitchFamily="34" charset="0"/>
                <a:cs typeface="Open Sans" panose="020B0606030504020204" pitchFamily="34" charset="0"/>
              </a:endParaRPr>
            </a:p>
          </xdr:txBody>
        </xdr:sp>
        <xdr:sp macro="" textlink="">
          <xdr:nvSpPr>
            <xdr:cNvPr id="34" name="TextBox 21">
              <a:hlinkClick xmlns:r="http://schemas.openxmlformats.org/officeDocument/2006/relationships" r:id="rId5"/>
              <a:extLst>
                <a:ext uri="{FF2B5EF4-FFF2-40B4-BE49-F238E27FC236}">
                  <a16:creationId xmlns:a16="http://schemas.microsoft.com/office/drawing/2014/main" id="{00000000-0008-0000-0000-000022000000}"/>
                </a:ext>
              </a:extLst>
            </xdr:cNvPr>
            <xdr:cNvSpPr txBox="1"/>
          </xdr:nvSpPr>
          <xdr:spPr>
            <a:xfrm>
              <a:off x="6235398" y="5470087"/>
              <a:ext cx="882349" cy="28241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nSpc>
                  <a:spcPct val="80000"/>
                </a:lnSpc>
              </a:pPr>
              <a:r>
                <a:rPr lang="en-US" sz="1800" b="1" kern="0">
                  <a:solidFill>
                    <a:schemeClr val="tx1"/>
                  </a:solidFill>
                  <a:latin typeface="+mj-lt"/>
                  <a:ea typeface="Open Sans" panose="020B0606030504020204" pitchFamily="34" charset="0"/>
                  <a:cs typeface="Open Sans" panose="020B0606030504020204" pitchFamily="34" charset="0"/>
                </a:rPr>
                <a:t>PINAR</a:t>
              </a:r>
              <a:endParaRPr lang="en-US" sz="1800" b="1">
                <a:solidFill>
                  <a:schemeClr val="tx1"/>
                </a:solidFill>
                <a:latin typeface="+mj-lt"/>
                <a:ea typeface="Open Sans" panose="020B0606030504020204" pitchFamily="34" charset="0"/>
                <a:cs typeface="Open Sans" panose="020B0606030504020204" pitchFamily="34" charset="0"/>
              </a:endParaRPr>
            </a:p>
          </xdr:txBody>
        </xdr:sp>
        <xdr:sp macro="" textlink="">
          <xdr:nvSpPr>
            <xdr:cNvPr id="35" name="TextBox 22">
              <a:hlinkClick xmlns:r="http://schemas.openxmlformats.org/officeDocument/2006/relationships" r:id="rId6"/>
              <a:extLst>
                <a:ext uri="{FF2B5EF4-FFF2-40B4-BE49-F238E27FC236}">
                  <a16:creationId xmlns:a16="http://schemas.microsoft.com/office/drawing/2014/main" id="{00000000-0008-0000-0000-000023000000}"/>
                </a:ext>
              </a:extLst>
            </xdr:cNvPr>
            <xdr:cNvSpPr txBox="1"/>
          </xdr:nvSpPr>
          <xdr:spPr>
            <a:xfrm>
              <a:off x="5213129" y="5453137"/>
              <a:ext cx="750093" cy="28241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r">
                <a:lnSpc>
                  <a:spcPct val="80000"/>
                </a:lnSpc>
              </a:pPr>
              <a:r>
                <a:rPr lang="en-US" sz="1800" b="1" kern="0">
                  <a:solidFill>
                    <a:schemeClr val="tx1"/>
                  </a:solidFill>
                  <a:latin typeface="+mj-lt"/>
                  <a:ea typeface="Open Sans" panose="020B0606030504020204" pitchFamily="34" charset="0"/>
                  <a:cs typeface="Open Sans" panose="020B0606030504020204" pitchFamily="34" charset="0"/>
                </a:rPr>
                <a:t>PAAC</a:t>
              </a:r>
              <a:endParaRPr lang="en-US" sz="1800" b="1">
                <a:solidFill>
                  <a:schemeClr val="tx1"/>
                </a:solidFill>
                <a:latin typeface="+mj-lt"/>
                <a:ea typeface="Open Sans" panose="020B0606030504020204" pitchFamily="34" charset="0"/>
                <a:cs typeface="Open Sans" panose="020B0606030504020204" pitchFamily="34" charset="0"/>
              </a:endParaRPr>
            </a:p>
          </xdr:txBody>
        </xdr:sp>
        <xdr:sp macro="" textlink="">
          <xdr:nvSpPr>
            <xdr:cNvPr id="36" name="TextBox 23">
              <a:hlinkClick xmlns:r="http://schemas.openxmlformats.org/officeDocument/2006/relationships" r:id="rId7"/>
              <a:extLst>
                <a:ext uri="{FF2B5EF4-FFF2-40B4-BE49-F238E27FC236}">
                  <a16:creationId xmlns:a16="http://schemas.microsoft.com/office/drawing/2014/main" id="{00000000-0008-0000-0000-000024000000}"/>
                </a:ext>
              </a:extLst>
            </xdr:cNvPr>
            <xdr:cNvSpPr txBox="1"/>
          </xdr:nvSpPr>
          <xdr:spPr>
            <a:xfrm>
              <a:off x="3911717" y="4235061"/>
              <a:ext cx="750093" cy="28241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r">
                <a:lnSpc>
                  <a:spcPct val="80000"/>
                </a:lnSpc>
              </a:pPr>
              <a:r>
                <a:rPr lang="en-US" sz="1800" b="1" kern="0">
                  <a:solidFill>
                    <a:schemeClr val="tx1"/>
                  </a:solidFill>
                  <a:latin typeface="+mj-lt"/>
                  <a:ea typeface="Open Sans" panose="020B0606030504020204" pitchFamily="34" charset="0"/>
                  <a:cs typeface="Open Sans" panose="020B0606030504020204" pitchFamily="34" charset="0"/>
                </a:rPr>
                <a:t>PAA </a:t>
              </a:r>
              <a:endParaRPr lang="en-US" sz="1800" b="1">
                <a:solidFill>
                  <a:schemeClr val="tx1"/>
                </a:solidFill>
                <a:latin typeface="+mj-lt"/>
                <a:ea typeface="Open Sans" panose="020B0606030504020204" pitchFamily="34" charset="0"/>
                <a:cs typeface="Open Sans" panose="020B0606030504020204" pitchFamily="34" charset="0"/>
              </a:endParaRPr>
            </a:p>
          </xdr:txBody>
        </xdr:sp>
        <xdr:sp macro="" textlink="">
          <xdr:nvSpPr>
            <xdr:cNvPr id="37" name="TextBox 24">
              <a:hlinkClick xmlns:r="http://schemas.openxmlformats.org/officeDocument/2006/relationships" r:id="rId8"/>
              <a:extLst>
                <a:ext uri="{FF2B5EF4-FFF2-40B4-BE49-F238E27FC236}">
                  <a16:creationId xmlns:a16="http://schemas.microsoft.com/office/drawing/2014/main" id="{00000000-0008-0000-0000-000025000000}"/>
                </a:ext>
              </a:extLst>
            </xdr:cNvPr>
            <xdr:cNvSpPr txBox="1"/>
          </xdr:nvSpPr>
          <xdr:spPr>
            <a:xfrm>
              <a:off x="3895883" y="2804189"/>
              <a:ext cx="880395" cy="28241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r">
                <a:lnSpc>
                  <a:spcPct val="80000"/>
                </a:lnSpc>
              </a:pPr>
              <a:r>
                <a:rPr lang="en-US" sz="1800" b="1" kern="0">
                  <a:solidFill>
                    <a:schemeClr val="tx1"/>
                  </a:solidFill>
                  <a:latin typeface="+mj-lt"/>
                  <a:ea typeface="Open Sans" panose="020B0606030504020204" pitchFamily="34" charset="0"/>
                  <a:cs typeface="Open Sans" panose="020B0606030504020204" pitchFamily="34" charset="0"/>
                </a:rPr>
                <a:t>PEIDA</a:t>
              </a:r>
              <a:endParaRPr lang="en-US" sz="1800" b="1">
                <a:solidFill>
                  <a:schemeClr val="tx1"/>
                </a:solidFill>
                <a:latin typeface="+mj-lt"/>
                <a:ea typeface="Open Sans" panose="020B0606030504020204" pitchFamily="34" charset="0"/>
                <a:cs typeface="Open Sans" panose="020B0606030504020204" pitchFamily="34" charset="0"/>
              </a:endParaRPr>
            </a:p>
          </xdr:txBody>
        </xdr:sp>
      </xdr:grpSp>
    </xdr:grpSp>
    <xdr:clientData/>
  </xdr:twoCellAnchor>
  <xdr:twoCellAnchor editAs="oneCell">
    <xdr:from>
      <xdr:col>4</xdr:col>
      <xdr:colOff>391584</xdr:colOff>
      <xdr:row>0</xdr:row>
      <xdr:rowOff>0</xdr:rowOff>
    </xdr:from>
    <xdr:to>
      <xdr:col>6</xdr:col>
      <xdr:colOff>250027</xdr:colOff>
      <xdr:row>0</xdr:row>
      <xdr:rowOff>708762</xdr:rowOff>
    </xdr:to>
    <xdr:pic>
      <xdr:nvPicPr>
        <xdr:cNvPr id="136" name="Imagen 135">
          <a:extLst>
            <a:ext uri="{FF2B5EF4-FFF2-40B4-BE49-F238E27FC236}">
              <a16:creationId xmlns:a16="http://schemas.microsoft.com/office/drawing/2014/main" id="{6C54B58E-FF49-46F7-B86C-1159E263D4E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3270251" y="0"/>
          <a:ext cx="1297776" cy="70876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337038</xdr:colOff>
      <xdr:row>0</xdr:row>
      <xdr:rowOff>234461</xdr:rowOff>
    </xdr:from>
    <xdr:to>
      <xdr:col>0</xdr:col>
      <xdr:colOff>1628464</xdr:colOff>
      <xdr:row>2</xdr:row>
      <xdr:rowOff>292104</xdr:rowOff>
    </xdr:to>
    <xdr:pic>
      <xdr:nvPicPr>
        <xdr:cNvPr id="3" name="Imagen 2">
          <a:extLst>
            <a:ext uri="{FF2B5EF4-FFF2-40B4-BE49-F238E27FC236}">
              <a16:creationId xmlns:a16="http://schemas.microsoft.com/office/drawing/2014/main" id="{DC1445DE-EF5B-4E2B-BA1B-A7EFC6FAB2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37038" y="234461"/>
          <a:ext cx="1297776" cy="70876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217715</xdr:colOff>
      <xdr:row>0</xdr:row>
      <xdr:rowOff>163286</xdr:rowOff>
    </xdr:from>
    <xdr:to>
      <xdr:col>0</xdr:col>
      <xdr:colOff>1515491</xdr:colOff>
      <xdr:row>2</xdr:row>
      <xdr:rowOff>334112</xdr:rowOff>
    </xdr:to>
    <xdr:pic>
      <xdr:nvPicPr>
        <xdr:cNvPr id="3" name="Imagen 2">
          <a:extLst>
            <a:ext uri="{FF2B5EF4-FFF2-40B4-BE49-F238E27FC236}">
              <a16:creationId xmlns:a16="http://schemas.microsoft.com/office/drawing/2014/main" id="{036DF3ED-F794-4AB2-8469-98B0ECCAF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17715" y="163286"/>
          <a:ext cx="1297776" cy="70876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3</xdr:col>
      <xdr:colOff>267683</xdr:colOff>
      <xdr:row>6</xdr:row>
      <xdr:rowOff>46781</xdr:rowOff>
    </xdr:from>
    <xdr:to>
      <xdr:col>12</xdr:col>
      <xdr:colOff>411494</xdr:colOff>
      <xdr:row>27</xdr:row>
      <xdr:rowOff>165099</xdr:rowOff>
    </xdr:to>
    <xdr:grpSp>
      <xdr:nvGrpSpPr>
        <xdr:cNvPr id="2" name="Group 6">
          <a:extLst>
            <a:ext uri="{FF2B5EF4-FFF2-40B4-BE49-F238E27FC236}">
              <a16:creationId xmlns:a16="http://schemas.microsoft.com/office/drawing/2014/main" id="{00000000-0008-0000-0B00-000002000000}"/>
            </a:ext>
          </a:extLst>
        </xdr:cNvPr>
        <xdr:cNvGrpSpPr/>
      </xdr:nvGrpSpPr>
      <xdr:grpSpPr>
        <a:xfrm>
          <a:off x="2517964" y="1121519"/>
          <a:ext cx="6891480" cy="3862436"/>
          <a:chOff x="2095501" y="2967038"/>
          <a:chExt cx="7001811" cy="3974123"/>
        </a:xfrm>
      </xdr:grpSpPr>
      <xdr:sp macro="" textlink="">
        <xdr:nvSpPr>
          <xdr:cNvPr id="3" name="Freeform 5">
            <a:extLst>
              <a:ext uri="{FF2B5EF4-FFF2-40B4-BE49-F238E27FC236}">
                <a16:creationId xmlns:a16="http://schemas.microsoft.com/office/drawing/2014/main" id="{00000000-0008-0000-0B00-000003000000}"/>
              </a:ext>
            </a:extLst>
          </xdr:cNvPr>
          <xdr:cNvSpPr>
            <a:spLocks/>
          </xdr:cNvSpPr>
        </xdr:nvSpPr>
        <xdr:spPr bwMode="auto">
          <a:xfrm>
            <a:off x="2228851" y="5470525"/>
            <a:ext cx="2768600" cy="1406525"/>
          </a:xfrm>
          <a:custGeom>
            <a:avLst/>
            <a:gdLst>
              <a:gd name="T0" fmla="*/ 505 w 1758"/>
              <a:gd name="T1" fmla="*/ 16 h 893"/>
              <a:gd name="T2" fmla="*/ 261 w 1758"/>
              <a:gd name="T3" fmla="*/ 0 h 893"/>
              <a:gd name="T4" fmla="*/ 0 w 1758"/>
              <a:gd name="T5" fmla="*/ 875 h 893"/>
              <a:gd name="T6" fmla="*/ 1 w 1758"/>
              <a:gd name="T7" fmla="*/ 893 h 893"/>
              <a:gd name="T8" fmla="*/ 1758 w 1758"/>
              <a:gd name="T9" fmla="*/ 893 h 893"/>
              <a:gd name="T10" fmla="*/ 505 w 1758"/>
              <a:gd name="T11" fmla="*/ 16 h 893"/>
            </a:gdLst>
            <a:ahLst/>
            <a:cxnLst>
              <a:cxn ang="0">
                <a:pos x="T0" y="T1"/>
              </a:cxn>
              <a:cxn ang="0">
                <a:pos x="T2" y="T3"/>
              </a:cxn>
              <a:cxn ang="0">
                <a:pos x="T4" y="T5"/>
              </a:cxn>
              <a:cxn ang="0">
                <a:pos x="T6" y="T7"/>
              </a:cxn>
              <a:cxn ang="0">
                <a:pos x="T8" y="T9"/>
              </a:cxn>
              <a:cxn ang="0">
                <a:pos x="T10" y="T11"/>
              </a:cxn>
            </a:cxnLst>
            <a:rect l="0" t="0" r="r" b="b"/>
            <a:pathLst>
              <a:path w="1758" h="893">
                <a:moveTo>
                  <a:pt x="505" y="16"/>
                </a:moveTo>
                <a:cubicBezTo>
                  <a:pt x="261" y="0"/>
                  <a:pt x="261" y="0"/>
                  <a:pt x="261" y="0"/>
                </a:cubicBezTo>
                <a:cubicBezTo>
                  <a:pt x="96" y="251"/>
                  <a:pt x="0" y="552"/>
                  <a:pt x="0" y="875"/>
                </a:cubicBezTo>
                <a:cubicBezTo>
                  <a:pt x="0" y="881"/>
                  <a:pt x="0" y="887"/>
                  <a:pt x="1" y="893"/>
                </a:cubicBezTo>
                <a:cubicBezTo>
                  <a:pt x="1758" y="893"/>
                  <a:pt x="1758" y="893"/>
                  <a:pt x="1758" y="893"/>
                </a:cubicBezTo>
                <a:lnTo>
                  <a:pt x="505" y="16"/>
                </a:lnTo>
                <a:close/>
              </a:path>
            </a:pathLst>
          </a:custGeom>
          <a:solidFill>
            <a:schemeClr val="tx2"/>
          </a:solidFill>
          <a:ln w="9525">
            <a:noFill/>
            <a:round/>
            <a:headEnd/>
            <a:tailEnd/>
          </a:ln>
          <a:effectLst>
            <a:outerShdw blurRad="254000" sx="102000" sy="102000" algn="ctr" rotWithShape="0">
              <a:prstClr val="black">
                <a:alpha val="40000"/>
              </a:prstClr>
            </a:outerShdw>
          </a:effectLst>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sz="2000">
              <a:latin typeface="+mj-lt"/>
              <a:cs typeface="Arial" panose="020B0604020202020204" pitchFamily="34" charset="0"/>
            </a:endParaRPr>
          </a:p>
        </xdr:txBody>
      </xdr:sp>
      <xdr:sp macro="" textlink="">
        <xdr:nvSpPr>
          <xdr:cNvPr id="4" name="Freeform 6">
            <a:extLst>
              <a:ext uri="{FF2B5EF4-FFF2-40B4-BE49-F238E27FC236}">
                <a16:creationId xmlns:a16="http://schemas.microsoft.com/office/drawing/2014/main" id="{00000000-0008-0000-0B00-000004000000}"/>
              </a:ext>
            </a:extLst>
          </xdr:cNvPr>
          <xdr:cNvSpPr>
            <a:spLocks/>
          </xdr:cNvSpPr>
        </xdr:nvSpPr>
        <xdr:spPr bwMode="auto">
          <a:xfrm>
            <a:off x="2095501" y="4129088"/>
            <a:ext cx="2667000" cy="2724150"/>
          </a:xfrm>
          <a:custGeom>
            <a:avLst/>
            <a:gdLst>
              <a:gd name="T0" fmla="*/ 1694 w 1694"/>
              <a:gd name="T1" fmla="*/ 1533 h 1729"/>
              <a:gd name="T2" fmla="*/ 1522 w 1694"/>
              <a:gd name="T3" fmla="*/ 1233 h 1729"/>
              <a:gd name="T4" fmla="*/ 851 w 1694"/>
              <a:gd name="T5" fmla="*/ 0 h 1729"/>
              <a:gd name="T6" fmla="*/ 0 w 1694"/>
              <a:gd name="T7" fmla="*/ 768 h 1729"/>
              <a:gd name="T8" fmla="*/ 1666 w 1694"/>
              <a:gd name="T9" fmla="*/ 1729 h 1729"/>
              <a:gd name="T10" fmla="*/ 1694 w 1694"/>
              <a:gd name="T11" fmla="*/ 1533 h 1729"/>
            </a:gdLst>
            <a:ahLst/>
            <a:cxnLst>
              <a:cxn ang="0">
                <a:pos x="T0" y="T1"/>
              </a:cxn>
              <a:cxn ang="0">
                <a:pos x="T2" y="T3"/>
              </a:cxn>
              <a:cxn ang="0">
                <a:pos x="T4" y="T5"/>
              </a:cxn>
              <a:cxn ang="0">
                <a:pos x="T6" y="T7"/>
              </a:cxn>
              <a:cxn ang="0">
                <a:pos x="T8" y="T9"/>
              </a:cxn>
              <a:cxn ang="0">
                <a:pos x="T10" y="T11"/>
              </a:cxn>
            </a:cxnLst>
            <a:rect l="0" t="0" r="r" b="b"/>
            <a:pathLst>
              <a:path w="1694" h="1729">
                <a:moveTo>
                  <a:pt x="1694" y="1533"/>
                </a:moveTo>
                <a:cubicBezTo>
                  <a:pt x="1522" y="1233"/>
                  <a:pt x="1522" y="1233"/>
                  <a:pt x="1522" y="1233"/>
                </a:cubicBezTo>
                <a:cubicBezTo>
                  <a:pt x="851" y="0"/>
                  <a:pt x="851" y="0"/>
                  <a:pt x="851" y="0"/>
                </a:cubicBezTo>
                <a:cubicBezTo>
                  <a:pt x="482" y="143"/>
                  <a:pt x="178" y="418"/>
                  <a:pt x="0" y="768"/>
                </a:cubicBezTo>
                <a:cubicBezTo>
                  <a:pt x="1666" y="1729"/>
                  <a:pt x="1666" y="1729"/>
                  <a:pt x="1666" y="1729"/>
                </a:cubicBezTo>
                <a:lnTo>
                  <a:pt x="1694" y="1533"/>
                </a:lnTo>
                <a:close/>
              </a:path>
            </a:pathLst>
          </a:custGeom>
          <a:solidFill>
            <a:schemeClr val="accent1">
              <a:lumMod val="40000"/>
              <a:lumOff val="60000"/>
            </a:schemeClr>
          </a:solidFill>
          <a:ln w="9525">
            <a:noFill/>
            <a:round/>
            <a:headEnd/>
            <a:tailEnd/>
          </a:ln>
          <a:effectLst>
            <a:outerShdw blurRad="254000" sx="102000" sy="102000" algn="ctr" rotWithShape="0">
              <a:prstClr val="black">
                <a:alpha val="40000"/>
              </a:prstClr>
            </a:outerShdw>
          </a:effectLst>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sz="2000">
              <a:latin typeface="+mj-lt"/>
              <a:cs typeface="Arial" panose="020B0604020202020204" pitchFamily="34" charset="0"/>
            </a:endParaRPr>
          </a:p>
        </xdr:txBody>
      </xdr:sp>
      <xdr:sp macro="" textlink="">
        <xdr:nvSpPr>
          <xdr:cNvPr id="5" name="Freeform 7">
            <a:extLst>
              <a:ext uri="{FF2B5EF4-FFF2-40B4-BE49-F238E27FC236}">
                <a16:creationId xmlns:a16="http://schemas.microsoft.com/office/drawing/2014/main" id="{00000000-0008-0000-0B00-000005000000}"/>
              </a:ext>
            </a:extLst>
          </xdr:cNvPr>
          <xdr:cNvSpPr>
            <a:spLocks/>
          </xdr:cNvSpPr>
        </xdr:nvSpPr>
        <xdr:spPr bwMode="auto">
          <a:xfrm>
            <a:off x="2955926" y="3395663"/>
            <a:ext cx="2032000" cy="3325813"/>
          </a:xfrm>
          <a:custGeom>
            <a:avLst/>
            <a:gdLst>
              <a:gd name="T0" fmla="*/ 1183 w 1290"/>
              <a:gd name="T1" fmla="*/ 1923 h 2111"/>
              <a:gd name="T2" fmla="*/ 1290 w 1290"/>
              <a:gd name="T3" fmla="*/ 24 h 2111"/>
              <a:gd name="T4" fmla="*/ 1010 w 1290"/>
              <a:gd name="T5" fmla="*/ 0 h 2111"/>
              <a:gd name="T6" fmla="*/ 0 w 1290"/>
              <a:gd name="T7" fmla="*/ 360 h 2111"/>
              <a:gd name="T8" fmla="*/ 1123 w 1290"/>
              <a:gd name="T9" fmla="*/ 2111 h 2111"/>
              <a:gd name="T10" fmla="*/ 1183 w 1290"/>
              <a:gd name="T11" fmla="*/ 1923 h 2111"/>
            </a:gdLst>
            <a:ahLst/>
            <a:cxnLst>
              <a:cxn ang="0">
                <a:pos x="T0" y="T1"/>
              </a:cxn>
              <a:cxn ang="0">
                <a:pos x="T2" y="T3"/>
              </a:cxn>
              <a:cxn ang="0">
                <a:pos x="T4" y="T5"/>
              </a:cxn>
              <a:cxn ang="0">
                <a:pos x="T6" y="T7"/>
              </a:cxn>
              <a:cxn ang="0">
                <a:pos x="T8" y="T9"/>
              </a:cxn>
              <a:cxn ang="0">
                <a:pos x="T10" y="T11"/>
              </a:cxn>
            </a:cxnLst>
            <a:rect l="0" t="0" r="r" b="b"/>
            <a:pathLst>
              <a:path w="1290" h="2111">
                <a:moveTo>
                  <a:pt x="1183" y="1923"/>
                </a:moveTo>
                <a:cubicBezTo>
                  <a:pt x="1290" y="24"/>
                  <a:pt x="1290" y="24"/>
                  <a:pt x="1290" y="24"/>
                </a:cubicBezTo>
                <a:cubicBezTo>
                  <a:pt x="1199" y="8"/>
                  <a:pt x="1106" y="0"/>
                  <a:pt x="1010" y="0"/>
                </a:cubicBezTo>
                <a:cubicBezTo>
                  <a:pt x="627" y="0"/>
                  <a:pt x="275" y="135"/>
                  <a:pt x="0" y="360"/>
                </a:cubicBezTo>
                <a:cubicBezTo>
                  <a:pt x="1123" y="2111"/>
                  <a:pt x="1123" y="2111"/>
                  <a:pt x="1123" y="2111"/>
                </a:cubicBezTo>
                <a:lnTo>
                  <a:pt x="1183" y="1923"/>
                </a:lnTo>
                <a:close/>
              </a:path>
            </a:pathLst>
          </a:custGeom>
          <a:solidFill>
            <a:schemeClr val="accent1"/>
          </a:solidFill>
          <a:ln w="9525">
            <a:noFill/>
            <a:round/>
            <a:headEnd/>
            <a:tailEnd/>
          </a:ln>
          <a:effectLst>
            <a:outerShdw blurRad="254000" sx="102000" sy="102000" algn="ctr" rotWithShape="0">
              <a:prstClr val="black">
                <a:alpha val="40000"/>
              </a:prstClr>
            </a:outerShdw>
          </a:effectLst>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sz="2000">
              <a:latin typeface="+mj-lt"/>
              <a:cs typeface="Arial" panose="020B0604020202020204" pitchFamily="34" charset="0"/>
            </a:endParaRPr>
          </a:p>
        </xdr:txBody>
      </xdr:sp>
      <xdr:sp macro="" textlink="">
        <xdr:nvSpPr>
          <xdr:cNvPr id="6" name="Freeform 8">
            <a:extLst>
              <a:ext uri="{FF2B5EF4-FFF2-40B4-BE49-F238E27FC236}">
                <a16:creationId xmlns:a16="http://schemas.microsoft.com/office/drawing/2014/main" id="{00000000-0008-0000-0B00-000006000000}"/>
              </a:ext>
            </a:extLst>
          </xdr:cNvPr>
          <xdr:cNvSpPr>
            <a:spLocks/>
          </xdr:cNvSpPr>
        </xdr:nvSpPr>
        <xdr:spPr bwMode="auto">
          <a:xfrm>
            <a:off x="4570413" y="2967038"/>
            <a:ext cx="2393950" cy="3502025"/>
          </a:xfrm>
          <a:custGeom>
            <a:avLst/>
            <a:gdLst>
              <a:gd name="T0" fmla="*/ 364 w 1521"/>
              <a:gd name="T1" fmla="*/ 2199 h 2223"/>
              <a:gd name="T2" fmla="*/ 1521 w 1521"/>
              <a:gd name="T3" fmla="*/ 537 h 2223"/>
              <a:gd name="T4" fmla="*/ 325 w 1521"/>
              <a:gd name="T5" fmla="*/ 0 h 2223"/>
              <a:gd name="T6" fmla="*/ 0 w 1521"/>
              <a:gd name="T7" fmla="*/ 33 h 2223"/>
              <a:gd name="T8" fmla="*/ 112 w 1521"/>
              <a:gd name="T9" fmla="*/ 2223 h 2223"/>
              <a:gd name="T10" fmla="*/ 364 w 1521"/>
              <a:gd name="T11" fmla="*/ 2199 h 2223"/>
            </a:gdLst>
            <a:ahLst/>
            <a:cxnLst>
              <a:cxn ang="0">
                <a:pos x="T0" y="T1"/>
              </a:cxn>
              <a:cxn ang="0">
                <a:pos x="T2" y="T3"/>
              </a:cxn>
              <a:cxn ang="0">
                <a:pos x="T4" y="T5"/>
              </a:cxn>
              <a:cxn ang="0">
                <a:pos x="T6" y="T7"/>
              </a:cxn>
              <a:cxn ang="0">
                <a:pos x="T8" y="T9"/>
              </a:cxn>
              <a:cxn ang="0">
                <a:pos x="T10" y="T11"/>
              </a:cxn>
            </a:cxnLst>
            <a:rect l="0" t="0" r="r" b="b"/>
            <a:pathLst>
              <a:path w="1521" h="2223">
                <a:moveTo>
                  <a:pt x="364" y="2199"/>
                </a:moveTo>
                <a:cubicBezTo>
                  <a:pt x="1521" y="537"/>
                  <a:pt x="1521" y="537"/>
                  <a:pt x="1521" y="537"/>
                </a:cubicBezTo>
                <a:cubicBezTo>
                  <a:pt x="1228" y="207"/>
                  <a:pt x="801" y="0"/>
                  <a:pt x="325" y="0"/>
                </a:cubicBezTo>
                <a:cubicBezTo>
                  <a:pt x="214" y="0"/>
                  <a:pt x="105" y="11"/>
                  <a:pt x="0" y="33"/>
                </a:cubicBezTo>
                <a:cubicBezTo>
                  <a:pt x="112" y="2223"/>
                  <a:pt x="112" y="2223"/>
                  <a:pt x="112" y="2223"/>
                </a:cubicBezTo>
                <a:lnTo>
                  <a:pt x="364" y="2199"/>
                </a:lnTo>
                <a:close/>
              </a:path>
            </a:pathLst>
          </a:custGeom>
          <a:solidFill>
            <a:schemeClr val="tx2">
              <a:lumMod val="40000"/>
              <a:lumOff val="60000"/>
            </a:schemeClr>
          </a:solidFill>
          <a:ln w="9525">
            <a:noFill/>
            <a:round/>
            <a:headEnd/>
            <a:tailEnd/>
          </a:ln>
          <a:effectLst>
            <a:outerShdw blurRad="254000" sx="102000" sy="102000" algn="ctr" rotWithShape="0">
              <a:prstClr val="black">
                <a:alpha val="40000"/>
              </a:prstClr>
            </a:outerShdw>
          </a:effectLst>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sz="2000">
              <a:latin typeface="+mj-lt"/>
              <a:cs typeface="Arial" panose="020B0604020202020204" pitchFamily="34" charset="0"/>
            </a:endParaRPr>
          </a:p>
        </xdr:txBody>
      </xdr:sp>
      <xdr:sp macro="" textlink="">
        <xdr:nvSpPr>
          <xdr:cNvPr id="7" name="Freeform 9">
            <a:extLst>
              <a:ext uri="{FF2B5EF4-FFF2-40B4-BE49-F238E27FC236}">
                <a16:creationId xmlns:a16="http://schemas.microsoft.com/office/drawing/2014/main" id="{00000000-0008-0000-0B00-000007000000}"/>
              </a:ext>
            </a:extLst>
          </xdr:cNvPr>
          <xdr:cNvSpPr>
            <a:spLocks/>
          </xdr:cNvSpPr>
        </xdr:nvSpPr>
        <xdr:spPr bwMode="auto">
          <a:xfrm>
            <a:off x="5032187" y="3226725"/>
            <a:ext cx="3116263" cy="3452813"/>
          </a:xfrm>
          <a:custGeom>
            <a:avLst/>
            <a:gdLst>
              <a:gd name="T0" fmla="*/ 96 w 1980"/>
              <a:gd name="T1" fmla="*/ 2192 h 2192"/>
              <a:gd name="T2" fmla="*/ 186 w 1980"/>
              <a:gd name="T3" fmla="*/ 2138 h 2192"/>
              <a:gd name="T4" fmla="*/ 1980 w 1980"/>
              <a:gd name="T5" fmla="*/ 1010 h 2192"/>
              <a:gd name="T6" fmla="*/ 957 w 1980"/>
              <a:gd name="T7" fmla="*/ 0 h 2192"/>
              <a:gd name="T8" fmla="*/ 0 w 1980"/>
              <a:gd name="T9" fmla="*/ 2012 h 2192"/>
              <a:gd name="T10" fmla="*/ 96 w 1980"/>
              <a:gd name="T11" fmla="*/ 2192 h 2192"/>
            </a:gdLst>
            <a:ahLst/>
            <a:cxnLst>
              <a:cxn ang="0">
                <a:pos x="T0" y="T1"/>
              </a:cxn>
              <a:cxn ang="0">
                <a:pos x="T2" y="T3"/>
              </a:cxn>
              <a:cxn ang="0">
                <a:pos x="T4" y="T5"/>
              </a:cxn>
              <a:cxn ang="0">
                <a:pos x="T6" y="T7"/>
              </a:cxn>
              <a:cxn ang="0">
                <a:pos x="T8" y="T9"/>
              </a:cxn>
              <a:cxn ang="0">
                <a:pos x="T10" y="T11"/>
              </a:cxn>
            </a:cxnLst>
            <a:rect l="0" t="0" r="r" b="b"/>
            <a:pathLst>
              <a:path w="1980" h="2192">
                <a:moveTo>
                  <a:pt x="96" y="2192"/>
                </a:moveTo>
                <a:cubicBezTo>
                  <a:pt x="186" y="2138"/>
                  <a:pt x="186" y="2138"/>
                  <a:pt x="186" y="2138"/>
                </a:cubicBezTo>
                <a:cubicBezTo>
                  <a:pt x="1980" y="1010"/>
                  <a:pt x="1980" y="1010"/>
                  <a:pt x="1980" y="1010"/>
                </a:cubicBezTo>
                <a:cubicBezTo>
                  <a:pt x="1819" y="532"/>
                  <a:pt x="1438" y="155"/>
                  <a:pt x="957" y="0"/>
                </a:cubicBezTo>
                <a:cubicBezTo>
                  <a:pt x="0" y="2012"/>
                  <a:pt x="0" y="2012"/>
                  <a:pt x="0" y="2012"/>
                </a:cubicBezTo>
                <a:lnTo>
                  <a:pt x="96" y="2192"/>
                </a:lnTo>
                <a:close/>
              </a:path>
            </a:pathLst>
          </a:custGeom>
          <a:solidFill>
            <a:schemeClr val="tx2"/>
          </a:solidFill>
          <a:ln w="9525">
            <a:noFill/>
            <a:round/>
            <a:headEnd/>
            <a:tailEnd/>
          </a:ln>
          <a:effectLst>
            <a:outerShdw blurRad="254000" sx="102000" sy="102000" algn="ctr" rotWithShape="0">
              <a:prstClr val="black">
                <a:alpha val="40000"/>
              </a:prstClr>
            </a:outerShdw>
          </a:effectLst>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sz="2000">
              <a:latin typeface="+mj-lt"/>
              <a:cs typeface="Arial" panose="020B0604020202020204" pitchFamily="34" charset="0"/>
            </a:endParaRPr>
          </a:p>
        </xdr:txBody>
      </xdr:sp>
      <xdr:sp macro="" textlink="">
        <xdr:nvSpPr>
          <xdr:cNvPr id="8" name="Freeform 10">
            <a:extLst>
              <a:ext uri="{FF2B5EF4-FFF2-40B4-BE49-F238E27FC236}">
                <a16:creationId xmlns:a16="http://schemas.microsoft.com/office/drawing/2014/main" id="{00000000-0008-0000-0B00-000008000000}"/>
              </a:ext>
            </a:extLst>
          </xdr:cNvPr>
          <xdr:cNvSpPr>
            <a:spLocks/>
          </xdr:cNvSpPr>
        </xdr:nvSpPr>
        <xdr:spPr bwMode="auto">
          <a:xfrm>
            <a:off x="5219404" y="4371127"/>
            <a:ext cx="3877908" cy="2293464"/>
          </a:xfrm>
          <a:custGeom>
            <a:avLst/>
            <a:gdLst>
              <a:gd name="T0" fmla="*/ 64 w 2580"/>
              <a:gd name="T1" fmla="*/ 1725 h 1729"/>
              <a:gd name="T2" fmla="*/ 308 w 2580"/>
              <a:gd name="T3" fmla="*/ 1729 h 1729"/>
              <a:gd name="T4" fmla="*/ 2580 w 2580"/>
              <a:gd name="T5" fmla="*/ 1019 h 1729"/>
              <a:gd name="T6" fmla="*/ 2047 w 2580"/>
              <a:gd name="T7" fmla="*/ 0 h 1729"/>
              <a:gd name="T8" fmla="*/ 0 w 2580"/>
              <a:gd name="T9" fmla="*/ 1585 h 1729"/>
              <a:gd name="T10" fmla="*/ 64 w 2580"/>
              <a:gd name="T11" fmla="*/ 1725 h 1729"/>
            </a:gdLst>
            <a:ahLst/>
            <a:cxnLst>
              <a:cxn ang="0">
                <a:pos x="T0" y="T1"/>
              </a:cxn>
              <a:cxn ang="0">
                <a:pos x="T2" y="T3"/>
              </a:cxn>
              <a:cxn ang="0">
                <a:pos x="T4" y="T5"/>
              </a:cxn>
              <a:cxn ang="0">
                <a:pos x="T6" y="T7"/>
              </a:cxn>
              <a:cxn ang="0">
                <a:pos x="T8" y="T9"/>
              </a:cxn>
              <a:cxn ang="0">
                <a:pos x="T10" y="T11"/>
              </a:cxn>
            </a:cxnLst>
            <a:rect l="0" t="0" r="r" b="b"/>
            <a:pathLst>
              <a:path w="2580" h="1729">
                <a:moveTo>
                  <a:pt x="64" y="1725"/>
                </a:moveTo>
                <a:cubicBezTo>
                  <a:pt x="308" y="1729"/>
                  <a:pt x="308" y="1729"/>
                  <a:pt x="308" y="1729"/>
                </a:cubicBezTo>
                <a:cubicBezTo>
                  <a:pt x="2580" y="1019"/>
                  <a:pt x="2580" y="1019"/>
                  <a:pt x="2580" y="1019"/>
                </a:cubicBezTo>
                <a:cubicBezTo>
                  <a:pt x="2534" y="614"/>
                  <a:pt x="2337" y="255"/>
                  <a:pt x="2047" y="0"/>
                </a:cubicBezTo>
                <a:cubicBezTo>
                  <a:pt x="0" y="1585"/>
                  <a:pt x="0" y="1585"/>
                  <a:pt x="0" y="1585"/>
                </a:cubicBezTo>
                <a:lnTo>
                  <a:pt x="64" y="1725"/>
                </a:lnTo>
                <a:close/>
              </a:path>
            </a:pathLst>
          </a:custGeom>
          <a:solidFill>
            <a:schemeClr val="accent1"/>
          </a:solidFill>
          <a:ln w="9525">
            <a:noFill/>
            <a:round/>
            <a:headEnd/>
            <a:tailEnd/>
          </a:ln>
          <a:effectLst>
            <a:outerShdw blurRad="254000" sx="102000" sy="102000" algn="ctr" rotWithShape="0">
              <a:prstClr val="black">
                <a:alpha val="40000"/>
              </a:prstClr>
            </a:outerShdw>
          </a:effectLst>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sz="2000">
              <a:latin typeface="+mj-lt"/>
              <a:cs typeface="Arial" panose="020B0604020202020204" pitchFamily="34" charset="0"/>
            </a:endParaRPr>
          </a:p>
        </xdr:txBody>
      </xdr:sp>
      <xdr:sp macro="" textlink="">
        <xdr:nvSpPr>
          <xdr:cNvPr id="9" name="Freeform 12">
            <a:extLst>
              <a:ext uri="{FF2B5EF4-FFF2-40B4-BE49-F238E27FC236}">
                <a16:creationId xmlns:a16="http://schemas.microsoft.com/office/drawing/2014/main" id="{00000000-0008-0000-0B00-000009000000}"/>
              </a:ext>
            </a:extLst>
          </xdr:cNvPr>
          <xdr:cNvSpPr>
            <a:spLocks/>
          </xdr:cNvSpPr>
        </xdr:nvSpPr>
        <xdr:spPr bwMode="auto">
          <a:xfrm>
            <a:off x="3908426" y="5877623"/>
            <a:ext cx="2150622" cy="1063538"/>
          </a:xfrm>
          <a:custGeom>
            <a:avLst/>
            <a:gdLst>
              <a:gd name="T0" fmla="*/ 1248 w 1248"/>
              <a:gd name="T1" fmla="*/ 624 h 686"/>
              <a:gd name="T2" fmla="*/ 624 w 1248"/>
              <a:gd name="T3" fmla="*/ 0 h 686"/>
              <a:gd name="T4" fmla="*/ 0 w 1248"/>
              <a:gd name="T5" fmla="*/ 624 h 686"/>
              <a:gd name="T6" fmla="*/ 3 w 1248"/>
              <a:gd name="T7" fmla="*/ 686 h 686"/>
              <a:gd name="T8" fmla="*/ 1245 w 1248"/>
              <a:gd name="T9" fmla="*/ 686 h 686"/>
              <a:gd name="T10" fmla="*/ 1248 w 1248"/>
              <a:gd name="T11" fmla="*/ 624 h 686"/>
            </a:gdLst>
            <a:ahLst/>
            <a:cxnLst>
              <a:cxn ang="0">
                <a:pos x="T0" y="T1"/>
              </a:cxn>
              <a:cxn ang="0">
                <a:pos x="T2" y="T3"/>
              </a:cxn>
              <a:cxn ang="0">
                <a:pos x="T4" y="T5"/>
              </a:cxn>
              <a:cxn ang="0">
                <a:pos x="T6" y="T7"/>
              </a:cxn>
              <a:cxn ang="0">
                <a:pos x="T8" y="T9"/>
              </a:cxn>
              <a:cxn ang="0">
                <a:pos x="T10" y="T11"/>
              </a:cxn>
            </a:cxnLst>
            <a:rect l="0" t="0" r="r" b="b"/>
            <a:pathLst>
              <a:path w="1248" h="686">
                <a:moveTo>
                  <a:pt x="1248" y="624"/>
                </a:moveTo>
                <a:cubicBezTo>
                  <a:pt x="1248" y="279"/>
                  <a:pt x="969" y="0"/>
                  <a:pt x="624" y="0"/>
                </a:cubicBezTo>
                <a:cubicBezTo>
                  <a:pt x="279" y="0"/>
                  <a:pt x="0" y="279"/>
                  <a:pt x="0" y="624"/>
                </a:cubicBezTo>
                <a:cubicBezTo>
                  <a:pt x="0" y="645"/>
                  <a:pt x="1" y="666"/>
                  <a:pt x="3" y="686"/>
                </a:cubicBezTo>
                <a:cubicBezTo>
                  <a:pt x="1245" y="686"/>
                  <a:pt x="1245" y="686"/>
                  <a:pt x="1245" y="686"/>
                </a:cubicBezTo>
                <a:cubicBezTo>
                  <a:pt x="1247" y="666"/>
                  <a:pt x="1248" y="645"/>
                  <a:pt x="1248" y="624"/>
                </a:cubicBezTo>
                <a:close/>
              </a:path>
            </a:pathLst>
          </a:custGeom>
          <a:solidFill>
            <a:schemeClr val="accent3">
              <a:lumMod val="60000"/>
              <a:lumOff val="40000"/>
            </a:schemeClr>
          </a:solidFill>
          <a:ln w="9525">
            <a:noFill/>
            <a:round/>
            <a:headEnd/>
            <a:tailEnd/>
          </a:ln>
          <a:effectLst>
            <a:outerShdw blurRad="254000" sx="102000" sy="102000" algn="ctr" rotWithShape="0">
              <a:prstClr val="black">
                <a:alpha val="40000"/>
              </a:prstClr>
            </a:outerShdw>
          </a:effectLst>
        </xdr:spPr>
        <xdr:txBody>
          <a:bodyPr vert="horz" wrap="square" lIns="91440" tIns="36576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200" b="1">
                <a:latin typeface="+mj-lt"/>
                <a:cs typeface="Arial" panose="020B0604020202020204" pitchFamily="34" charset="0"/>
              </a:rPr>
              <a:t>PLAN ANTICORRUPCIÓN </a:t>
            </a:r>
          </a:p>
          <a:p>
            <a:pPr algn="ctr"/>
            <a:r>
              <a:rPr lang="en-US" sz="1200" b="1">
                <a:latin typeface="+mj-lt"/>
                <a:cs typeface="Arial" panose="020B0604020202020204" pitchFamily="34" charset="0"/>
              </a:rPr>
              <a:t>Y ATENCIÓN </a:t>
            </a:r>
          </a:p>
          <a:p>
            <a:pPr algn="ctr"/>
            <a:r>
              <a:rPr lang="en-US" sz="1200" b="1">
                <a:latin typeface="+mj-lt"/>
                <a:cs typeface="Arial" panose="020B0604020202020204" pitchFamily="34" charset="0"/>
              </a:rPr>
              <a:t>AL CIUDADANO</a:t>
            </a:r>
          </a:p>
        </xdr:txBody>
      </xdr:sp>
    </xdr:grpSp>
    <xdr:clientData/>
  </xdr:twoCellAnchor>
  <xdr:twoCellAnchor>
    <xdr:from>
      <xdr:col>3</xdr:col>
      <xdr:colOff>748826</xdr:colOff>
      <xdr:row>22</xdr:row>
      <xdr:rowOff>172724</xdr:rowOff>
    </xdr:from>
    <xdr:to>
      <xdr:col>4</xdr:col>
      <xdr:colOff>594485</xdr:colOff>
      <xdr:row>26</xdr:row>
      <xdr:rowOff>43783</xdr:rowOff>
    </xdr:to>
    <xdr:sp macro="" textlink="">
      <xdr:nvSpPr>
        <xdr:cNvPr id="10" name="Oval 39">
          <a:hlinkClick xmlns:r="http://schemas.openxmlformats.org/officeDocument/2006/relationships" r:id="rId1"/>
          <a:extLst>
            <a:ext uri="{FF2B5EF4-FFF2-40B4-BE49-F238E27FC236}">
              <a16:creationId xmlns:a16="http://schemas.microsoft.com/office/drawing/2014/main" id="{00000000-0008-0000-0B00-00000A000000}"/>
            </a:ext>
          </a:extLst>
        </xdr:cNvPr>
        <xdr:cNvSpPr/>
      </xdr:nvSpPr>
      <xdr:spPr>
        <a:xfrm>
          <a:off x="3009426" y="4154174"/>
          <a:ext cx="598134" cy="598134"/>
        </a:xfrm>
        <a:prstGeom prst="ellipse">
          <a:avLst/>
        </a:prstGeom>
        <a:solidFill>
          <a:schemeClr val="tx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en-US"/>
          </a:defPPr>
          <a:lvl1pPr marL="0" algn="l" defTabSz="1218987" rtl="0" eaLnBrk="1" latinLnBrk="0" hangingPunct="1">
            <a:defRPr sz="2400" kern="1200">
              <a:solidFill>
                <a:schemeClr val="lt1"/>
              </a:solidFill>
              <a:latin typeface="+mn-lt"/>
              <a:ea typeface="+mn-ea"/>
              <a:cs typeface="+mn-cs"/>
            </a:defRPr>
          </a:lvl1pPr>
          <a:lvl2pPr marL="609493" algn="l" defTabSz="1218987" rtl="0" eaLnBrk="1" latinLnBrk="0" hangingPunct="1">
            <a:defRPr sz="2400" kern="1200">
              <a:solidFill>
                <a:schemeClr val="lt1"/>
              </a:solidFill>
              <a:latin typeface="+mn-lt"/>
              <a:ea typeface="+mn-ea"/>
              <a:cs typeface="+mn-cs"/>
            </a:defRPr>
          </a:lvl2pPr>
          <a:lvl3pPr marL="1218987" algn="l" defTabSz="1218987" rtl="0" eaLnBrk="1" latinLnBrk="0" hangingPunct="1">
            <a:defRPr sz="2400" kern="1200">
              <a:solidFill>
                <a:schemeClr val="lt1"/>
              </a:solidFill>
              <a:latin typeface="+mn-lt"/>
              <a:ea typeface="+mn-ea"/>
              <a:cs typeface="+mn-cs"/>
            </a:defRPr>
          </a:lvl3pPr>
          <a:lvl4pPr marL="1828480" algn="l" defTabSz="1218987" rtl="0" eaLnBrk="1" latinLnBrk="0" hangingPunct="1">
            <a:defRPr sz="2400" kern="1200">
              <a:solidFill>
                <a:schemeClr val="lt1"/>
              </a:solidFill>
              <a:latin typeface="+mn-lt"/>
              <a:ea typeface="+mn-ea"/>
              <a:cs typeface="+mn-cs"/>
            </a:defRPr>
          </a:lvl4pPr>
          <a:lvl5pPr marL="2437973" algn="l" defTabSz="1218987" rtl="0" eaLnBrk="1" latinLnBrk="0" hangingPunct="1">
            <a:defRPr sz="2400" kern="1200">
              <a:solidFill>
                <a:schemeClr val="lt1"/>
              </a:solidFill>
              <a:latin typeface="+mn-lt"/>
              <a:ea typeface="+mn-ea"/>
              <a:cs typeface="+mn-cs"/>
            </a:defRPr>
          </a:lvl5pPr>
          <a:lvl6pPr marL="3047467" algn="l" defTabSz="1218987" rtl="0" eaLnBrk="1" latinLnBrk="0" hangingPunct="1">
            <a:defRPr sz="2400" kern="1200">
              <a:solidFill>
                <a:schemeClr val="lt1"/>
              </a:solidFill>
              <a:latin typeface="+mn-lt"/>
              <a:ea typeface="+mn-ea"/>
              <a:cs typeface="+mn-cs"/>
            </a:defRPr>
          </a:lvl6pPr>
          <a:lvl7pPr marL="3656960" algn="l" defTabSz="1218987" rtl="0" eaLnBrk="1" latinLnBrk="0" hangingPunct="1">
            <a:defRPr sz="2400" kern="1200">
              <a:solidFill>
                <a:schemeClr val="lt1"/>
              </a:solidFill>
              <a:latin typeface="+mn-lt"/>
              <a:ea typeface="+mn-ea"/>
              <a:cs typeface="+mn-cs"/>
            </a:defRPr>
          </a:lvl7pPr>
          <a:lvl8pPr marL="4266453" algn="l" defTabSz="1218987" rtl="0" eaLnBrk="1" latinLnBrk="0" hangingPunct="1">
            <a:defRPr sz="2400" kern="1200">
              <a:solidFill>
                <a:schemeClr val="lt1"/>
              </a:solidFill>
              <a:latin typeface="+mn-lt"/>
              <a:ea typeface="+mn-ea"/>
              <a:cs typeface="+mn-cs"/>
            </a:defRPr>
          </a:lvl8pPr>
          <a:lvl9pPr marL="4875947" algn="l" defTabSz="1218987" rtl="0" eaLnBrk="1" latinLnBrk="0" hangingPunct="1">
            <a:defRPr sz="2400" kern="1200">
              <a:solidFill>
                <a:schemeClr val="lt1"/>
              </a:solidFill>
              <a:latin typeface="+mn-lt"/>
              <a:ea typeface="+mn-ea"/>
              <a:cs typeface="+mn-cs"/>
            </a:defRPr>
          </a:lvl9pPr>
        </a:lstStyle>
        <a:p>
          <a:pPr algn="ctr"/>
          <a:r>
            <a:rPr lang="en-US" sz="2000" b="1">
              <a:latin typeface="+mj-lt"/>
              <a:cs typeface="Arial" panose="020B0604020202020204" pitchFamily="34" charset="0"/>
            </a:rPr>
            <a:t>01</a:t>
          </a:r>
        </a:p>
      </xdr:txBody>
    </xdr:sp>
    <xdr:clientData/>
  </xdr:twoCellAnchor>
  <xdr:twoCellAnchor>
    <xdr:from>
      <xdr:col>4</xdr:col>
      <xdr:colOff>188849</xdr:colOff>
      <xdr:row>17</xdr:row>
      <xdr:rowOff>36952</xdr:rowOff>
    </xdr:from>
    <xdr:to>
      <xdr:col>5</xdr:col>
      <xdr:colOff>34508</xdr:colOff>
      <xdr:row>20</xdr:row>
      <xdr:rowOff>92161</xdr:rowOff>
    </xdr:to>
    <xdr:sp macro="" textlink="">
      <xdr:nvSpPr>
        <xdr:cNvPr id="11" name="Oval 40">
          <a:hlinkClick xmlns:r="http://schemas.openxmlformats.org/officeDocument/2006/relationships" r:id="rId2"/>
          <a:extLst>
            <a:ext uri="{FF2B5EF4-FFF2-40B4-BE49-F238E27FC236}">
              <a16:creationId xmlns:a16="http://schemas.microsoft.com/office/drawing/2014/main" id="{00000000-0008-0000-0B00-00000B000000}"/>
            </a:ext>
          </a:extLst>
        </xdr:cNvPr>
        <xdr:cNvSpPr/>
      </xdr:nvSpPr>
      <xdr:spPr>
        <a:xfrm>
          <a:off x="3198749" y="3113527"/>
          <a:ext cx="594959" cy="598134"/>
        </a:xfrm>
        <a:prstGeom prst="ellipse">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en-US"/>
          </a:defPPr>
          <a:lvl1pPr marL="0" algn="l" defTabSz="1218987" rtl="0" eaLnBrk="1" latinLnBrk="0" hangingPunct="1">
            <a:defRPr sz="2400" kern="1200">
              <a:solidFill>
                <a:schemeClr val="lt1"/>
              </a:solidFill>
              <a:latin typeface="+mn-lt"/>
              <a:ea typeface="+mn-ea"/>
              <a:cs typeface="+mn-cs"/>
            </a:defRPr>
          </a:lvl1pPr>
          <a:lvl2pPr marL="609493" algn="l" defTabSz="1218987" rtl="0" eaLnBrk="1" latinLnBrk="0" hangingPunct="1">
            <a:defRPr sz="2400" kern="1200">
              <a:solidFill>
                <a:schemeClr val="lt1"/>
              </a:solidFill>
              <a:latin typeface="+mn-lt"/>
              <a:ea typeface="+mn-ea"/>
              <a:cs typeface="+mn-cs"/>
            </a:defRPr>
          </a:lvl2pPr>
          <a:lvl3pPr marL="1218987" algn="l" defTabSz="1218987" rtl="0" eaLnBrk="1" latinLnBrk="0" hangingPunct="1">
            <a:defRPr sz="2400" kern="1200">
              <a:solidFill>
                <a:schemeClr val="lt1"/>
              </a:solidFill>
              <a:latin typeface="+mn-lt"/>
              <a:ea typeface="+mn-ea"/>
              <a:cs typeface="+mn-cs"/>
            </a:defRPr>
          </a:lvl3pPr>
          <a:lvl4pPr marL="1828480" algn="l" defTabSz="1218987" rtl="0" eaLnBrk="1" latinLnBrk="0" hangingPunct="1">
            <a:defRPr sz="2400" kern="1200">
              <a:solidFill>
                <a:schemeClr val="lt1"/>
              </a:solidFill>
              <a:latin typeface="+mn-lt"/>
              <a:ea typeface="+mn-ea"/>
              <a:cs typeface="+mn-cs"/>
            </a:defRPr>
          </a:lvl4pPr>
          <a:lvl5pPr marL="2437973" algn="l" defTabSz="1218987" rtl="0" eaLnBrk="1" latinLnBrk="0" hangingPunct="1">
            <a:defRPr sz="2400" kern="1200">
              <a:solidFill>
                <a:schemeClr val="lt1"/>
              </a:solidFill>
              <a:latin typeface="+mn-lt"/>
              <a:ea typeface="+mn-ea"/>
              <a:cs typeface="+mn-cs"/>
            </a:defRPr>
          </a:lvl5pPr>
          <a:lvl6pPr marL="3047467" algn="l" defTabSz="1218987" rtl="0" eaLnBrk="1" latinLnBrk="0" hangingPunct="1">
            <a:defRPr sz="2400" kern="1200">
              <a:solidFill>
                <a:schemeClr val="lt1"/>
              </a:solidFill>
              <a:latin typeface="+mn-lt"/>
              <a:ea typeface="+mn-ea"/>
              <a:cs typeface="+mn-cs"/>
            </a:defRPr>
          </a:lvl6pPr>
          <a:lvl7pPr marL="3656960" algn="l" defTabSz="1218987" rtl="0" eaLnBrk="1" latinLnBrk="0" hangingPunct="1">
            <a:defRPr sz="2400" kern="1200">
              <a:solidFill>
                <a:schemeClr val="lt1"/>
              </a:solidFill>
              <a:latin typeface="+mn-lt"/>
              <a:ea typeface="+mn-ea"/>
              <a:cs typeface="+mn-cs"/>
            </a:defRPr>
          </a:lvl7pPr>
          <a:lvl8pPr marL="4266453" algn="l" defTabSz="1218987" rtl="0" eaLnBrk="1" latinLnBrk="0" hangingPunct="1">
            <a:defRPr sz="2400" kern="1200">
              <a:solidFill>
                <a:schemeClr val="lt1"/>
              </a:solidFill>
              <a:latin typeface="+mn-lt"/>
              <a:ea typeface="+mn-ea"/>
              <a:cs typeface="+mn-cs"/>
            </a:defRPr>
          </a:lvl8pPr>
          <a:lvl9pPr marL="4875947" algn="l" defTabSz="1218987" rtl="0" eaLnBrk="1" latinLnBrk="0" hangingPunct="1">
            <a:defRPr sz="2400" kern="1200">
              <a:solidFill>
                <a:schemeClr val="lt1"/>
              </a:solidFill>
              <a:latin typeface="+mn-lt"/>
              <a:ea typeface="+mn-ea"/>
              <a:cs typeface="+mn-cs"/>
            </a:defRPr>
          </a:lvl9pPr>
        </a:lstStyle>
        <a:p>
          <a:pPr algn="ctr"/>
          <a:r>
            <a:rPr lang="en-US" sz="2000" b="1">
              <a:latin typeface="+mj-lt"/>
              <a:cs typeface="Arial" panose="020B0604020202020204" pitchFamily="34" charset="0"/>
            </a:rPr>
            <a:t>02</a:t>
          </a:r>
        </a:p>
      </xdr:txBody>
    </xdr:sp>
    <xdr:clientData/>
  </xdr:twoCellAnchor>
  <xdr:twoCellAnchor>
    <xdr:from>
      <xdr:col>5</xdr:col>
      <xdr:colOff>417093</xdr:colOff>
      <xdr:row>12</xdr:row>
      <xdr:rowOff>42975</xdr:rowOff>
    </xdr:from>
    <xdr:to>
      <xdr:col>6</xdr:col>
      <xdr:colOff>262752</xdr:colOff>
      <xdr:row>15</xdr:row>
      <xdr:rowOff>98184</xdr:rowOff>
    </xdr:to>
    <xdr:sp macro="" textlink="">
      <xdr:nvSpPr>
        <xdr:cNvPr id="12" name="Oval 41">
          <a:hlinkClick xmlns:r="http://schemas.openxmlformats.org/officeDocument/2006/relationships" r:id="rId3"/>
          <a:extLst>
            <a:ext uri="{FF2B5EF4-FFF2-40B4-BE49-F238E27FC236}">
              <a16:creationId xmlns:a16="http://schemas.microsoft.com/office/drawing/2014/main" id="{00000000-0008-0000-0B00-00000C000000}"/>
            </a:ext>
          </a:extLst>
        </xdr:cNvPr>
        <xdr:cNvSpPr/>
      </xdr:nvSpPr>
      <xdr:spPr>
        <a:xfrm>
          <a:off x="4179468" y="2217850"/>
          <a:ext cx="594959" cy="594959"/>
        </a:xfrm>
        <a:prstGeom prst="ellipse">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en-US"/>
          </a:defPPr>
          <a:lvl1pPr marL="0" algn="l" defTabSz="1218987" rtl="0" eaLnBrk="1" latinLnBrk="0" hangingPunct="1">
            <a:defRPr sz="2400" kern="1200">
              <a:solidFill>
                <a:schemeClr val="lt1"/>
              </a:solidFill>
              <a:latin typeface="+mn-lt"/>
              <a:ea typeface="+mn-ea"/>
              <a:cs typeface="+mn-cs"/>
            </a:defRPr>
          </a:lvl1pPr>
          <a:lvl2pPr marL="609493" algn="l" defTabSz="1218987" rtl="0" eaLnBrk="1" latinLnBrk="0" hangingPunct="1">
            <a:defRPr sz="2400" kern="1200">
              <a:solidFill>
                <a:schemeClr val="lt1"/>
              </a:solidFill>
              <a:latin typeface="+mn-lt"/>
              <a:ea typeface="+mn-ea"/>
              <a:cs typeface="+mn-cs"/>
            </a:defRPr>
          </a:lvl2pPr>
          <a:lvl3pPr marL="1218987" algn="l" defTabSz="1218987" rtl="0" eaLnBrk="1" latinLnBrk="0" hangingPunct="1">
            <a:defRPr sz="2400" kern="1200">
              <a:solidFill>
                <a:schemeClr val="lt1"/>
              </a:solidFill>
              <a:latin typeface="+mn-lt"/>
              <a:ea typeface="+mn-ea"/>
              <a:cs typeface="+mn-cs"/>
            </a:defRPr>
          </a:lvl3pPr>
          <a:lvl4pPr marL="1828480" algn="l" defTabSz="1218987" rtl="0" eaLnBrk="1" latinLnBrk="0" hangingPunct="1">
            <a:defRPr sz="2400" kern="1200">
              <a:solidFill>
                <a:schemeClr val="lt1"/>
              </a:solidFill>
              <a:latin typeface="+mn-lt"/>
              <a:ea typeface="+mn-ea"/>
              <a:cs typeface="+mn-cs"/>
            </a:defRPr>
          </a:lvl4pPr>
          <a:lvl5pPr marL="2437973" algn="l" defTabSz="1218987" rtl="0" eaLnBrk="1" latinLnBrk="0" hangingPunct="1">
            <a:defRPr sz="2400" kern="1200">
              <a:solidFill>
                <a:schemeClr val="lt1"/>
              </a:solidFill>
              <a:latin typeface="+mn-lt"/>
              <a:ea typeface="+mn-ea"/>
              <a:cs typeface="+mn-cs"/>
            </a:defRPr>
          </a:lvl5pPr>
          <a:lvl6pPr marL="3047467" algn="l" defTabSz="1218987" rtl="0" eaLnBrk="1" latinLnBrk="0" hangingPunct="1">
            <a:defRPr sz="2400" kern="1200">
              <a:solidFill>
                <a:schemeClr val="lt1"/>
              </a:solidFill>
              <a:latin typeface="+mn-lt"/>
              <a:ea typeface="+mn-ea"/>
              <a:cs typeface="+mn-cs"/>
            </a:defRPr>
          </a:lvl6pPr>
          <a:lvl7pPr marL="3656960" algn="l" defTabSz="1218987" rtl="0" eaLnBrk="1" latinLnBrk="0" hangingPunct="1">
            <a:defRPr sz="2400" kern="1200">
              <a:solidFill>
                <a:schemeClr val="lt1"/>
              </a:solidFill>
              <a:latin typeface="+mn-lt"/>
              <a:ea typeface="+mn-ea"/>
              <a:cs typeface="+mn-cs"/>
            </a:defRPr>
          </a:lvl7pPr>
          <a:lvl8pPr marL="4266453" algn="l" defTabSz="1218987" rtl="0" eaLnBrk="1" latinLnBrk="0" hangingPunct="1">
            <a:defRPr sz="2400" kern="1200">
              <a:solidFill>
                <a:schemeClr val="lt1"/>
              </a:solidFill>
              <a:latin typeface="+mn-lt"/>
              <a:ea typeface="+mn-ea"/>
              <a:cs typeface="+mn-cs"/>
            </a:defRPr>
          </a:lvl8pPr>
          <a:lvl9pPr marL="4875947" algn="l" defTabSz="1218987" rtl="0" eaLnBrk="1" latinLnBrk="0" hangingPunct="1">
            <a:defRPr sz="2400" kern="1200">
              <a:solidFill>
                <a:schemeClr val="lt1"/>
              </a:solidFill>
              <a:latin typeface="+mn-lt"/>
              <a:ea typeface="+mn-ea"/>
              <a:cs typeface="+mn-cs"/>
            </a:defRPr>
          </a:lvl9pPr>
        </a:lstStyle>
        <a:p>
          <a:pPr algn="ctr"/>
          <a:r>
            <a:rPr lang="en-US" sz="2000" b="1">
              <a:latin typeface="+mj-lt"/>
              <a:cs typeface="Arial" panose="020B0604020202020204" pitchFamily="34" charset="0"/>
            </a:rPr>
            <a:t>03</a:t>
          </a:r>
        </a:p>
      </xdr:txBody>
    </xdr:sp>
    <xdr:clientData/>
  </xdr:twoCellAnchor>
  <xdr:twoCellAnchor>
    <xdr:from>
      <xdr:col>7</xdr:col>
      <xdr:colOff>200659</xdr:colOff>
      <xdr:row>10</xdr:row>
      <xdr:rowOff>79301</xdr:rowOff>
    </xdr:from>
    <xdr:to>
      <xdr:col>8</xdr:col>
      <xdr:colOff>46318</xdr:colOff>
      <xdr:row>13</xdr:row>
      <xdr:rowOff>134510</xdr:rowOff>
    </xdr:to>
    <xdr:sp macro="" textlink="">
      <xdr:nvSpPr>
        <xdr:cNvPr id="13" name="Oval 42">
          <a:hlinkClick xmlns:r="http://schemas.openxmlformats.org/officeDocument/2006/relationships" r:id="rId4"/>
          <a:extLst>
            <a:ext uri="{FF2B5EF4-FFF2-40B4-BE49-F238E27FC236}">
              <a16:creationId xmlns:a16="http://schemas.microsoft.com/office/drawing/2014/main" id="{00000000-0008-0000-0B00-00000D000000}"/>
            </a:ext>
          </a:extLst>
        </xdr:cNvPr>
        <xdr:cNvSpPr/>
      </xdr:nvSpPr>
      <xdr:spPr>
        <a:xfrm>
          <a:off x="5464809" y="1889051"/>
          <a:ext cx="604484" cy="598134"/>
        </a:xfrm>
        <a:prstGeom prst="ellipse">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en-US"/>
          </a:defPPr>
          <a:lvl1pPr marL="0" algn="l" defTabSz="1218987" rtl="0" eaLnBrk="1" latinLnBrk="0" hangingPunct="1">
            <a:defRPr sz="2400" kern="1200">
              <a:solidFill>
                <a:schemeClr val="lt1"/>
              </a:solidFill>
              <a:latin typeface="+mn-lt"/>
              <a:ea typeface="+mn-ea"/>
              <a:cs typeface="+mn-cs"/>
            </a:defRPr>
          </a:lvl1pPr>
          <a:lvl2pPr marL="609493" algn="l" defTabSz="1218987" rtl="0" eaLnBrk="1" latinLnBrk="0" hangingPunct="1">
            <a:defRPr sz="2400" kern="1200">
              <a:solidFill>
                <a:schemeClr val="lt1"/>
              </a:solidFill>
              <a:latin typeface="+mn-lt"/>
              <a:ea typeface="+mn-ea"/>
              <a:cs typeface="+mn-cs"/>
            </a:defRPr>
          </a:lvl2pPr>
          <a:lvl3pPr marL="1218987" algn="l" defTabSz="1218987" rtl="0" eaLnBrk="1" latinLnBrk="0" hangingPunct="1">
            <a:defRPr sz="2400" kern="1200">
              <a:solidFill>
                <a:schemeClr val="lt1"/>
              </a:solidFill>
              <a:latin typeface="+mn-lt"/>
              <a:ea typeface="+mn-ea"/>
              <a:cs typeface="+mn-cs"/>
            </a:defRPr>
          </a:lvl3pPr>
          <a:lvl4pPr marL="1828480" algn="l" defTabSz="1218987" rtl="0" eaLnBrk="1" latinLnBrk="0" hangingPunct="1">
            <a:defRPr sz="2400" kern="1200">
              <a:solidFill>
                <a:schemeClr val="lt1"/>
              </a:solidFill>
              <a:latin typeface="+mn-lt"/>
              <a:ea typeface="+mn-ea"/>
              <a:cs typeface="+mn-cs"/>
            </a:defRPr>
          </a:lvl4pPr>
          <a:lvl5pPr marL="2437973" algn="l" defTabSz="1218987" rtl="0" eaLnBrk="1" latinLnBrk="0" hangingPunct="1">
            <a:defRPr sz="2400" kern="1200">
              <a:solidFill>
                <a:schemeClr val="lt1"/>
              </a:solidFill>
              <a:latin typeface="+mn-lt"/>
              <a:ea typeface="+mn-ea"/>
              <a:cs typeface="+mn-cs"/>
            </a:defRPr>
          </a:lvl5pPr>
          <a:lvl6pPr marL="3047467" algn="l" defTabSz="1218987" rtl="0" eaLnBrk="1" latinLnBrk="0" hangingPunct="1">
            <a:defRPr sz="2400" kern="1200">
              <a:solidFill>
                <a:schemeClr val="lt1"/>
              </a:solidFill>
              <a:latin typeface="+mn-lt"/>
              <a:ea typeface="+mn-ea"/>
              <a:cs typeface="+mn-cs"/>
            </a:defRPr>
          </a:lvl6pPr>
          <a:lvl7pPr marL="3656960" algn="l" defTabSz="1218987" rtl="0" eaLnBrk="1" latinLnBrk="0" hangingPunct="1">
            <a:defRPr sz="2400" kern="1200">
              <a:solidFill>
                <a:schemeClr val="lt1"/>
              </a:solidFill>
              <a:latin typeface="+mn-lt"/>
              <a:ea typeface="+mn-ea"/>
              <a:cs typeface="+mn-cs"/>
            </a:defRPr>
          </a:lvl7pPr>
          <a:lvl8pPr marL="4266453" algn="l" defTabSz="1218987" rtl="0" eaLnBrk="1" latinLnBrk="0" hangingPunct="1">
            <a:defRPr sz="2400" kern="1200">
              <a:solidFill>
                <a:schemeClr val="lt1"/>
              </a:solidFill>
              <a:latin typeface="+mn-lt"/>
              <a:ea typeface="+mn-ea"/>
              <a:cs typeface="+mn-cs"/>
            </a:defRPr>
          </a:lvl8pPr>
          <a:lvl9pPr marL="4875947" algn="l" defTabSz="1218987" rtl="0" eaLnBrk="1" latinLnBrk="0" hangingPunct="1">
            <a:defRPr sz="2400" kern="1200">
              <a:solidFill>
                <a:schemeClr val="lt1"/>
              </a:solidFill>
              <a:latin typeface="+mn-lt"/>
              <a:ea typeface="+mn-ea"/>
              <a:cs typeface="+mn-cs"/>
            </a:defRPr>
          </a:lvl9pPr>
        </a:lstStyle>
        <a:p>
          <a:pPr algn="ctr"/>
          <a:r>
            <a:rPr lang="en-US" sz="2000" b="1">
              <a:latin typeface="+mj-lt"/>
              <a:cs typeface="Arial" panose="020B0604020202020204" pitchFamily="34" charset="0"/>
            </a:rPr>
            <a:t>04</a:t>
          </a:r>
        </a:p>
      </xdr:txBody>
    </xdr:sp>
    <xdr:clientData/>
  </xdr:twoCellAnchor>
  <xdr:twoCellAnchor>
    <xdr:from>
      <xdr:col>9</xdr:col>
      <xdr:colOff>202595</xdr:colOff>
      <xdr:row>12</xdr:row>
      <xdr:rowOff>68790</xdr:rowOff>
    </xdr:from>
    <xdr:to>
      <xdr:col>10</xdr:col>
      <xdr:colOff>48254</xdr:colOff>
      <xdr:row>15</xdr:row>
      <xdr:rowOff>123999</xdr:rowOff>
    </xdr:to>
    <xdr:sp macro="" textlink="">
      <xdr:nvSpPr>
        <xdr:cNvPr id="14" name="Oval 43">
          <a:hlinkClick xmlns:r="http://schemas.openxmlformats.org/officeDocument/2006/relationships" r:id="rId5"/>
          <a:extLst>
            <a:ext uri="{FF2B5EF4-FFF2-40B4-BE49-F238E27FC236}">
              <a16:creationId xmlns:a16="http://schemas.microsoft.com/office/drawing/2014/main" id="{00000000-0008-0000-0B00-00000E000000}"/>
            </a:ext>
          </a:extLst>
        </xdr:cNvPr>
        <xdr:cNvSpPr/>
      </xdr:nvSpPr>
      <xdr:spPr>
        <a:xfrm>
          <a:off x="6971695" y="2237315"/>
          <a:ext cx="598134" cy="598134"/>
        </a:xfrm>
        <a:prstGeom prst="ellipse">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en-US"/>
          </a:defPPr>
          <a:lvl1pPr marL="0" algn="l" defTabSz="1218987" rtl="0" eaLnBrk="1" latinLnBrk="0" hangingPunct="1">
            <a:defRPr sz="2400" kern="1200">
              <a:solidFill>
                <a:schemeClr val="lt1"/>
              </a:solidFill>
              <a:latin typeface="+mn-lt"/>
              <a:ea typeface="+mn-ea"/>
              <a:cs typeface="+mn-cs"/>
            </a:defRPr>
          </a:lvl1pPr>
          <a:lvl2pPr marL="609493" algn="l" defTabSz="1218987" rtl="0" eaLnBrk="1" latinLnBrk="0" hangingPunct="1">
            <a:defRPr sz="2400" kern="1200">
              <a:solidFill>
                <a:schemeClr val="lt1"/>
              </a:solidFill>
              <a:latin typeface="+mn-lt"/>
              <a:ea typeface="+mn-ea"/>
              <a:cs typeface="+mn-cs"/>
            </a:defRPr>
          </a:lvl2pPr>
          <a:lvl3pPr marL="1218987" algn="l" defTabSz="1218987" rtl="0" eaLnBrk="1" latinLnBrk="0" hangingPunct="1">
            <a:defRPr sz="2400" kern="1200">
              <a:solidFill>
                <a:schemeClr val="lt1"/>
              </a:solidFill>
              <a:latin typeface="+mn-lt"/>
              <a:ea typeface="+mn-ea"/>
              <a:cs typeface="+mn-cs"/>
            </a:defRPr>
          </a:lvl3pPr>
          <a:lvl4pPr marL="1828480" algn="l" defTabSz="1218987" rtl="0" eaLnBrk="1" latinLnBrk="0" hangingPunct="1">
            <a:defRPr sz="2400" kern="1200">
              <a:solidFill>
                <a:schemeClr val="lt1"/>
              </a:solidFill>
              <a:latin typeface="+mn-lt"/>
              <a:ea typeface="+mn-ea"/>
              <a:cs typeface="+mn-cs"/>
            </a:defRPr>
          </a:lvl4pPr>
          <a:lvl5pPr marL="2437973" algn="l" defTabSz="1218987" rtl="0" eaLnBrk="1" latinLnBrk="0" hangingPunct="1">
            <a:defRPr sz="2400" kern="1200">
              <a:solidFill>
                <a:schemeClr val="lt1"/>
              </a:solidFill>
              <a:latin typeface="+mn-lt"/>
              <a:ea typeface="+mn-ea"/>
              <a:cs typeface="+mn-cs"/>
            </a:defRPr>
          </a:lvl5pPr>
          <a:lvl6pPr marL="3047467" algn="l" defTabSz="1218987" rtl="0" eaLnBrk="1" latinLnBrk="0" hangingPunct="1">
            <a:defRPr sz="2400" kern="1200">
              <a:solidFill>
                <a:schemeClr val="lt1"/>
              </a:solidFill>
              <a:latin typeface="+mn-lt"/>
              <a:ea typeface="+mn-ea"/>
              <a:cs typeface="+mn-cs"/>
            </a:defRPr>
          </a:lvl6pPr>
          <a:lvl7pPr marL="3656960" algn="l" defTabSz="1218987" rtl="0" eaLnBrk="1" latinLnBrk="0" hangingPunct="1">
            <a:defRPr sz="2400" kern="1200">
              <a:solidFill>
                <a:schemeClr val="lt1"/>
              </a:solidFill>
              <a:latin typeface="+mn-lt"/>
              <a:ea typeface="+mn-ea"/>
              <a:cs typeface="+mn-cs"/>
            </a:defRPr>
          </a:lvl7pPr>
          <a:lvl8pPr marL="4266453" algn="l" defTabSz="1218987" rtl="0" eaLnBrk="1" latinLnBrk="0" hangingPunct="1">
            <a:defRPr sz="2400" kern="1200">
              <a:solidFill>
                <a:schemeClr val="lt1"/>
              </a:solidFill>
              <a:latin typeface="+mn-lt"/>
              <a:ea typeface="+mn-ea"/>
              <a:cs typeface="+mn-cs"/>
            </a:defRPr>
          </a:lvl8pPr>
          <a:lvl9pPr marL="4875947" algn="l" defTabSz="1218987" rtl="0" eaLnBrk="1" latinLnBrk="0" hangingPunct="1">
            <a:defRPr sz="2400" kern="1200">
              <a:solidFill>
                <a:schemeClr val="lt1"/>
              </a:solidFill>
              <a:latin typeface="+mn-lt"/>
              <a:ea typeface="+mn-ea"/>
              <a:cs typeface="+mn-cs"/>
            </a:defRPr>
          </a:lvl9pPr>
        </a:lstStyle>
        <a:p>
          <a:pPr algn="ctr"/>
          <a:r>
            <a:rPr lang="en-US" sz="2000" b="1">
              <a:latin typeface="+mj-lt"/>
              <a:cs typeface="Arial" panose="020B0604020202020204" pitchFamily="34" charset="0"/>
            </a:rPr>
            <a:t>05</a:t>
          </a:r>
        </a:p>
      </xdr:txBody>
    </xdr:sp>
    <xdr:clientData/>
  </xdr:twoCellAnchor>
  <xdr:twoCellAnchor>
    <xdr:from>
      <xdr:col>10</xdr:col>
      <xdr:colOff>424612</xdr:colOff>
      <xdr:row>18</xdr:row>
      <xdr:rowOff>12452</xdr:rowOff>
    </xdr:from>
    <xdr:to>
      <xdr:col>11</xdr:col>
      <xdr:colOff>270271</xdr:colOff>
      <xdr:row>21</xdr:row>
      <xdr:rowOff>67661</xdr:rowOff>
    </xdr:to>
    <xdr:sp macro="" textlink="">
      <xdr:nvSpPr>
        <xdr:cNvPr id="15" name="Oval 44">
          <a:hlinkClick xmlns:r="http://schemas.openxmlformats.org/officeDocument/2006/relationships" r:id="rId6"/>
          <a:extLst>
            <a:ext uri="{FF2B5EF4-FFF2-40B4-BE49-F238E27FC236}">
              <a16:creationId xmlns:a16="http://schemas.microsoft.com/office/drawing/2014/main" id="{00000000-0008-0000-0B00-00000F000000}"/>
            </a:ext>
          </a:extLst>
        </xdr:cNvPr>
        <xdr:cNvSpPr/>
      </xdr:nvSpPr>
      <xdr:spPr>
        <a:xfrm>
          <a:off x="7952537" y="3266827"/>
          <a:ext cx="598134" cy="598134"/>
        </a:xfrm>
        <a:prstGeom prst="ellipse">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en-US"/>
          </a:defPPr>
          <a:lvl1pPr marL="0" algn="l" defTabSz="1218987" rtl="0" eaLnBrk="1" latinLnBrk="0" hangingPunct="1">
            <a:defRPr sz="2400" kern="1200">
              <a:solidFill>
                <a:schemeClr val="lt1"/>
              </a:solidFill>
              <a:latin typeface="+mn-lt"/>
              <a:ea typeface="+mn-ea"/>
              <a:cs typeface="+mn-cs"/>
            </a:defRPr>
          </a:lvl1pPr>
          <a:lvl2pPr marL="609493" algn="l" defTabSz="1218987" rtl="0" eaLnBrk="1" latinLnBrk="0" hangingPunct="1">
            <a:defRPr sz="2400" kern="1200">
              <a:solidFill>
                <a:schemeClr val="lt1"/>
              </a:solidFill>
              <a:latin typeface="+mn-lt"/>
              <a:ea typeface="+mn-ea"/>
              <a:cs typeface="+mn-cs"/>
            </a:defRPr>
          </a:lvl2pPr>
          <a:lvl3pPr marL="1218987" algn="l" defTabSz="1218987" rtl="0" eaLnBrk="1" latinLnBrk="0" hangingPunct="1">
            <a:defRPr sz="2400" kern="1200">
              <a:solidFill>
                <a:schemeClr val="lt1"/>
              </a:solidFill>
              <a:latin typeface="+mn-lt"/>
              <a:ea typeface="+mn-ea"/>
              <a:cs typeface="+mn-cs"/>
            </a:defRPr>
          </a:lvl3pPr>
          <a:lvl4pPr marL="1828480" algn="l" defTabSz="1218987" rtl="0" eaLnBrk="1" latinLnBrk="0" hangingPunct="1">
            <a:defRPr sz="2400" kern="1200">
              <a:solidFill>
                <a:schemeClr val="lt1"/>
              </a:solidFill>
              <a:latin typeface="+mn-lt"/>
              <a:ea typeface="+mn-ea"/>
              <a:cs typeface="+mn-cs"/>
            </a:defRPr>
          </a:lvl4pPr>
          <a:lvl5pPr marL="2437973" algn="l" defTabSz="1218987" rtl="0" eaLnBrk="1" latinLnBrk="0" hangingPunct="1">
            <a:defRPr sz="2400" kern="1200">
              <a:solidFill>
                <a:schemeClr val="lt1"/>
              </a:solidFill>
              <a:latin typeface="+mn-lt"/>
              <a:ea typeface="+mn-ea"/>
              <a:cs typeface="+mn-cs"/>
            </a:defRPr>
          </a:lvl5pPr>
          <a:lvl6pPr marL="3047467" algn="l" defTabSz="1218987" rtl="0" eaLnBrk="1" latinLnBrk="0" hangingPunct="1">
            <a:defRPr sz="2400" kern="1200">
              <a:solidFill>
                <a:schemeClr val="lt1"/>
              </a:solidFill>
              <a:latin typeface="+mn-lt"/>
              <a:ea typeface="+mn-ea"/>
              <a:cs typeface="+mn-cs"/>
            </a:defRPr>
          </a:lvl6pPr>
          <a:lvl7pPr marL="3656960" algn="l" defTabSz="1218987" rtl="0" eaLnBrk="1" latinLnBrk="0" hangingPunct="1">
            <a:defRPr sz="2400" kern="1200">
              <a:solidFill>
                <a:schemeClr val="lt1"/>
              </a:solidFill>
              <a:latin typeface="+mn-lt"/>
              <a:ea typeface="+mn-ea"/>
              <a:cs typeface="+mn-cs"/>
            </a:defRPr>
          </a:lvl7pPr>
          <a:lvl8pPr marL="4266453" algn="l" defTabSz="1218987" rtl="0" eaLnBrk="1" latinLnBrk="0" hangingPunct="1">
            <a:defRPr sz="2400" kern="1200">
              <a:solidFill>
                <a:schemeClr val="lt1"/>
              </a:solidFill>
              <a:latin typeface="+mn-lt"/>
              <a:ea typeface="+mn-ea"/>
              <a:cs typeface="+mn-cs"/>
            </a:defRPr>
          </a:lvl8pPr>
          <a:lvl9pPr marL="4875947" algn="l" defTabSz="1218987" rtl="0" eaLnBrk="1" latinLnBrk="0" hangingPunct="1">
            <a:defRPr sz="2400" kern="1200">
              <a:solidFill>
                <a:schemeClr val="lt1"/>
              </a:solidFill>
              <a:latin typeface="+mn-lt"/>
              <a:ea typeface="+mn-ea"/>
              <a:cs typeface="+mn-cs"/>
            </a:defRPr>
          </a:lvl9pPr>
        </a:lstStyle>
        <a:p>
          <a:pPr algn="ctr"/>
          <a:r>
            <a:rPr lang="en-US" sz="2000" b="1">
              <a:latin typeface="+mj-lt"/>
              <a:cs typeface="Arial" panose="020B0604020202020204" pitchFamily="34" charset="0"/>
            </a:rPr>
            <a:t>06</a:t>
          </a:r>
        </a:p>
      </xdr:txBody>
    </xdr:sp>
    <xdr:clientData/>
  </xdr:twoCellAnchor>
  <xdr:twoCellAnchor>
    <xdr:from>
      <xdr:col>7</xdr:col>
      <xdr:colOff>130374</xdr:colOff>
      <xdr:row>16</xdr:row>
      <xdr:rowOff>140933</xdr:rowOff>
    </xdr:from>
    <xdr:to>
      <xdr:col>7</xdr:col>
      <xdr:colOff>611387</xdr:colOff>
      <xdr:row>18</xdr:row>
      <xdr:rowOff>174271</xdr:rowOff>
    </xdr:to>
    <xdr:grpSp>
      <xdr:nvGrpSpPr>
        <xdr:cNvPr id="16" name="Group 52">
          <a:extLst>
            <a:ext uri="{FF2B5EF4-FFF2-40B4-BE49-F238E27FC236}">
              <a16:creationId xmlns:a16="http://schemas.microsoft.com/office/drawing/2014/main" id="{00000000-0008-0000-0B00-000010000000}"/>
            </a:ext>
          </a:extLst>
        </xdr:cNvPr>
        <xdr:cNvGrpSpPr/>
      </xdr:nvGrpSpPr>
      <xdr:grpSpPr>
        <a:xfrm>
          <a:off x="5381030" y="3001608"/>
          <a:ext cx="481013" cy="387351"/>
          <a:chOff x="6964363" y="1689101"/>
          <a:chExt cx="481013" cy="395288"/>
        </a:xfrm>
        <a:solidFill>
          <a:schemeClr val="bg1"/>
        </a:solidFill>
      </xdr:grpSpPr>
      <xdr:sp macro="" textlink="">
        <xdr:nvSpPr>
          <xdr:cNvPr id="17" name="Freeform 6">
            <a:extLst>
              <a:ext uri="{FF2B5EF4-FFF2-40B4-BE49-F238E27FC236}">
                <a16:creationId xmlns:a16="http://schemas.microsoft.com/office/drawing/2014/main" id="{00000000-0008-0000-0B00-000011000000}"/>
              </a:ext>
            </a:extLst>
          </xdr:cNvPr>
          <xdr:cNvSpPr>
            <a:spLocks/>
          </xdr:cNvSpPr>
        </xdr:nvSpPr>
        <xdr:spPr bwMode="auto">
          <a:xfrm>
            <a:off x="6964363" y="1717676"/>
            <a:ext cx="419100" cy="366713"/>
          </a:xfrm>
          <a:custGeom>
            <a:avLst/>
            <a:gdLst>
              <a:gd name="T0" fmla="*/ 2249 w 2905"/>
              <a:gd name="T1" fmla="*/ 239 h 2540"/>
              <a:gd name="T2" fmla="*/ 2885 w 2905"/>
              <a:gd name="T3" fmla="*/ 968 h 2540"/>
              <a:gd name="T4" fmla="*/ 2609 w 2905"/>
              <a:gd name="T5" fmla="*/ 1645 h 2540"/>
              <a:gd name="T6" fmla="*/ 2513 w 2905"/>
              <a:gd name="T7" fmla="*/ 1837 h 2540"/>
              <a:gd name="T8" fmla="*/ 2362 w 2905"/>
              <a:gd name="T9" fmla="*/ 1977 h 2540"/>
              <a:gd name="T10" fmla="*/ 2169 w 2905"/>
              <a:gd name="T11" fmla="*/ 2102 h 2540"/>
              <a:gd name="T12" fmla="*/ 2044 w 2905"/>
              <a:gd name="T13" fmla="*/ 2294 h 2540"/>
              <a:gd name="T14" fmla="*/ 1903 w 2905"/>
              <a:gd name="T15" fmla="*/ 2444 h 2540"/>
              <a:gd name="T16" fmla="*/ 1710 w 2905"/>
              <a:gd name="T17" fmla="*/ 2540 h 2540"/>
              <a:gd name="T18" fmla="*/ 1191 w 2905"/>
              <a:gd name="T19" fmla="*/ 2359 h 2540"/>
              <a:gd name="T20" fmla="*/ 1027 w 2905"/>
              <a:gd name="T21" fmla="*/ 2380 h 2540"/>
              <a:gd name="T22" fmla="*/ 934 w 2905"/>
              <a:gd name="T23" fmla="*/ 2229 h 2540"/>
              <a:gd name="T24" fmla="*/ 907 w 2905"/>
              <a:gd name="T25" fmla="*/ 2175 h 2540"/>
              <a:gd name="T26" fmla="*/ 745 w 2905"/>
              <a:gd name="T27" fmla="*/ 2107 h 2540"/>
              <a:gd name="T28" fmla="*/ 735 w 2905"/>
              <a:gd name="T29" fmla="*/ 1941 h 2540"/>
              <a:gd name="T30" fmla="*/ 612 w 2905"/>
              <a:gd name="T31" fmla="*/ 1952 h 2540"/>
              <a:gd name="T32" fmla="*/ 495 w 2905"/>
              <a:gd name="T33" fmla="*/ 1816 h 2540"/>
              <a:gd name="T34" fmla="*/ 490 w 2905"/>
              <a:gd name="T35" fmla="*/ 1730 h 2540"/>
              <a:gd name="T36" fmla="*/ 323 w 2905"/>
              <a:gd name="T37" fmla="*/ 1690 h 2540"/>
              <a:gd name="T38" fmla="*/ 284 w 2905"/>
              <a:gd name="T39" fmla="*/ 1525 h 2540"/>
              <a:gd name="T40" fmla="*/ 0 w 2905"/>
              <a:gd name="T41" fmla="*/ 904 h 2540"/>
              <a:gd name="T42" fmla="*/ 87 w 2905"/>
              <a:gd name="T43" fmla="*/ 837 h 2540"/>
              <a:gd name="T44" fmla="*/ 629 w 2905"/>
              <a:gd name="T45" fmla="*/ 1240 h 2540"/>
              <a:gd name="T46" fmla="*/ 771 w 2905"/>
              <a:gd name="T47" fmla="*/ 1357 h 2540"/>
              <a:gd name="T48" fmla="*/ 760 w 2905"/>
              <a:gd name="T49" fmla="*/ 1479 h 2540"/>
              <a:gd name="T50" fmla="*/ 927 w 2905"/>
              <a:gd name="T51" fmla="*/ 1489 h 2540"/>
              <a:gd name="T52" fmla="*/ 996 w 2905"/>
              <a:gd name="T53" fmla="*/ 1649 h 2540"/>
              <a:gd name="T54" fmla="*/ 1050 w 2905"/>
              <a:gd name="T55" fmla="*/ 1676 h 2540"/>
              <a:gd name="T56" fmla="*/ 1201 w 2905"/>
              <a:gd name="T57" fmla="*/ 1769 h 2540"/>
              <a:gd name="T58" fmla="*/ 1181 w 2905"/>
              <a:gd name="T59" fmla="*/ 1932 h 2540"/>
              <a:gd name="T60" fmla="*/ 1344 w 2905"/>
              <a:gd name="T61" fmla="*/ 1912 h 2540"/>
              <a:gd name="T62" fmla="*/ 1438 w 2905"/>
              <a:gd name="T63" fmla="*/ 2062 h 2540"/>
              <a:gd name="T64" fmla="*/ 1716 w 2905"/>
              <a:gd name="T65" fmla="*/ 2402 h 2540"/>
              <a:gd name="T66" fmla="*/ 1809 w 2905"/>
              <a:gd name="T67" fmla="*/ 2325 h 2540"/>
              <a:gd name="T68" fmla="*/ 1567 w 2905"/>
              <a:gd name="T69" fmla="*/ 2025 h 2540"/>
              <a:gd name="T70" fmla="*/ 1633 w 2905"/>
              <a:gd name="T71" fmla="*/ 1939 h 2540"/>
              <a:gd name="T72" fmla="*/ 1936 w 2905"/>
              <a:gd name="T73" fmla="*/ 2183 h 2540"/>
              <a:gd name="T74" fmla="*/ 2029 w 2905"/>
              <a:gd name="T75" fmla="*/ 2106 h 2540"/>
              <a:gd name="T76" fmla="*/ 1786 w 2905"/>
              <a:gd name="T77" fmla="*/ 1806 h 2540"/>
              <a:gd name="T78" fmla="*/ 1853 w 2905"/>
              <a:gd name="T79" fmla="*/ 1720 h 2540"/>
              <a:gd name="T80" fmla="*/ 2156 w 2905"/>
              <a:gd name="T81" fmla="*/ 1965 h 2540"/>
              <a:gd name="T82" fmla="*/ 2249 w 2905"/>
              <a:gd name="T83" fmla="*/ 1887 h 2540"/>
              <a:gd name="T84" fmla="*/ 2006 w 2905"/>
              <a:gd name="T85" fmla="*/ 1587 h 2540"/>
              <a:gd name="T86" fmla="*/ 2074 w 2905"/>
              <a:gd name="T87" fmla="*/ 1501 h 2540"/>
              <a:gd name="T88" fmla="*/ 2377 w 2905"/>
              <a:gd name="T89" fmla="*/ 1746 h 2540"/>
              <a:gd name="T90" fmla="*/ 2469 w 2905"/>
              <a:gd name="T91" fmla="*/ 1669 h 2540"/>
              <a:gd name="T92" fmla="*/ 2438 w 2905"/>
              <a:gd name="T93" fmla="*/ 1591 h 2540"/>
              <a:gd name="T94" fmla="*/ 2295 w 2905"/>
              <a:gd name="T95" fmla="*/ 1449 h 2540"/>
              <a:gd name="T96" fmla="*/ 2062 w 2905"/>
              <a:gd name="T97" fmla="*/ 1218 h 2540"/>
              <a:gd name="T98" fmla="*/ 1813 w 2905"/>
              <a:gd name="T99" fmla="*/ 970 h 2540"/>
              <a:gd name="T100" fmla="*/ 1616 w 2905"/>
              <a:gd name="T101" fmla="*/ 775 h 2540"/>
              <a:gd name="T102" fmla="*/ 1537 w 2905"/>
              <a:gd name="T103" fmla="*/ 706 h 2540"/>
              <a:gd name="T104" fmla="*/ 1428 w 2905"/>
              <a:gd name="T105" fmla="*/ 754 h 2540"/>
              <a:gd name="T106" fmla="*/ 1226 w 2905"/>
              <a:gd name="T107" fmla="*/ 1069 h 2540"/>
              <a:gd name="T108" fmla="*/ 976 w 2905"/>
              <a:gd name="T109" fmla="*/ 1147 h 2540"/>
              <a:gd name="T110" fmla="*/ 796 w 2905"/>
              <a:gd name="T111" fmla="*/ 1004 h 2540"/>
              <a:gd name="T112" fmla="*/ 1064 w 2905"/>
              <a:gd name="T113" fmla="*/ 203 h 2540"/>
              <a:gd name="T114" fmla="*/ 1158 w 2905"/>
              <a:gd name="T115" fmla="*/ 94 h 2540"/>
              <a:gd name="T116" fmla="*/ 1338 w 2905"/>
              <a:gd name="T117" fmla="*/ 10 h 25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2905" h="2540">
                <a:moveTo>
                  <a:pt x="1451" y="0"/>
                </a:moveTo>
                <a:lnTo>
                  <a:pt x="1493" y="3"/>
                </a:lnTo>
                <a:lnTo>
                  <a:pt x="1538" y="11"/>
                </a:lnTo>
                <a:lnTo>
                  <a:pt x="1585" y="23"/>
                </a:lnTo>
                <a:lnTo>
                  <a:pt x="2221" y="222"/>
                </a:lnTo>
                <a:lnTo>
                  <a:pt x="2236" y="229"/>
                </a:lnTo>
                <a:lnTo>
                  <a:pt x="2249" y="239"/>
                </a:lnTo>
                <a:lnTo>
                  <a:pt x="2885" y="870"/>
                </a:lnTo>
                <a:lnTo>
                  <a:pt x="2896" y="886"/>
                </a:lnTo>
                <a:lnTo>
                  <a:pt x="2903" y="902"/>
                </a:lnTo>
                <a:lnTo>
                  <a:pt x="2905" y="919"/>
                </a:lnTo>
                <a:lnTo>
                  <a:pt x="2903" y="936"/>
                </a:lnTo>
                <a:lnTo>
                  <a:pt x="2896" y="954"/>
                </a:lnTo>
                <a:lnTo>
                  <a:pt x="2885" y="968"/>
                </a:lnTo>
                <a:lnTo>
                  <a:pt x="2445" y="1405"/>
                </a:lnTo>
                <a:lnTo>
                  <a:pt x="2552" y="1511"/>
                </a:lnTo>
                <a:lnTo>
                  <a:pt x="2572" y="1534"/>
                </a:lnTo>
                <a:lnTo>
                  <a:pt x="2588" y="1560"/>
                </a:lnTo>
                <a:lnTo>
                  <a:pt x="2599" y="1587"/>
                </a:lnTo>
                <a:lnTo>
                  <a:pt x="2606" y="1615"/>
                </a:lnTo>
                <a:lnTo>
                  <a:pt x="2609" y="1645"/>
                </a:lnTo>
                <a:lnTo>
                  <a:pt x="2608" y="1675"/>
                </a:lnTo>
                <a:lnTo>
                  <a:pt x="2603" y="1705"/>
                </a:lnTo>
                <a:lnTo>
                  <a:pt x="2594" y="1734"/>
                </a:lnTo>
                <a:lnTo>
                  <a:pt x="2580" y="1762"/>
                </a:lnTo>
                <a:lnTo>
                  <a:pt x="2562" y="1790"/>
                </a:lnTo>
                <a:lnTo>
                  <a:pt x="2540" y="1815"/>
                </a:lnTo>
                <a:lnTo>
                  <a:pt x="2513" y="1837"/>
                </a:lnTo>
                <a:lnTo>
                  <a:pt x="2484" y="1857"/>
                </a:lnTo>
                <a:lnTo>
                  <a:pt x="2453" y="1870"/>
                </a:lnTo>
                <a:lnTo>
                  <a:pt x="2421" y="1879"/>
                </a:lnTo>
                <a:lnTo>
                  <a:pt x="2389" y="1883"/>
                </a:lnTo>
                <a:lnTo>
                  <a:pt x="2385" y="1915"/>
                </a:lnTo>
                <a:lnTo>
                  <a:pt x="2376" y="1947"/>
                </a:lnTo>
                <a:lnTo>
                  <a:pt x="2362" y="1977"/>
                </a:lnTo>
                <a:lnTo>
                  <a:pt x="2343" y="2007"/>
                </a:lnTo>
                <a:lnTo>
                  <a:pt x="2319" y="2033"/>
                </a:lnTo>
                <a:lnTo>
                  <a:pt x="2293" y="2056"/>
                </a:lnTo>
                <a:lnTo>
                  <a:pt x="2263" y="2075"/>
                </a:lnTo>
                <a:lnTo>
                  <a:pt x="2233" y="2089"/>
                </a:lnTo>
                <a:lnTo>
                  <a:pt x="2201" y="2098"/>
                </a:lnTo>
                <a:lnTo>
                  <a:pt x="2169" y="2102"/>
                </a:lnTo>
                <a:lnTo>
                  <a:pt x="2164" y="2134"/>
                </a:lnTo>
                <a:lnTo>
                  <a:pt x="2155" y="2166"/>
                </a:lnTo>
                <a:lnTo>
                  <a:pt x="2142" y="2196"/>
                </a:lnTo>
                <a:lnTo>
                  <a:pt x="2123" y="2226"/>
                </a:lnTo>
                <a:lnTo>
                  <a:pt x="2100" y="2252"/>
                </a:lnTo>
                <a:lnTo>
                  <a:pt x="2073" y="2275"/>
                </a:lnTo>
                <a:lnTo>
                  <a:pt x="2044" y="2294"/>
                </a:lnTo>
                <a:lnTo>
                  <a:pt x="2012" y="2308"/>
                </a:lnTo>
                <a:lnTo>
                  <a:pt x="1981" y="2316"/>
                </a:lnTo>
                <a:lnTo>
                  <a:pt x="1948" y="2321"/>
                </a:lnTo>
                <a:lnTo>
                  <a:pt x="1944" y="2352"/>
                </a:lnTo>
                <a:lnTo>
                  <a:pt x="1935" y="2385"/>
                </a:lnTo>
                <a:lnTo>
                  <a:pt x="1922" y="2415"/>
                </a:lnTo>
                <a:lnTo>
                  <a:pt x="1903" y="2444"/>
                </a:lnTo>
                <a:lnTo>
                  <a:pt x="1880" y="2471"/>
                </a:lnTo>
                <a:lnTo>
                  <a:pt x="1854" y="2492"/>
                </a:lnTo>
                <a:lnTo>
                  <a:pt x="1828" y="2510"/>
                </a:lnTo>
                <a:lnTo>
                  <a:pt x="1799" y="2524"/>
                </a:lnTo>
                <a:lnTo>
                  <a:pt x="1770" y="2533"/>
                </a:lnTo>
                <a:lnTo>
                  <a:pt x="1739" y="2539"/>
                </a:lnTo>
                <a:lnTo>
                  <a:pt x="1710" y="2540"/>
                </a:lnTo>
                <a:lnTo>
                  <a:pt x="1680" y="2537"/>
                </a:lnTo>
                <a:lnTo>
                  <a:pt x="1650" y="2530"/>
                </a:lnTo>
                <a:lnTo>
                  <a:pt x="1623" y="2519"/>
                </a:lnTo>
                <a:lnTo>
                  <a:pt x="1597" y="2503"/>
                </a:lnTo>
                <a:lnTo>
                  <a:pt x="1574" y="2483"/>
                </a:lnTo>
                <a:lnTo>
                  <a:pt x="1320" y="2231"/>
                </a:lnTo>
                <a:lnTo>
                  <a:pt x="1191" y="2359"/>
                </a:lnTo>
                <a:lnTo>
                  <a:pt x="1172" y="2375"/>
                </a:lnTo>
                <a:lnTo>
                  <a:pt x="1150" y="2387"/>
                </a:lnTo>
                <a:lnTo>
                  <a:pt x="1127" y="2394"/>
                </a:lnTo>
                <a:lnTo>
                  <a:pt x="1102" y="2396"/>
                </a:lnTo>
                <a:lnTo>
                  <a:pt x="1077" y="2395"/>
                </a:lnTo>
                <a:lnTo>
                  <a:pt x="1052" y="2389"/>
                </a:lnTo>
                <a:lnTo>
                  <a:pt x="1027" y="2380"/>
                </a:lnTo>
                <a:lnTo>
                  <a:pt x="1005" y="2365"/>
                </a:lnTo>
                <a:lnTo>
                  <a:pt x="983" y="2347"/>
                </a:lnTo>
                <a:lnTo>
                  <a:pt x="965" y="2326"/>
                </a:lnTo>
                <a:lnTo>
                  <a:pt x="951" y="2303"/>
                </a:lnTo>
                <a:lnTo>
                  <a:pt x="941" y="2278"/>
                </a:lnTo>
                <a:lnTo>
                  <a:pt x="935" y="2254"/>
                </a:lnTo>
                <a:lnTo>
                  <a:pt x="934" y="2229"/>
                </a:lnTo>
                <a:lnTo>
                  <a:pt x="936" y="2204"/>
                </a:lnTo>
                <a:lnTo>
                  <a:pt x="944" y="2181"/>
                </a:lnTo>
                <a:lnTo>
                  <a:pt x="955" y="2160"/>
                </a:lnTo>
                <a:lnTo>
                  <a:pt x="971" y="2140"/>
                </a:lnTo>
                <a:lnTo>
                  <a:pt x="952" y="2157"/>
                </a:lnTo>
                <a:lnTo>
                  <a:pt x="930" y="2168"/>
                </a:lnTo>
                <a:lnTo>
                  <a:pt x="907" y="2175"/>
                </a:lnTo>
                <a:lnTo>
                  <a:pt x="882" y="2178"/>
                </a:lnTo>
                <a:lnTo>
                  <a:pt x="857" y="2176"/>
                </a:lnTo>
                <a:lnTo>
                  <a:pt x="832" y="2170"/>
                </a:lnTo>
                <a:lnTo>
                  <a:pt x="808" y="2161"/>
                </a:lnTo>
                <a:lnTo>
                  <a:pt x="784" y="2147"/>
                </a:lnTo>
                <a:lnTo>
                  <a:pt x="763" y="2128"/>
                </a:lnTo>
                <a:lnTo>
                  <a:pt x="745" y="2107"/>
                </a:lnTo>
                <a:lnTo>
                  <a:pt x="730" y="2084"/>
                </a:lnTo>
                <a:lnTo>
                  <a:pt x="721" y="2060"/>
                </a:lnTo>
                <a:lnTo>
                  <a:pt x="715" y="2035"/>
                </a:lnTo>
                <a:lnTo>
                  <a:pt x="714" y="2011"/>
                </a:lnTo>
                <a:lnTo>
                  <a:pt x="716" y="1986"/>
                </a:lnTo>
                <a:lnTo>
                  <a:pt x="723" y="1963"/>
                </a:lnTo>
                <a:lnTo>
                  <a:pt x="735" y="1941"/>
                </a:lnTo>
                <a:lnTo>
                  <a:pt x="751" y="1922"/>
                </a:lnTo>
                <a:lnTo>
                  <a:pt x="731" y="1938"/>
                </a:lnTo>
                <a:lnTo>
                  <a:pt x="710" y="1949"/>
                </a:lnTo>
                <a:lnTo>
                  <a:pt x="686" y="1956"/>
                </a:lnTo>
                <a:lnTo>
                  <a:pt x="662" y="1959"/>
                </a:lnTo>
                <a:lnTo>
                  <a:pt x="636" y="1957"/>
                </a:lnTo>
                <a:lnTo>
                  <a:pt x="612" y="1952"/>
                </a:lnTo>
                <a:lnTo>
                  <a:pt x="588" y="1942"/>
                </a:lnTo>
                <a:lnTo>
                  <a:pt x="564" y="1928"/>
                </a:lnTo>
                <a:lnTo>
                  <a:pt x="543" y="1909"/>
                </a:lnTo>
                <a:lnTo>
                  <a:pt x="524" y="1888"/>
                </a:lnTo>
                <a:lnTo>
                  <a:pt x="511" y="1866"/>
                </a:lnTo>
                <a:lnTo>
                  <a:pt x="501" y="1841"/>
                </a:lnTo>
                <a:lnTo>
                  <a:pt x="495" y="1816"/>
                </a:lnTo>
                <a:lnTo>
                  <a:pt x="494" y="1792"/>
                </a:lnTo>
                <a:lnTo>
                  <a:pt x="497" y="1767"/>
                </a:lnTo>
                <a:lnTo>
                  <a:pt x="504" y="1744"/>
                </a:lnTo>
                <a:lnTo>
                  <a:pt x="515" y="1722"/>
                </a:lnTo>
                <a:lnTo>
                  <a:pt x="530" y="1703"/>
                </a:lnTo>
                <a:lnTo>
                  <a:pt x="511" y="1719"/>
                </a:lnTo>
                <a:lnTo>
                  <a:pt x="490" y="1730"/>
                </a:lnTo>
                <a:lnTo>
                  <a:pt x="466" y="1737"/>
                </a:lnTo>
                <a:lnTo>
                  <a:pt x="442" y="1740"/>
                </a:lnTo>
                <a:lnTo>
                  <a:pt x="417" y="1738"/>
                </a:lnTo>
                <a:lnTo>
                  <a:pt x="392" y="1733"/>
                </a:lnTo>
                <a:lnTo>
                  <a:pt x="367" y="1723"/>
                </a:lnTo>
                <a:lnTo>
                  <a:pt x="344" y="1709"/>
                </a:lnTo>
                <a:lnTo>
                  <a:pt x="323" y="1690"/>
                </a:lnTo>
                <a:lnTo>
                  <a:pt x="305" y="1670"/>
                </a:lnTo>
                <a:lnTo>
                  <a:pt x="291" y="1647"/>
                </a:lnTo>
                <a:lnTo>
                  <a:pt x="281" y="1622"/>
                </a:lnTo>
                <a:lnTo>
                  <a:pt x="275" y="1597"/>
                </a:lnTo>
                <a:lnTo>
                  <a:pt x="273" y="1573"/>
                </a:lnTo>
                <a:lnTo>
                  <a:pt x="276" y="1549"/>
                </a:lnTo>
                <a:lnTo>
                  <a:pt x="284" y="1525"/>
                </a:lnTo>
                <a:lnTo>
                  <a:pt x="295" y="1504"/>
                </a:lnTo>
                <a:lnTo>
                  <a:pt x="311" y="1485"/>
                </a:lnTo>
                <a:lnTo>
                  <a:pt x="432" y="1363"/>
                </a:lnTo>
                <a:lnTo>
                  <a:pt x="20" y="952"/>
                </a:lnTo>
                <a:lnTo>
                  <a:pt x="9" y="938"/>
                </a:lnTo>
                <a:lnTo>
                  <a:pt x="2" y="921"/>
                </a:lnTo>
                <a:lnTo>
                  <a:pt x="0" y="904"/>
                </a:lnTo>
                <a:lnTo>
                  <a:pt x="2" y="887"/>
                </a:lnTo>
                <a:lnTo>
                  <a:pt x="9" y="870"/>
                </a:lnTo>
                <a:lnTo>
                  <a:pt x="20" y="855"/>
                </a:lnTo>
                <a:lnTo>
                  <a:pt x="35" y="844"/>
                </a:lnTo>
                <a:lnTo>
                  <a:pt x="51" y="837"/>
                </a:lnTo>
                <a:lnTo>
                  <a:pt x="69" y="835"/>
                </a:lnTo>
                <a:lnTo>
                  <a:pt x="87" y="837"/>
                </a:lnTo>
                <a:lnTo>
                  <a:pt x="103" y="844"/>
                </a:lnTo>
                <a:lnTo>
                  <a:pt x="118" y="855"/>
                </a:lnTo>
                <a:lnTo>
                  <a:pt x="531" y="1267"/>
                </a:lnTo>
                <a:lnTo>
                  <a:pt x="554" y="1253"/>
                </a:lnTo>
                <a:lnTo>
                  <a:pt x="577" y="1243"/>
                </a:lnTo>
                <a:lnTo>
                  <a:pt x="603" y="1239"/>
                </a:lnTo>
                <a:lnTo>
                  <a:pt x="629" y="1240"/>
                </a:lnTo>
                <a:lnTo>
                  <a:pt x="656" y="1245"/>
                </a:lnTo>
                <a:lnTo>
                  <a:pt x="681" y="1255"/>
                </a:lnTo>
                <a:lnTo>
                  <a:pt x="706" y="1269"/>
                </a:lnTo>
                <a:lnTo>
                  <a:pt x="728" y="1288"/>
                </a:lnTo>
                <a:lnTo>
                  <a:pt x="747" y="1309"/>
                </a:lnTo>
                <a:lnTo>
                  <a:pt x="761" y="1333"/>
                </a:lnTo>
                <a:lnTo>
                  <a:pt x="771" y="1357"/>
                </a:lnTo>
                <a:lnTo>
                  <a:pt x="776" y="1381"/>
                </a:lnTo>
                <a:lnTo>
                  <a:pt x="778" y="1407"/>
                </a:lnTo>
                <a:lnTo>
                  <a:pt x="775" y="1431"/>
                </a:lnTo>
                <a:lnTo>
                  <a:pt x="768" y="1454"/>
                </a:lnTo>
                <a:lnTo>
                  <a:pt x="757" y="1476"/>
                </a:lnTo>
                <a:lnTo>
                  <a:pt x="741" y="1495"/>
                </a:lnTo>
                <a:lnTo>
                  <a:pt x="760" y="1479"/>
                </a:lnTo>
                <a:lnTo>
                  <a:pt x="781" y="1467"/>
                </a:lnTo>
                <a:lnTo>
                  <a:pt x="805" y="1460"/>
                </a:lnTo>
                <a:lnTo>
                  <a:pt x="829" y="1457"/>
                </a:lnTo>
                <a:lnTo>
                  <a:pt x="855" y="1459"/>
                </a:lnTo>
                <a:lnTo>
                  <a:pt x="879" y="1464"/>
                </a:lnTo>
                <a:lnTo>
                  <a:pt x="904" y="1475"/>
                </a:lnTo>
                <a:lnTo>
                  <a:pt x="927" y="1489"/>
                </a:lnTo>
                <a:lnTo>
                  <a:pt x="949" y="1507"/>
                </a:lnTo>
                <a:lnTo>
                  <a:pt x="967" y="1528"/>
                </a:lnTo>
                <a:lnTo>
                  <a:pt x="981" y="1551"/>
                </a:lnTo>
                <a:lnTo>
                  <a:pt x="990" y="1575"/>
                </a:lnTo>
                <a:lnTo>
                  <a:pt x="997" y="1600"/>
                </a:lnTo>
                <a:lnTo>
                  <a:pt x="998" y="1625"/>
                </a:lnTo>
                <a:lnTo>
                  <a:pt x="996" y="1649"/>
                </a:lnTo>
                <a:lnTo>
                  <a:pt x="988" y="1672"/>
                </a:lnTo>
                <a:lnTo>
                  <a:pt x="977" y="1694"/>
                </a:lnTo>
                <a:lnTo>
                  <a:pt x="961" y="1714"/>
                </a:lnTo>
                <a:lnTo>
                  <a:pt x="980" y="1698"/>
                </a:lnTo>
                <a:lnTo>
                  <a:pt x="1002" y="1686"/>
                </a:lnTo>
                <a:lnTo>
                  <a:pt x="1025" y="1679"/>
                </a:lnTo>
                <a:lnTo>
                  <a:pt x="1050" y="1676"/>
                </a:lnTo>
                <a:lnTo>
                  <a:pt x="1075" y="1678"/>
                </a:lnTo>
                <a:lnTo>
                  <a:pt x="1100" y="1683"/>
                </a:lnTo>
                <a:lnTo>
                  <a:pt x="1124" y="1693"/>
                </a:lnTo>
                <a:lnTo>
                  <a:pt x="1148" y="1708"/>
                </a:lnTo>
                <a:lnTo>
                  <a:pt x="1169" y="1725"/>
                </a:lnTo>
                <a:lnTo>
                  <a:pt x="1187" y="1746"/>
                </a:lnTo>
                <a:lnTo>
                  <a:pt x="1201" y="1769"/>
                </a:lnTo>
                <a:lnTo>
                  <a:pt x="1211" y="1794"/>
                </a:lnTo>
                <a:lnTo>
                  <a:pt x="1217" y="1818"/>
                </a:lnTo>
                <a:lnTo>
                  <a:pt x="1218" y="1843"/>
                </a:lnTo>
                <a:lnTo>
                  <a:pt x="1215" y="1868"/>
                </a:lnTo>
                <a:lnTo>
                  <a:pt x="1208" y="1891"/>
                </a:lnTo>
                <a:lnTo>
                  <a:pt x="1196" y="1912"/>
                </a:lnTo>
                <a:lnTo>
                  <a:pt x="1181" y="1932"/>
                </a:lnTo>
                <a:lnTo>
                  <a:pt x="1201" y="1916"/>
                </a:lnTo>
                <a:lnTo>
                  <a:pt x="1222" y="1905"/>
                </a:lnTo>
                <a:lnTo>
                  <a:pt x="1245" y="1898"/>
                </a:lnTo>
                <a:lnTo>
                  <a:pt x="1270" y="1895"/>
                </a:lnTo>
                <a:lnTo>
                  <a:pt x="1294" y="1896"/>
                </a:lnTo>
                <a:lnTo>
                  <a:pt x="1320" y="1902"/>
                </a:lnTo>
                <a:lnTo>
                  <a:pt x="1344" y="1912"/>
                </a:lnTo>
                <a:lnTo>
                  <a:pt x="1367" y="1926"/>
                </a:lnTo>
                <a:lnTo>
                  <a:pt x="1388" y="1944"/>
                </a:lnTo>
                <a:lnTo>
                  <a:pt x="1407" y="1965"/>
                </a:lnTo>
                <a:lnTo>
                  <a:pt x="1421" y="1988"/>
                </a:lnTo>
                <a:lnTo>
                  <a:pt x="1431" y="2013"/>
                </a:lnTo>
                <a:lnTo>
                  <a:pt x="1436" y="2037"/>
                </a:lnTo>
                <a:lnTo>
                  <a:pt x="1438" y="2062"/>
                </a:lnTo>
                <a:lnTo>
                  <a:pt x="1435" y="2087"/>
                </a:lnTo>
                <a:lnTo>
                  <a:pt x="1428" y="2110"/>
                </a:lnTo>
                <a:lnTo>
                  <a:pt x="1416" y="2131"/>
                </a:lnTo>
                <a:lnTo>
                  <a:pt x="1672" y="2386"/>
                </a:lnTo>
                <a:lnTo>
                  <a:pt x="1685" y="2395"/>
                </a:lnTo>
                <a:lnTo>
                  <a:pt x="1699" y="2401"/>
                </a:lnTo>
                <a:lnTo>
                  <a:pt x="1716" y="2402"/>
                </a:lnTo>
                <a:lnTo>
                  <a:pt x="1733" y="2400"/>
                </a:lnTo>
                <a:lnTo>
                  <a:pt x="1750" y="2395"/>
                </a:lnTo>
                <a:lnTo>
                  <a:pt x="1767" y="2386"/>
                </a:lnTo>
                <a:lnTo>
                  <a:pt x="1782" y="2374"/>
                </a:lnTo>
                <a:lnTo>
                  <a:pt x="1794" y="2358"/>
                </a:lnTo>
                <a:lnTo>
                  <a:pt x="1803" y="2342"/>
                </a:lnTo>
                <a:lnTo>
                  <a:pt x="1809" y="2325"/>
                </a:lnTo>
                <a:lnTo>
                  <a:pt x="1811" y="2308"/>
                </a:lnTo>
                <a:lnTo>
                  <a:pt x="1809" y="2291"/>
                </a:lnTo>
                <a:lnTo>
                  <a:pt x="1803" y="2276"/>
                </a:lnTo>
                <a:lnTo>
                  <a:pt x="1794" y="2264"/>
                </a:lnTo>
                <a:lnTo>
                  <a:pt x="1584" y="2055"/>
                </a:lnTo>
                <a:lnTo>
                  <a:pt x="1573" y="2041"/>
                </a:lnTo>
                <a:lnTo>
                  <a:pt x="1567" y="2025"/>
                </a:lnTo>
                <a:lnTo>
                  <a:pt x="1564" y="2007"/>
                </a:lnTo>
                <a:lnTo>
                  <a:pt x="1567" y="1989"/>
                </a:lnTo>
                <a:lnTo>
                  <a:pt x="1573" y="1973"/>
                </a:lnTo>
                <a:lnTo>
                  <a:pt x="1584" y="1958"/>
                </a:lnTo>
                <a:lnTo>
                  <a:pt x="1599" y="1947"/>
                </a:lnTo>
                <a:lnTo>
                  <a:pt x="1616" y="1941"/>
                </a:lnTo>
                <a:lnTo>
                  <a:pt x="1633" y="1939"/>
                </a:lnTo>
                <a:lnTo>
                  <a:pt x="1650" y="1941"/>
                </a:lnTo>
                <a:lnTo>
                  <a:pt x="1668" y="1947"/>
                </a:lnTo>
                <a:lnTo>
                  <a:pt x="1682" y="1958"/>
                </a:lnTo>
                <a:lnTo>
                  <a:pt x="1892" y="2167"/>
                </a:lnTo>
                <a:lnTo>
                  <a:pt x="1904" y="2176"/>
                </a:lnTo>
                <a:lnTo>
                  <a:pt x="1920" y="2182"/>
                </a:lnTo>
                <a:lnTo>
                  <a:pt x="1936" y="2183"/>
                </a:lnTo>
                <a:lnTo>
                  <a:pt x="1953" y="2182"/>
                </a:lnTo>
                <a:lnTo>
                  <a:pt x="1971" y="2176"/>
                </a:lnTo>
                <a:lnTo>
                  <a:pt x="1987" y="2167"/>
                </a:lnTo>
                <a:lnTo>
                  <a:pt x="2002" y="2155"/>
                </a:lnTo>
                <a:lnTo>
                  <a:pt x="2015" y="2139"/>
                </a:lnTo>
                <a:lnTo>
                  <a:pt x="2024" y="2123"/>
                </a:lnTo>
                <a:lnTo>
                  <a:pt x="2029" y="2106"/>
                </a:lnTo>
                <a:lnTo>
                  <a:pt x="2031" y="2089"/>
                </a:lnTo>
                <a:lnTo>
                  <a:pt x="2029" y="2073"/>
                </a:lnTo>
                <a:lnTo>
                  <a:pt x="2024" y="2058"/>
                </a:lnTo>
                <a:lnTo>
                  <a:pt x="2015" y="2045"/>
                </a:lnTo>
                <a:lnTo>
                  <a:pt x="1804" y="1837"/>
                </a:lnTo>
                <a:lnTo>
                  <a:pt x="1793" y="1822"/>
                </a:lnTo>
                <a:lnTo>
                  <a:pt x="1786" y="1806"/>
                </a:lnTo>
                <a:lnTo>
                  <a:pt x="1784" y="1788"/>
                </a:lnTo>
                <a:lnTo>
                  <a:pt x="1786" y="1770"/>
                </a:lnTo>
                <a:lnTo>
                  <a:pt x="1793" y="1754"/>
                </a:lnTo>
                <a:lnTo>
                  <a:pt x="1804" y="1740"/>
                </a:lnTo>
                <a:lnTo>
                  <a:pt x="1820" y="1729"/>
                </a:lnTo>
                <a:lnTo>
                  <a:pt x="1836" y="1722"/>
                </a:lnTo>
                <a:lnTo>
                  <a:pt x="1853" y="1720"/>
                </a:lnTo>
                <a:lnTo>
                  <a:pt x="1871" y="1722"/>
                </a:lnTo>
                <a:lnTo>
                  <a:pt x="1887" y="1729"/>
                </a:lnTo>
                <a:lnTo>
                  <a:pt x="1902" y="1740"/>
                </a:lnTo>
                <a:lnTo>
                  <a:pt x="2112" y="1948"/>
                </a:lnTo>
                <a:lnTo>
                  <a:pt x="2125" y="1957"/>
                </a:lnTo>
                <a:lnTo>
                  <a:pt x="2140" y="1963"/>
                </a:lnTo>
                <a:lnTo>
                  <a:pt x="2156" y="1965"/>
                </a:lnTo>
                <a:lnTo>
                  <a:pt x="2174" y="1963"/>
                </a:lnTo>
                <a:lnTo>
                  <a:pt x="2190" y="1957"/>
                </a:lnTo>
                <a:lnTo>
                  <a:pt x="2207" y="1949"/>
                </a:lnTo>
                <a:lnTo>
                  <a:pt x="2223" y="1936"/>
                </a:lnTo>
                <a:lnTo>
                  <a:pt x="2235" y="1920"/>
                </a:lnTo>
                <a:lnTo>
                  <a:pt x="2244" y="1904"/>
                </a:lnTo>
                <a:lnTo>
                  <a:pt x="2249" y="1887"/>
                </a:lnTo>
                <a:lnTo>
                  <a:pt x="2251" y="1871"/>
                </a:lnTo>
                <a:lnTo>
                  <a:pt x="2249" y="1855"/>
                </a:lnTo>
                <a:lnTo>
                  <a:pt x="2244" y="1839"/>
                </a:lnTo>
                <a:lnTo>
                  <a:pt x="2234" y="1826"/>
                </a:lnTo>
                <a:lnTo>
                  <a:pt x="2025" y="1618"/>
                </a:lnTo>
                <a:lnTo>
                  <a:pt x="2013" y="1603"/>
                </a:lnTo>
                <a:lnTo>
                  <a:pt x="2006" y="1587"/>
                </a:lnTo>
                <a:lnTo>
                  <a:pt x="2004" y="1570"/>
                </a:lnTo>
                <a:lnTo>
                  <a:pt x="2006" y="1553"/>
                </a:lnTo>
                <a:lnTo>
                  <a:pt x="2013" y="1535"/>
                </a:lnTo>
                <a:lnTo>
                  <a:pt x="2025" y="1521"/>
                </a:lnTo>
                <a:lnTo>
                  <a:pt x="2039" y="1510"/>
                </a:lnTo>
                <a:lnTo>
                  <a:pt x="2055" y="1503"/>
                </a:lnTo>
                <a:lnTo>
                  <a:pt x="2074" y="1501"/>
                </a:lnTo>
                <a:lnTo>
                  <a:pt x="2091" y="1503"/>
                </a:lnTo>
                <a:lnTo>
                  <a:pt x="2107" y="1510"/>
                </a:lnTo>
                <a:lnTo>
                  <a:pt x="2122" y="1521"/>
                </a:lnTo>
                <a:lnTo>
                  <a:pt x="2332" y="1729"/>
                </a:lnTo>
                <a:lnTo>
                  <a:pt x="2345" y="1739"/>
                </a:lnTo>
                <a:lnTo>
                  <a:pt x="2359" y="1744"/>
                </a:lnTo>
                <a:lnTo>
                  <a:pt x="2377" y="1746"/>
                </a:lnTo>
                <a:lnTo>
                  <a:pt x="2393" y="1744"/>
                </a:lnTo>
                <a:lnTo>
                  <a:pt x="2410" y="1739"/>
                </a:lnTo>
                <a:lnTo>
                  <a:pt x="2427" y="1730"/>
                </a:lnTo>
                <a:lnTo>
                  <a:pt x="2442" y="1718"/>
                </a:lnTo>
                <a:lnTo>
                  <a:pt x="2455" y="1703"/>
                </a:lnTo>
                <a:lnTo>
                  <a:pt x="2463" y="1685"/>
                </a:lnTo>
                <a:lnTo>
                  <a:pt x="2469" y="1669"/>
                </a:lnTo>
                <a:lnTo>
                  <a:pt x="2471" y="1652"/>
                </a:lnTo>
                <a:lnTo>
                  <a:pt x="2469" y="1636"/>
                </a:lnTo>
                <a:lnTo>
                  <a:pt x="2463" y="1620"/>
                </a:lnTo>
                <a:lnTo>
                  <a:pt x="2454" y="1608"/>
                </a:lnTo>
                <a:lnTo>
                  <a:pt x="2452" y="1606"/>
                </a:lnTo>
                <a:lnTo>
                  <a:pt x="2447" y="1600"/>
                </a:lnTo>
                <a:lnTo>
                  <a:pt x="2438" y="1591"/>
                </a:lnTo>
                <a:lnTo>
                  <a:pt x="2426" y="1579"/>
                </a:lnTo>
                <a:lnTo>
                  <a:pt x="2410" y="1564"/>
                </a:lnTo>
                <a:lnTo>
                  <a:pt x="2392" y="1545"/>
                </a:lnTo>
                <a:lnTo>
                  <a:pt x="2372" y="1525"/>
                </a:lnTo>
                <a:lnTo>
                  <a:pt x="2348" y="1502"/>
                </a:lnTo>
                <a:lnTo>
                  <a:pt x="2323" y="1477"/>
                </a:lnTo>
                <a:lnTo>
                  <a:pt x="2295" y="1449"/>
                </a:lnTo>
                <a:lnTo>
                  <a:pt x="2265" y="1420"/>
                </a:lnTo>
                <a:lnTo>
                  <a:pt x="2235" y="1389"/>
                </a:lnTo>
                <a:lnTo>
                  <a:pt x="2202" y="1357"/>
                </a:lnTo>
                <a:lnTo>
                  <a:pt x="2169" y="1323"/>
                </a:lnTo>
                <a:lnTo>
                  <a:pt x="2134" y="1289"/>
                </a:lnTo>
                <a:lnTo>
                  <a:pt x="2099" y="1254"/>
                </a:lnTo>
                <a:lnTo>
                  <a:pt x="2062" y="1218"/>
                </a:lnTo>
                <a:lnTo>
                  <a:pt x="2027" y="1182"/>
                </a:lnTo>
                <a:lnTo>
                  <a:pt x="1990" y="1146"/>
                </a:lnTo>
                <a:lnTo>
                  <a:pt x="1954" y="1110"/>
                </a:lnTo>
                <a:lnTo>
                  <a:pt x="1918" y="1074"/>
                </a:lnTo>
                <a:lnTo>
                  <a:pt x="1882" y="1039"/>
                </a:lnTo>
                <a:lnTo>
                  <a:pt x="1847" y="1003"/>
                </a:lnTo>
                <a:lnTo>
                  <a:pt x="1813" y="970"/>
                </a:lnTo>
                <a:lnTo>
                  <a:pt x="1780" y="937"/>
                </a:lnTo>
                <a:lnTo>
                  <a:pt x="1748" y="906"/>
                </a:lnTo>
                <a:lnTo>
                  <a:pt x="1718" y="875"/>
                </a:lnTo>
                <a:lnTo>
                  <a:pt x="1689" y="847"/>
                </a:lnTo>
                <a:lnTo>
                  <a:pt x="1663" y="821"/>
                </a:lnTo>
                <a:lnTo>
                  <a:pt x="1638" y="797"/>
                </a:lnTo>
                <a:lnTo>
                  <a:pt x="1616" y="775"/>
                </a:lnTo>
                <a:lnTo>
                  <a:pt x="1596" y="756"/>
                </a:lnTo>
                <a:lnTo>
                  <a:pt x="1579" y="740"/>
                </a:lnTo>
                <a:lnTo>
                  <a:pt x="1565" y="725"/>
                </a:lnTo>
                <a:lnTo>
                  <a:pt x="1560" y="721"/>
                </a:lnTo>
                <a:lnTo>
                  <a:pt x="1553" y="715"/>
                </a:lnTo>
                <a:lnTo>
                  <a:pt x="1546" y="711"/>
                </a:lnTo>
                <a:lnTo>
                  <a:pt x="1537" y="706"/>
                </a:lnTo>
                <a:lnTo>
                  <a:pt x="1527" y="704"/>
                </a:lnTo>
                <a:lnTo>
                  <a:pt x="1515" y="703"/>
                </a:lnTo>
                <a:lnTo>
                  <a:pt x="1501" y="705"/>
                </a:lnTo>
                <a:lnTo>
                  <a:pt x="1485" y="711"/>
                </a:lnTo>
                <a:lnTo>
                  <a:pt x="1468" y="720"/>
                </a:lnTo>
                <a:lnTo>
                  <a:pt x="1449" y="735"/>
                </a:lnTo>
                <a:lnTo>
                  <a:pt x="1428" y="754"/>
                </a:lnTo>
                <a:lnTo>
                  <a:pt x="1405" y="779"/>
                </a:lnTo>
                <a:lnTo>
                  <a:pt x="1383" y="808"/>
                </a:lnTo>
                <a:lnTo>
                  <a:pt x="1366" y="837"/>
                </a:lnTo>
                <a:lnTo>
                  <a:pt x="1270" y="1012"/>
                </a:lnTo>
                <a:lnTo>
                  <a:pt x="1259" y="1031"/>
                </a:lnTo>
                <a:lnTo>
                  <a:pt x="1244" y="1050"/>
                </a:lnTo>
                <a:lnTo>
                  <a:pt x="1226" y="1069"/>
                </a:lnTo>
                <a:lnTo>
                  <a:pt x="1194" y="1096"/>
                </a:lnTo>
                <a:lnTo>
                  <a:pt x="1161" y="1119"/>
                </a:lnTo>
                <a:lnTo>
                  <a:pt x="1125" y="1136"/>
                </a:lnTo>
                <a:lnTo>
                  <a:pt x="1089" y="1147"/>
                </a:lnTo>
                <a:lnTo>
                  <a:pt x="1052" y="1153"/>
                </a:lnTo>
                <a:lnTo>
                  <a:pt x="1014" y="1153"/>
                </a:lnTo>
                <a:lnTo>
                  <a:pt x="976" y="1147"/>
                </a:lnTo>
                <a:lnTo>
                  <a:pt x="944" y="1137"/>
                </a:lnTo>
                <a:lnTo>
                  <a:pt x="913" y="1123"/>
                </a:lnTo>
                <a:lnTo>
                  <a:pt x="883" y="1106"/>
                </a:lnTo>
                <a:lnTo>
                  <a:pt x="858" y="1085"/>
                </a:lnTo>
                <a:lnTo>
                  <a:pt x="833" y="1061"/>
                </a:lnTo>
                <a:lnTo>
                  <a:pt x="813" y="1034"/>
                </a:lnTo>
                <a:lnTo>
                  <a:pt x="796" y="1004"/>
                </a:lnTo>
                <a:lnTo>
                  <a:pt x="784" y="980"/>
                </a:lnTo>
                <a:lnTo>
                  <a:pt x="777" y="955"/>
                </a:lnTo>
                <a:lnTo>
                  <a:pt x="772" y="930"/>
                </a:lnTo>
                <a:lnTo>
                  <a:pt x="772" y="908"/>
                </a:lnTo>
                <a:lnTo>
                  <a:pt x="774" y="886"/>
                </a:lnTo>
                <a:lnTo>
                  <a:pt x="781" y="866"/>
                </a:lnTo>
                <a:lnTo>
                  <a:pt x="1064" y="203"/>
                </a:lnTo>
                <a:lnTo>
                  <a:pt x="1074" y="185"/>
                </a:lnTo>
                <a:lnTo>
                  <a:pt x="1086" y="166"/>
                </a:lnTo>
                <a:lnTo>
                  <a:pt x="1102" y="147"/>
                </a:lnTo>
                <a:lnTo>
                  <a:pt x="1120" y="126"/>
                </a:lnTo>
                <a:lnTo>
                  <a:pt x="1130" y="117"/>
                </a:lnTo>
                <a:lnTo>
                  <a:pt x="1142" y="106"/>
                </a:lnTo>
                <a:lnTo>
                  <a:pt x="1158" y="94"/>
                </a:lnTo>
                <a:lnTo>
                  <a:pt x="1176" y="81"/>
                </a:lnTo>
                <a:lnTo>
                  <a:pt x="1196" y="67"/>
                </a:lnTo>
                <a:lnTo>
                  <a:pt x="1220" y="53"/>
                </a:lnTo>
                <a:lnTo>
                  <a:pt x="1245" y="40"/>
                </a:lnTo>
                <a:lnTo>
                  <a:pt x="1274" y="28"/>
                </a:lnTo>
                <a:lnTo>
                  <a:pt x="1305" y="18"/>
                </a:lnTo>
                <a:lnTo>
                  <a:pt x="1338" y="10"/>
                </a:lnTo>
                <a:lnTo>
                  <a:pt x="1373" y="3"/>
                </a:lnTo>
                <a:lnTo>
                  <a:pt x="1412" y="0"/>
                </a:lnTo>
                <a:lnTo>
                  <a:pt x="1451" y="0"/>
                </a:ln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sz="2000">
              <a:latin typeface="+mj-lt"/>
              <a:cs typeface="Arial" panose="020B0604020202020204" pitchFamily="34" charset="0"/>
            </a:endParaRPr>
          </a:p>
        </xdr:txBody>
      </xdr:sp>
      <xdr:sp macro="" textlink="">
        <xdr:nvSpPr>
          <xdr:cNvPr id="18" name="Freeform 7">
            <a:extLst>
              <a:ext uri="{FF2B5EF4-FFF2-40B4-BE49-F238E27FC236}">
                <a16:creationId xmlns:a16="http://schemas.microsoft.com/office/drawing/2014/main" id="{00000000-0008-0000-0B00-000012000000}"/>
              </a:ext>
            </a:extLst>
          </xdr:cNvPr>
          <xdr:cNvSpPr>
            <a:spLocks noEditPoints="1"/>
          </xdr:cNvSpPr>
        </xdr:nvSpPr>
        <xdr:spPr bwMode="auto">
          <a:xfrm>
            <a:off x="7296151" y="1689101"/>
            <a:ext cx="149225" cy="147638"/>
          </a:xfrm>
          <a:custGeom>
            <a:avLst/>
            <a:gdLst>
              <a:gd name="T0" fmla="*/ 671 w 1031"/>
              <a:gd name="T1" fmla="*/ 657 h 1025"/>
              <a:gd name="T2" fmla="*/ 626 w 1031"/>
              <a:gd name="T3" fmla="*/ 679 h 1025"/>
              <a:gd name="T4" fmla="*/ 595 w 1031"/>
              <a:gd name="T5" fmla="*/ 718 h 1025"/>
              <a:gd name="T6" fmla="*/ 584 w 1031"/>
              <a:gd name="T7" fmla="*/ 766 h 1025"/>
              <a:gd name="T8" fmla="*/ 595 w 1031"/>
              <a:gd name="T9" fmla="*/ 817 h 1025"/>
              <a:gd name="T10" fmla="*/ 626 w 1031"/>
              <a:gd name="T11" fmla="*/ 854 h 1025"/>
              <a:gd name="T12" fmla="*/ 671 w 1031"/>
              <a:gd name="T13" fmla="*/ 877 h 1025"/>
              <a:gd name="T14" fmla="*/ 723 w 1031"/>
              <a:gd name="T15" fmla="*/ 877 h 1025"/>
              <a:gd name="T16" fmla="*/ 768 w 1031"/>
              <a:gd name="T17" fmla="*/ 854 h 1025"/>
              <a:gd name="T18" fmla="*/ 800 w 1031"/>
              <a:gd name="T19" fmla="*/ 816 h 1025"/>
              <a:gd name="T20" fmla="*/ 811 w 1031"/>
              <a:gd name="T21" fmla="*/ 766 h 1025"/>
              <a:gd name="T22" fmla="*/ 800 w 1031"/>
              <a:gd name="T23" fmla="*/ 718 h 1025"/>
              <a:gd name="T24" fmla="*/ 768 w 1031"/>
              <a:gd name="T25" fmla="*/ 679 h 1025"/>
              <a:gd name="T26" fmla="*/ 723 w 1031"/>
              <a:gd name="T27" fmla="*/ 657 h 1025"/>
              <a:gd name="T28" fmla="*/ 345 w 1031"/>
              <a:gd name="T29" fmla="*/ 0 h 1025"/>
              <a:gd name="T30" fmla="*/ 391 w 1031"/>
              <a:gd name="T31" fmla="*/ 12 h 1025"/>
              <a:gd name="T32" fmla="*/ 432 w 1031"/>
              <a:gd name="T33" fmla="*/ 39 h 1025"/>
              <a:gd name="T34" fmla="*/ 1007 w 1031"/>
              <a:gd name="T35" fmla="*/ 615 h 1025"/>
              <a:gd name="T36" fmla="*/ 1027 w 1031"/>
              <a:gd name="T37" fmla="*/ 659 h 1025"/>
              <a:gd name="T38" fmla="*/ 1031 w 1031"/>
              <a:gd name="T39" fmla="*/ 705 h 1025"/>
              <a:gd name="T40" fmla="*/ 1019 w 1031"/>
              <a:gd name="T41" fmla="*/ 751 h 1025"/>
              <a:gd name="T42" fmla="*/ 992 w 1031"/>
              <a:gd name="T43" fmla="*/ 791 h 1025"/>
              <a:gd name="T44" fmla="*/ 776 w 1031"/>
              <a:gd name="T45" fmla="*/ 1001 h 1025"/>
              <a:gd name="T46" fmla="*/ 732 w 1031"/>
              <a:gd name="T47" fmla="*/ 1021 h 1025"/>
              <a:gd name="T48" fmla="*/ 686 w 1031"/>
              <a:gd name="T49" fmla="*/ 1025 h 1025"/>
              <a:gd name="T50" fmla="*/ 640 w 1031"/>
              <a:gd name="T51" fmla="*/ 1013 h 1025"/>
              <a:gd name="T52" fmla="*/ 600 w 1031"/>
              <a:gd name="T53" fmla="*/ 985 h 1025"/>
              <a:gd name="T54" fmla="*/ 24 w 1031"/>
              <a:gd name="T55" fmla="*/ 409 h 1025"/>
              <a:gd name="T56" fmla="*/ 4 w 1031"/>
              <a:gd name="T57" fmla="*/ 367 h 1025"/>
              <a:gd name="T58" fmla="*/ 0 w 1031"/>
              <a:gd name="T59" fmla="*/ 320 h 1025"/>
              <a:gd name="T60" fmla="*/ 11 w 1031"/>
              <a:gd name="T61" fmla="*/ 275 h 1025"/>
              <a:gd name="T62" fmla="*/ 40 w 1031"/>
              <a:gd name="T63" fmla="*/ 234 h 1025"/>
              <a:gd name="T64" fmla="*/ 255 w 1031"/>
              <a:gd name="T65" fmla="*/ 24 h 1025"/>
              <a:gd name="T66" fmla="*/ 298 w 1031"/>
              <a:gd name="T67" fmla="*/ 4 h 1025"/>
              <a:gd name="T68" fmla="*/ 345 w 1031"/>
              <a:gd name="T69" fmla="*/ 0 h 10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1031" h="1025">
                <a:moveTo>
                  <a:pt x="698" y="654"/>
                </a:moveTo>
                <a:lnTo>
                  <a:pt x="671" y="657"/>
                </a:lnTo>
                <a:lnTo>
                  <a:pt x="648" y="665"/>
                </a:lnTo>
                <a:lnTo>
                  <a:pt x="626" y="679"/>
                </a:lnTo>
                <a:lnTo>
                  <a:pt x="609" y="696"/>
                </a:lnTo>
                <a:lnTo>
                  <a:pt x="595" y="718"/>
                </a:lnTo>
                <a:lnTo>
                  <a:pt x="587" y="741"/>
                </a:lnTo>
                <a:lnTo>
                  <a:pt x="584" y="766"/>
                </a:lnTo>
                <a:lnTo>
                  <a:pt x="587" y="793"/>
                </a:lnTo>
                <a:lnTo>
                  <a:pt x="595" y="817"/>
                </a:lnTo>
                <a:lnTo>
                  <a:pt x="609" y="837"/>
                </a:lnTo>
                <a:lnTo>
                  <a:pt x="626" y="854"/>
                </a:lnTo>
                <a:lnTo>
                  <a:pt x="648" y="868"/>
                </a:lnTo>
                <a:lnTo>
                  <a:pt x="671" y="877"/>
                </a:lnTo>
                <a:lnTo>
                  <a:pt x="698" y="880"/>
                </a:lnTo>
                <a:lnTo>
                  <a:pt x="723" y="877"/>
                </a:lnTo>
                <a:lnTo>
                  <a:pt x="748" y="868"/>
                </a:lnTo>
                <a:lnTo>
                  <a:pt x="768" y="854"/>
                </a:lnTo>
                <a:lnTo>
                  <a:pt x="785" y="837"/>
                </a:lnTo>
                <a:lnTo>
                  <a:pt x="800" y="816"/>
                </a:lnTo>
                <a:lnTo>
                  <a:pt x="808" y="793"/>
                </a:lnTo>
                <a:lnTo>
                  <a:pt x="811" y="766"/>
                </a:lnTo>
                <a:lnTo>
                  <a:pt x="808" y="741"/>
                </a:lnTo>
                <a:lnTo>
                  <a:pt x="800" y="718"/>
                </a:lnTo>
                <a:lnTo>
                  <a:pt x="785" y="696"/>
                </a:lnTo>
                <a:lnTo>
                  <a:pt x="768" y="679"/>
                </a:lnTo>
                <a:lnTo>
                  <a:pt x="748" y="665"/>
                </a:lnTo>
                <a:lnTo>
                  <a:pt x="723" y="657"/>
                </a:lnTo>
                <a:lnTo>
                  <a:pt x="698" y="654"/>
                </a:lnTo>
                <a:close/>
                <a:moveTo>
                  <a:pt x="345" y="0"/>
                </a:moveTo>
                <a:lnTo>
                  <a:pt x="368" y="4"/>
                </a:lnTo>
                <a:lnTo>
                  <a:pt x="391" y="12"/>
                </a:lnTo>
                <a:lnTo>
                  <a:pt x="412" y="24"/>
                </a:lnTo>
                <a:lnTo>
                  <a:pt x="432" y="39"/>
                </a:lnTo>
                <a:lnTo>
                  <a:pt x="992" y="596"/>
                </a:lnTo>
                <a:lnTo>
                  <a:pt x="1007" y="615"/>
                </a:lnTo>
                <a:lnTo>
                  <a:pt x="1019" y="637"/>
                </a:lnTo>
                <a:lnTo>
                  <a:pt x="1027" y="659"/>
                </a:lnTo>
                <a:lnTo>
                  <a:pt x="1031" y="682"/>
                </a:lnTo>
                <a:lnTo>
                  <a:pt x="1031" y="705"/>
                </a:lnTo>
                <a:lnTo>
                  <a:pt x="1027" y="729"/>
                </a:lnTo>
                <a:lnTo>
                  <a:pt x="1019" y="751"/>
                </a:lnTo>
                <a:lnTo>
                  <a:pt x="1007" y="771"/>
                </a:lnTo>
                <a:lnTo>
                  <a:pt x="992" y="791"/>
                </a:lnTo>
                <a:lnTo>
                  <a:pt x="796" y="985"/>
                </a:lnTo>
                <a:lnTo>
                  <a:pt x="776" y="1001"/>
                </a:lnTo>
                <a:lnTo>
                  <a:pt x="755" y="1013"/>
                </a:lnTo>
                <a:lnTo>
                  <a:pt x="732" y="1021"/>
                </a:lnTo>
                <a:lnTo>
                  <a:pt x="709" y="1025"/>
                </a:lnTo>
                <a:lnTo>
                  <a:pt x="686" y="1025"/>
                </a:lnTo>
                <a:lnTo>
                  <a:pt x="663" y="1021"/>
                </a:lnTo>
                <a:lnTo>
                  <a:pt x="640" y="1013"/>
                </a:lnTo>
                <a:lnTo>
                  <a:pt x="619" y="1001"/>
                </a:lnTo>
                <a:lnTo>
                  <a:pt x="600" y="985"/>
                </a:lnTo>
                <a:lnTo>
                  <a:pt x="40" y="429"/>
                </a:lnTo>
                <a:lnTo>
                  <a:pt x="24" y="409"/>
                </a:lnTo>
                <a:lnTo>
                  <a:pt x="11" y="389"/>
                </a:lnTo>
                <a:lnTo>
                  <a:pt x="4" y="367"/>
                </a:lnTo>
                <a:lnTo>
                  <a:pt x="0" y="344"/>
                </a:lnTo>
                <a:lnTo>
                  <a:pt x="0" y="320"/>
                </a:lnTo>
                <a:lnTo>
                  <a:pt x="4" y="297"/>
                </a:lnTo>
                <a:lnTo>
                  <a:pt x="11" y="275"/>
                </a:lnTo>
                <a:lnTo>
                  <a:pt x="24" y="253"/>
                </a:lnTo>
                <a:lnTo>
                  <a:pt x="40" y="234"/>
                </a:lnTo>
                <a:lnTo>
                  <a:pt x="236" y="39"/>
                </a:lnTo>
                <a:lnTo>
                  <a:pt x="255" y="24"/>
                </a:lnTo>
                <a:lnTo>
                  <a:pt x="275" y="12"/>
                </a:lnTo>
                <a:lnTo>
                  <a:pt x="298" y="4"/>
                </a:lnTo>
                <a:lnTo>
                  <a:pt x="321" y="0"/>
                </a:lnTo>
                <a:lnTo>
                  <a:pt x="345" y="0"/>
                </a:ln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sz="2000">
              <a:latin typeface="+mj-lt"/>
              <a:cs typeface="Arial" panose="020B0604020202020204" pitchFamily="34" charset="0"/>
            </a:endParaRPr>
          </a:p>
        </xdr:txBody>
      </xdr:sp>
    </xdr:grpSp>
    <xdr:clientData/>
  </xdr:twoCellAnchor>
  <xdr:twoCellAnchor>
    <xdr:from>
      <xdr:col>8</xdr:col>
      <xdr:colOff>245322</xdr:colOff>
      <xdr:row>17</xdr:row>
      <xdr:rowOff>104527</xdr:rowOff>
    </xdr:from>
    <xdr:to>
      <xdr:col>8</xdr:col>
      <xdr:colOff>726335</xdr:colOff>
      <xdr:row>19</xdr:row>
      <xdr:rowOff>125165</xdr:rowOff>
    </xdr:to>
    <xdr:grpSp>
      <xdr:nvGrpSpPr>
        <xdr:cNvPr id="19" name="Group 68">
          <a:extLst>
            <a:ext uri="{FF2B5EF4-FFF2-40B4-BE49-F238E27FC236}">
              <a16:creationId xmlns:a16="http://schemas.microsoft.com/office/drawing/2014/main" id="{00000000-0008-0000-0B00-000013000000}"/>
            </a:ext>
          </a:extLst>
        </xdr:cNvPr>
        <xdr:cNvGrpSpPr/>
      </xdr:nvGrpSpPr>
      <xdr:grpSpPr>
        <a:xfrm>
          <a:off x="6246072" y="3143796"/>
          <a:ext cx="481013" cy="371475"/>
          <a:chOff x="5976938" y="1301751"/>
          <a:chExt cx="481013" cy="376238"/>
        </a:xfrm>
        <a:solidFill>
          <a:schemeClr val="bg1"/>
        </a:solidFill>
      </xdr:grpSpPr>
      <xdr:sp macro="" textlink="">
        <xdr:nvSpPr>
          <xdr:cNvPr id="20" name="Freeform 17">
            <a:extLst>
              <a:ext uri="{FF2B5EF4-FFF2-40B4-BE49-F238E27FC236}">
                <a16:creationId xmlns:a16="http://schemas.microsoft.com/office/drawing/2014/main" id="{00000000-0008-0000-0B00-000014000000}"/>
              </a:ext>
            </a:extLst>
          </xdr:cNvPr>
          <xdr:cNvSpPr>
            <a:spLocks/>
          </xdr:cNvSpPr>
        </xdr:nvSpPr>
        <xdr:spPr bwMode="auto">
          <a:xfrm>
            <a:off x="6059488" y="1635126"/>
            <a:ext cx="315913" cy="42863"/>
          </a:xfrm>
          <a:custGeom>
            <a:avLst/>
            <a:gdLst>
              <a:gd name="T0" fmla="*/ 151 w 2195"/>
              <a:gd name="T1" fmla="*/ 0 h 299"/>
              <a:gd name="T2" fmla="*/ 2043 w 2195"/>
              <a:gd name="T3" fmla="*/ 0 h 299"/>
              <a:gd name="T4" fmla="*/ 2074 w 2195"/>
              <a:gd name="T5" fmla="*/ 3 h 299"/>
              <a:gd name="T6" fmla="*/ 2102 w 2195"/>
              <a:gd name="T7" fmla="*/ 12 h 299"/>
              <a:gd name="T8" fmla="*/ 2128 w 2195"/>
              <a:gd name="T9" fmla="*/ 26 h 299"/>
              <a:gd name="T10" fmla="*/ 2150 w 2195"/>
              <a:gd name="T11" fmla="*/ 44 h 299"/>
              <a:gd name="T12" fmla="*/ 2169 w 2195"/>
              <a:gd name="T13" fmla="*/ 66 h 299"/>
              <a:gd name="T14" fmla="*/ 2183 w 2195"/>
              <a:gd name="T15" fmla="*/ 91 h 299"/>
              <a:gd name="T16" fmla="*/ 2192 w 2195"/>
              <a:gd name="T17" fmla="*/ 120 h 299"/>
              <a:gd name="T18" fmla="*/ 2195 w 2195"/>
              <a:gd name="T19" fmla="*/ 150 h 299"/>
              <a:gd name="T20" fmla="*/ 2192 w 2195"/>
              <a:gd name="T21" fmla="*/ 180 h 299"/>
              <a:gd name="T22" fmla="*/ 2183 w 2195"/>
              <a:gd name="T23" fmla="*/ 208 h 299"/>
              <a:gd name="T24" fmla="*/ 2169 w 2195"/>
              <a:gd name="T25" fmla="*/ 233 h 299"/>
              <a:gd name="T26" fmla="*/ 2150 w 2195"/>
              <a:gd name="T27" fmla="*/ 255 h 299"/>
              <a:gd name="T28" fmla="*/ 2128 w 2195"/>
              <a:gd name="T29" fmla="*/ 273 h 299"/>
              <a:gd name="T30" fmla="*/ 2102 w 2195"/>
              <a:gd name="T31" fmla="*/ 287 h 299"/>
              <a:gd name="T32" fmla="*/ 2074 w 2195"/>
              <a:gd name="T33" fmla="*/ 296 h 299"/>
              <a:gd name="T34" fmla="*/ 2043 w 2195"/>
              <a:gd name="T35" fmla="*/ 299 h 299"/>
              <a:gd name="T36" fmla="*/ 151 w 2195"/>
              <a:gd name="T37" fmla="*/ 299 h 299"/>
              <a:gd name="T38" fmla="*/ 121 w 2195"/>
              <a:gd name="T39" fmla="*/ 296 h 299"/>
              <a:gd name="T40" fmla="*/ 92 w 2195"/>
              <a:gd name="T41" fmla="*/ 287 h 299"/>
              <a:gd name="T42" fmla="*/ 66 w 2195"/>
              <a:gd name="T43" fmla="*/ 273 h 299"/>
              <a:gd name="T44" fmla="*/ 44 w 2195"/>
              <a:gd name="T45" fmla="*/ 255 h 299"/>
              <a:gd name="T46" fmla="*/ 26 w 2195"/>
              <a:gd name="T47" fmla="*/ 233 h 299"/>
              <a:gd name="T48" fmla="*/ 11 w 2195"/>
              <a:gd name="T49" fmla="*/ 208 h 299"/>
              <a:gd name="T50" fmla="*/ 3 w 2195"/>
              <a:gd name="T51" fmla="*/ 180 h 299"/>
              <a:gd name="T52" fmla="*/ 0 w 2195"/>
              <a:gd name="T53" fmla="*/ 150 h 299"/>
              <a:gd name="T54" fmla="*/ 3 w 2195"/>
              <a:gd name="T55" fmla="*/ 120 h 299"/>
              <a:gd name="T56" fmla="*/ 11 w 2195"/>
              <a:gd name="T57" fmla="*/ 91 h 299"/>
              <a:gd name="T58" fmla="*/ 26 w 2195"/>
              <a:gd name="T59" fmla="*/ 66 h 299"/>
              <a:gd name="T60" fmla="*/ 44 w 2195"/>
              <a:gd name="T61" fmla="*/ 44 h 299"/>
              <a:gd name="T62" fmla="*/ 66 w 2195"/>
              <a:gd name="T63" fmla="*/ 26 h 299"/>
              <a:gd name="T64" fmla="*/ 92 w 2195"/>
              <a:gd name="T65" fmla="*/ 12 h 299"/>
              <a:gd name="T66" fmla="*/ 121 w 2195"/>
              <a:gd name="T67" fmla="*/ 3 h 299"/>
              <a:gd name="T68" fmla="*/ 151 w 2195"/>
              <a:gd name="T69" fmla="*/ 0 h 29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2195" h="299">
                <a:moveTo>
                  <a:pt x="151" y="0"/>
                </a:moveTo>
                <a:lnTo>
                  <a:pt x="2043" y="0"/>
                </a:lnTo>
                <a:lnTo>
                  <a:pt x="2074" y="3"/>
                </a:lnTo>
                <a:lnTo>
                  <a:pt x="2102" y="12"/>
                </a:lnTo>
                <a:lnTo>
                  <a:pt x="2128" y="26"/>
                </a:lnTo>
                <a:lnTo>
                  <a:pt x="2150" y="44"/>
                </a:lnTo>
                <a:lnTo>
                  <a:pt x="2169" y="66"/>
                </a:lnTo>
                <a:lnTo>
                  <a:pt x="2183" y="91"/>
                </a:lnTo>
                <a:lnTo>
                  <a:pt x="2192" y="120"/>
                </a:lnTo>
                <a:lnTo>
                  <a:pt x="2195" y="150"/>
                </a:lnTo>
                <a:lnTo>
                  <a:pt x="2192" y="180"/>
                </a:lnTo>
                <a:lnTo>
                  <a:pt x="2183" y="208"/>
                </a:lnTo>
                <a:lnTo>
                  <a:pt x="2169" y="233"/>
                </a:lnTo>
                <a:lnTo>
                  <a:pt x="2150" y="255"/>
                </a:lnTo>
                <a:lnTo>
                  <a:pt x="2128" y="273"/>
                </a:lnTo>
                <a:lnTo>
                  <a:pt x="2102" y="287"/>
                </a:lnTo>
                <a:lnTo>
                  <a:pt x="2074" y="296"/>
                </a:lnTo>
                <a:lnTo>
                  <a:pt x="2043" y="299"/>
                </a:lnTo>
                <a:lnTo>
                  <a:pt x="151" y="299"/>
                </a:lnTo>
                <a:lnTo>
                  <a:pt x="121" y="296"/>
                </a:lnTo>
                <a:lnTo>
                  <a:pt x="92" y="287"/>
                </a:lnTo>
                <a:lnTo>
                  <a:pt x="66" y="273"/>
                </a:lnTo>
                <a:lnTo>
                  <a:pt x="44" y="255"/>
                </a:lnTo>
                <a:lnTo>
                  <a:pt x="26" y="233"/>
                </a:lnTo>
                <a:lnTo>
                  <a:pt x="11" y="208"/>
                </a:lnTo>
                <a:lnTo>
                  <a:pt x="3" y="180"/>
                </a:lnTo>
                <a:lnTo>
                  <a:pt x="0" y="150"/>
                </a:lnTo>
                <a:lnTo>
                  <a:pt x="3" y="120"/>
                </a:lnTo>
                <a:lnTo>
                  <a:pt x="11" y="91"/>
                </a:lnTo>
                <a:lnTo>
                  <a:pt x="26" y="66"/>
                </a:lnTo>
                <a:lnTo>
                  <a:pt x="44" y="44"/>
                </a:lnTo>
                <a:lnTo>
                  <a:pt x="66" y="26"/>
                </a:lnTo>
                <a:lnTo>
                  <a:pt x="92" y="12"/>
                </a:lnTo>
                <a:lnTo>
                  <a:pt x="121" y="3"/>
                </a:lnTo>
                <a:lnTo>
                  <a:pt x="151" y="0"/>
                </a:ln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sz="2000">
              <a:latin typeface="+mj-lt"/>
              <a:cs typeface="Arial" panose="020B0604020202020204" pitchFamily="34" charset="0"/>
            </a:endParaRPr>
          </a:p>
        </xdr:txBody>
      </xdr:sp>
      <xdr:sp macro="" textlink="">
        <xdr:nvSpPr>
          <xdr:cNvPr id="21" name="Freeform 18">
            <a:extLst>
              <a:ext uri="{FF2B5EF4-FFF2-40B4-BE49-F238E27FC236}">
                <a16:creationId xmlns:a16="http://schemas.microsoft.com/office/drawing/2014/main" id="{00000000-0008-0000-0B00-000015000000}"/>
              </a:ext>
            </a:extLst>
          </xdr:cNvPr>
          <xdr:cNvSpPr>
            <a:spLocks/>
          </xdr:cNvSpPr>
        </xdr:nvSpPr>
        <xdr:spPr bwMode="auto">
          <a:xfrm>
            <a:off x="6053138" y="1457326"/>
            <a:ext cx="33338" cy="85725"/>
          </a:xfrm>
          <a:custGeom>
            <a:avLst/>
            <a:gdLst>
              <a:gd name="T0" fmla="*/ 115 w 228"/>
              <a:gd name="T1" fmla="*/ 0 h 596"/>
              <a:gd name="T2" fmla="*/ 140 w 228"/>
              <a:gd name="T3" fmla="*/ 3 h 596"/>
              <a:gd name="T4" fmla="*/ 165 w 228"/>
              <a:gd name="T5" fmla="*/ 11 h 596"/>
              <a:gd name="T6" fmla="*/ 186 w 228"/>
              <a:gd name="T7" fmla="*/ 24 h 596"/>
              <a:gd name="T8" fmla="*/ 203 w 228"/>
              <a:gd name="T9" fmla="*/ 42 h 596"/>
              <a:gd name="T10" fmla="*/ 217 w 228"/>
              <a:gd name="T11" fmla="*/ 62 h 596"/>
              <a:gd name="T12" fmla="*/ 225 w 228"/>
              <a:gd name="T13" fmla="*/ 86 h 596"/>
              <a:gd name="T14" fmla="*/ 228 w 228"/>
              <a:gd name="T15" fmla="*/ 111 h 596"/>
              <a:gd name="T16" fmla="*/ 228 w 228"/>
              <a:gd name="T17" fmla="*/ 484 h 596"/>
              <a:gd name="T18" fmla="*/ 225 w 228"/>
              <a:gd name="T19" fmla="*/ 510 h 596"/>
              <a:gd name="T20" fmla="*/ 217 w 228"/>
              <a:gd name="T21" fmla="*/ 533 h 596"/>
              <a:gd name="T22" fmla="*/ 203 w 228"/>
              <a:gd name="T23" fmla="*/ 555 h 596"/>
              <a:gd name="T24" fmla="*/ 186 w 228"/>
              <a:gd name="T25" fmla="*/ 572 h 596"/>
              <a:gd name="T26" fmla="*/ 165 w 228"/>
              <a:gd name="T27" fmla="*/ 585 h 596"/>
              <a:gd name="T28" fmla="*/ 140 w 228"/>
              <a:gd name="T29" fmla="*/ 594 h 596"/>
              <a:gd name="T30" fmla="*/ 115 w 228"/>
              <a:gd name="T31" fmla="*/ 596 h 596"/>
              <a:gd name="T32" fmla="*/ 88 w 228"/>
              <a:gd name="T33" fmla="*/ 594 h 596"/>
              <a:gd name="T34" fmla="*/ 65 w 228"/>
              <a:gd name="T35" fmla="*/ 585 h 596"/>
              <a:gd name="T36" fmla="*/ 43 w 228"/>
              <a:gd name="T37" fmla="*/ 572 h 596"/>
              <a:gd name="T38" fmla="*/ 26 w 228"/>
              <a:gd name="T39" fmla="*/ 555 h 596"/>
              <a:gd name="T40" fmla="*/ 13 w 228"/>
              <a:gd name="T41" fmla="*/ 533 h 596"/>
              <a:gd name="T42" fmla="*/ 3 w 228"/>
              <a:gd name="T43" fmla="*/ 510 h 596"/>
              <a:gd name="T44" fmla="*/ 0 w 228"/>
              <a:gd name="T45" fmla="*/ 484 h 596"/>
              <a:gd name="T46" fmla="*/ 0 w 228"/>
              <a:gd name="T47" fmla="*/ 111 h 596"/>
              <a:gd name="T48" fmla="*/ 3 w 228"/>
              <a:gd name="T49" fmla="*/ 86 h 596"/>
              <a:gd name="T50" fmla="*/ 13 w 228"/>
              <a:gd name="T51" fmla="*/ 62 h 596"/>
              <a:gd name="T52" fmla="*/ 26 w 228"/>
              <a:gd name="T53" fmla="*/ 42 h 596"/>
              <a:gd name="T54" fmla="*/ 43 w 228"/>
              <a:gd name="T55" fmla="*/ 24 h 596"/>
              <a:gd name="T56" fmla="*/ 65 w 228"/>
              <a:gd name="T57" fmla="*/ 11 h 596"/>
              <a:gd name="T58" fmla="*/ 88 w 228"/>
              <a:gd name="T59" fmla="*/ 3 h 596"/>
              <a:gd name="T60" fmla="*/ 115 w 228"/>
              <a:gd name="T61" fmla="*/ 0 h 5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228" h="596">
                <a:moveTo>
                  <a:pt x="115" y="0"/>
                </a:moveTo>
                <a:lnTo>
                  <a:pt x="140" y="3"/>
                </a:lnTo>
                <a:lnTo>
                  <a:pt x="165" y="11"/>
                </a:lnTo>
                <a:lnTo>
                  <a:pt x="186" y="24"/>
                </a:lnTo>
                <a:lnTo>
                  <a:pt x="203" y="42"/>
                </a:lnTo>
                <a:lnTo>
                  <a:pt x="217" y="62"/>
                </a:lnTo>
                <a:lnTo>
                  <a:pt x="225" y="86"/>
                </a:lnTo>
                <a:lnTo>
                  <a:pt x="228" y="111"/>
                </a:lnTo>
                <a:lnTo>
                  <a:pt x="228" y="484"/>
                </a:lnTo>
                <a:lnTo>
                  <a:pt x="225" y="510"/>
                </a:lnTo>
                <a:lnTo>
                  <a:pt x="217" y="533"/>
                </a:lnTo>
                <a:lnTo>
                  <a:pt x="203" y="555"/>
                </a:lnTo>
                <a:lnTo>
                  <a:pt x="186" y="572"/>
                </a:lnTo>
                <a:lnTo>
                  <a:pt x="165" y="585"/>
                </a:lnTo>
                <a:lnTo>
                  <a:pt x="140" y="594"/>
                </a:lnTo>
                <a:lnTo>
                  <a:pt x="115" y="596"/>
                </a:lnTo>
                <a:lnTo>
                  <a:pt x="88" y="594"/>
                </a:lnTo>
                <a:lnTo>
                  <a:pt x="65" y="585"/>
                </a:lnTo>
                <a:lnTo>
                  <a:pt x="43" y="572"/>
                </a:lnTo>
                <a:lnTo>
                  <a:pt x="26" y="555"/>
                </a:lnTo>
                <a:lnTo>
                  <a:pt x="13" y="533"/>
                </a:lnTo>
                <a:lnTo>
                  <a:pt x="3" y="510"/>
                </a:lnTo>
                <a:lnTo>
                  <a:pt x="0" y="484"/>
                </a:lnTo>
                <a:lnTo>
                  <a:pt x="0" y="111"/>
                </a:lnTo>
                <a:lnTo>
                  <a:pt x="3" y="86"/>
                </a:lnTo>
                <a:lnTo>
                  <a:pt x="13" y="62"/>
                </a:lnTo>
                <a:lnTo>
                  <a:pt x="26" y="42"/>
                </a:lnTo>
                <a:lnTo>
                  <a:pt x="43" y="24"/>
                </a:lnTo>
                <a:lnTo>
                  <a:pt x="65" y="11"/>
                </a:lnTo>
                <a:lnTo>
                  <a:pt x="88" y="3"/>
                </a:lnTo>
                <a:lnTo>
                  <a:pt x="115" y="0"/>
                </a:ln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sz="2000">
              <a:latin typeface="+mj-lt"/>
              <a:cs typeface="Arial" panose="020B0604020202020204" pitchFamily="34" charset="0"/>
            </a:endParaRPr>
          </a:p>
        </xdr:txBody>
      </xdr:sp>
      <xdr:sp macro="" textlink="">
        <xdr:nvSpPr>
          <xdr:cNvPr id="22" name="Freeform 19">
            <a:extLst>
              <a:ext uri="{FF2B5EF4-FFF2-40B4-BE49-F238E27FC236}">
                <a16:creationId xmlns:a16="http://schemas.microsoft.com/office/drawing/2014/main" id="{00000000-0008-0000-0B00-000016000000}"/>
              </a:ext>
            </a:extLst>
          </xdr:cNvPr>
          <xdr:cNvSpPr>
            <a:spLocks/>
          </xdr:cNvSpPr>
        </xdr:nvSpPr>
        <xdr:spPr bwMode="auto">
          <a:xfrm>
            <a:off x="6108701" y="1435101"/>
            <a:ext cx="31750" cy="107950"/>
          </a:xfrm>
          <a:custGeom>
            <a:avLst/>
            <a:gdLst>
              <a:gd name="T0" fmla="*/ 114 w 227"/>
              <a:gd name="T1" fmla="*/ 0 h 746"/>
              <a:gd name="T2" fmla="*/ 140 w 227"/>
              <a:gd name="T3" fmla="*/ 3 h 746"/>
              <a:gd name="T4" fmla="*/ 164 w 227"/>
              <a:gd name="T5" fmla="*/ 12 h 746"/>
              <a:gd name="T6" fmla="*/ 184 w 227"/>
              <a:gd name="T7" fmla="*/ 25 h 746"/>
              <a:gd name="T8" fmla="*/ 203 w 227"/>
              <a:gd name="T9" fmla="*/ 42 h 746"/>
              <a:gd name="T10" fmla="*/ 216 w 227"/>
              <a:gd name="T11" fmla="*/ 63 h 746"/>
              <a:gd name="T12" fmla="*/ 224 w 227"/>
              <a:gd name="T13" fmla="*/ 86 h 746"/>
              <a:gd name="T14" fmla="*/ 227 w 227"/>
              <a:gd name="T15" fmla="*/ 112 h 746"/>
              <a:gd name="T16" fmla="*/ 227 w 227"/>
              <a:gd name="T17" fmla="*/ 634 h 746"/>
              <a:gd name="T18" fmla="*/ 224 w 227"/>
              <a:gd name="T19" fmla="*/ 660 h 746"/>
              <a:gd name="T20" fmla="*/ 216 w 227"/>
              <a:gd name="T21" fmla="*/ 683 h 746"/>
              <a:gd name="T22" fmla="*/ 203 w 227"/>
              <a:gd name="T23" fmla="*/ 705 h 746"/>
              <a:gd name="T24" fmla="*/ 184 w 227"/>
              <a:gd name="T25" fmla="*/ 722 h 746"/>
              <a:gd name="T26" fmla="*/ 164 w 227"/>
              <a:gd name="T27" fmla="*/ 735 h 746"/>
              <a:gd name="T28" fmla="*/ 140 w 227"/>
              <a:gd name="T29" fmla="*/ 744 h 746"/>
              <a:gd name="T30" fmla="*/ 114 w 227"/>
              <a:gd name="T31" fmla="*/ 746 h 746"/>
              <a:gd name="T32" fmla="*/ 88 w 227"/>
              <a:gd name="T33" fmla="*/ 744 h 746"/>
              <a:gd name="T34" fmla="*/ 64 w 227"/>
              <a:gd name="T35" fmla="*/ 735 h 746"/>
              <a:gd name="T36" fmla="*/ 43 w 227"/>
              <a:gd name="T37" fmla="*/ 722 h 746"/>
              <a:gd name="T38" fmla="*/ 25 w 227"/>
              <a:gd name="T39" fmla="*/ 705 h 746"/>
              <a:gd name="T40" fmla="*/ 12 w 227"/>
              <a:gd name="T41" fmla="*/ 683 h 746"/>
              <a:gd name="T42" fmla="*/ 3 w 227"/>
              <a:gd name="T43" fmla="*/ 660 h 746"/>
              <a:gd name="T44" fmla="*/ 0 w 227"/>
              <a:gd name="T45" fmla="*/ 634 h 746"/>
              <a:gd name="T46" fmla="*/ 0 w 227"/>
              <a:gd name="T47" fmla="*/ 112 h 746"/>
              <a:gd name="T48" fmla="*/ 3 w 227"/>
              <a:gd name="T49" fmla="*/ 86 h 746"/>
              <a:gd name="T50" fmla="*/ 12 w 227"/>
              <a:gd name="T51" fmla="*/ 63 h 746"/>
              <a:gd name="T52" fmla="*/ 25 w 227"/>
              <a:gd name="T53" fmla="*/ 42 h 746"/>
              <a:gd name="T54" fmla="*/ 43 w 227"/>
              <a:gd name="T55" fmla="*/ 25 h 746"/>
              <a:gd name="T56" fmla="*/ 64 w 227"/>
              <a:gd name="T57" fmla="*/ 12 h 746"/>
              <a:gd name="T58" fmla="*/ 88 w 227"/>
              <a:gd name="T59" fmla="*/ 3 h 746"/>
              <a:gd name="T60" fmla="*/ 114 w 227"/>
              <a:gd name="T61" fmla="*/ 0 h 74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227" h="746">
                <a:moveTo>
                  <a:pt x="114" y="0"/>
                </a:moveTo>
                <a:lnTo>
                  <a:pt x="140" y="3"/>
                </a:lnTo>
                <a:lnTo>
                  <a:pt x="164" y="12"/>
                </a:lnTo>
                <a:lnTo>
                  <a:pt x="184" y="25"/>
                </a:lnTo>
                <a:lnTo>
                  <a:pt x="203" y="42"/>
                </a:lnTo>
                <a:lnTo>
                  <a:pt x="216" y="63"/>
                </a:lnTo>
                <a:lnTo>
                  <a:pt x="224" y="86"/>
                </a:lnTo>
                <a:lnTo>
                  <a:pt x="227" y="112"/>
                </a:lnTo>
                <a:lnTo>
                  <a:pt x="227" y="634"/>
                </a:lnTo>
                <a:lnTo>
                  <a:pt x="224" y="660"/>
                </a:lnTo>
                <a:lnTo>
                  <a:pt x="216" y="683"/>
                </a:lnTo>
                <a:lnTo>
                  <a:pt x="203" y="705"/>
                </a:lnTo>
                <a:lnTo>
                  <a:pt x="184" y="722"/>
                </a:lnTo>
                <a:lnTo>
                  <a:pt x="164" y="735"/>
                </a:lnTo>
                <a:lnTo>
                  <a:pt x="140" y="744"/>
                </a:lnTo>
                <a:lnTo>
                  <a:pt x="114" y="746"/>
                </a:lnTo>
                <a:lnTo>
                  <a:pt x="88" y="744"/>
                </a:lnTo>
                <a:lnTo>
                  <a:pt x="64" y="735"/>
                </a:lnTo>
                <a:lnTo>
                  <a:pt x="43" y="722"/>
                </a:lnTo>
                <a:lnTo>
                  <a:pt x="25" y="705"/>
                </a:lnTo>
                <a:lnTo>
                  <a:pt x="12" y="683"/>
                </a:lnTo>
                <a:lnTo>
                  <a:pt x="3" y="660"/>
                </a:lnTo>
                <a:lnTo>
                  <a:pt x="0" y="634"/>
                </a:lnTo>
                <a:lnTo>
                  <a:pt x="0" y="112"/>
                </a:lnTo>
                <a:lnTo>
                  <a:pt x="3" y="86"/>
                </a:lnTo>
                <a:lnTo>
                  <a:pt x="12" y="63"/>
                </a:lnTo>
                <a:lnTo>
                  <a:pt x="25" y="42"/>
                </a:lnTo>
                <a:lnTo>
                  <a:pt x="43" y="25"/>
                </a:lnTo>
                <a:lnTo>
                  <a:pt x="64" y="12"/>
                </a:lnTo>
                <a:lnTo>
                  <a:pt x="88" y="3"/>
                </a:lnTo>
                <a:lnTo>
                  <a:pt x="114" y="0"/>
                </a:ln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sz="2000">
              <a:latin typeface="+mj-lt"/>
              <a:cs typeface="Arial" panose="020B0604020202020204" pitchFamily="34" charset="0"/>
            </a:endParaRPr>
          </a:p>
        </xdr:txBody>
      </xdr:sp>
      <xdr:sp macro="" textlink="">
        <xdr:nvSpPr>
          <xdr:cNvPr id="23" name="Freeform 20">
            <a:extLst>
              <a:ext uri="{FF2B5EF4-FFF2-40B4-BE49-F238E27FC236}">
                <a16:creationId xmlns:a16="http://schemas.microsoft.com/office/drawing/2014/main" id="{00000000-0008-0000-0B00-000017000000}"/>
              </a:ext>
            </a:extLst>
          </xdr:cNvPr>
          <xdr:cNvSpPr>
            <a:spLocks/>
          </xdr:cNvSpPr>
        </xdr:nvSpPr>
        <xdr:spPr bwMode="auto">
          <a:xfrm>
            <a:off x="6162676" y="1414463"/>
            <a:ext cx="33338" cy="128588"/>
          </a:xfrm>
          <a:custGeom>
            <a:avLst/>
            <a:gdLst>
              <a:gd name="T0" fmla="*/ 113 w 227"/>
              <a:gd name="T1" fmla="*/ 0 h 895"/>
              <a:gd name="T2" fmla="*/ 139 w 227"/>
              <a:gd name="T3" fmla="*/ 3 h 895"/>
              <a:gd name="T4" fmla="*/ 163 w 227"/>
              <a:gd name="T5" fmla="*/ 11 h 895"/>
              <a:gd name="T6" fmla="*/ 184 w 227"/>
              <a:gd name="T7" fmla="*/ 24 h 895"/>
              <a:gd name="T8" fmla="*/ 202 w 227"/>
              <a:gd name="T9" fmla="*/ 42 h 895"/>
              <a:gd name="T10" fmla="*/ 215 w 227"/>
              <a:gd name="T11" fmla="*/ 62 h 895"/>
              <a:gd name="T12" fmla="*/ 224 w 227"/>
              <a:gd name="T13" fmla="*/ 87 h 895"/>
              <a:gd name="T14" fmla="*/ 227 w 227"/>
              <a:gd name="T15" fmla="*/ 112 h 895"/>
              <a:gd name="T16" fmla="*/ 227 w 227"/>
              <a:gd name="T17" fmla="*/ 783 h 895"/>
              <a:gd name="T18" fmla="*/ 224 w 227"/>
              <a:gd name="T19" fmla="*/ 809 h 895"/>
              <a:gd name="T20" fmla="*/ 215 w 227"/>
              <a:gd name="T21" fmla="*/ 832 h 895"/>
              <a:gd name="T22" fmla="*/ 202 w 227"/>
              <a:gd name="T23" fmla="*/ 854 h 895"/>
              <a:gd name="T24" fmla="*/ 184 w 227"/>
              <a:gd name="T25" fmla="*/ 871 h 895"/>
              <a:gd name="T26" fmla="*/ 163 w 227"/>
              <a:gd name="T27" fmla="*/ 884 h 895"/>
              <a:gd name="T28" fmla="*/ 139 w 227"/>
              <a:gd name="T29" fmla="*/ 893 h 895"/>
              <a:gd name="T30" fmla="*/ 113 w 227"/>
              <a:gd name="T31" fmla="*/ 895 h 895"/>
              <a:gd name="T32" fmla="*/ 87 w 227"/>
              <a:gd name="T33" fmla="*/ 893 h 895"/>
              <a:gd name="T34" fmla="*/ 63 w 227"/>
              <a:gd name="T35" fmla="*/ 884 h 895"/>
              <a:gd name="T36" fmla="*/ 42 w 227"/>
              <a:gd name="T37" fmla="*/ 871 h 895"/>
              <a:gd name="T38" fmla="*/ 25 w 227"/>
              <a:gd name="T39" fmla="*/ 854 h 895"/>
              <a:gd name="T40" fmla="*/ 11 w 227"/>
              <a:gd name="T41" fmla="*/ 832 h 895"/>
              <a:gd name="T42" fmla="*/ 3 w 227"/>
              <a:gd name="T43" fmla="*/ 809 h 895"/>
              <a:gd name="T44" fmla="*/ 0 w 227"/>
              <a:gd name="T45" fmla="*/ 783 h 895"/>
              <a:gd name="T46" fmla="*/ 0 w 227"/>
              <a:gd name="T47" fmla="*/ 112 h 895"/>
              <a:gd name="T48" fmla="*/ 3 w 227"/>
              <a:gd name="T49" fmla="*/ 87 h 895"/>
              <a:gd name="T50" fmla="*/ 11 w 227"/>
              <a:gd name="T51" fmla="*/ 62 h 895"/>
              <a:gd name="T52" fmla="*/ 25 w 227"/>
              <a:gd name="T53" fmla="*/ 42 h 895"/>
              <a:gd name="T54" fmla="*/ 42 w 227"/>
              <a:gd name="T55" fmla="*/ 24 h 895"/>
              <a:gd name="T56" fmla="*/ 63 w 227"/>
              <a:gd name="T57" fmla="*/ 11 h 895"/>
              <a:gd name="T58" fmla="*/ 87 w 227"/>
              <a:gd name="T59" fmla="*/ 3 h 895"/>
              <a:gd name="T60" fmla="*/ 113 w 227"/>
              <a:gd name="T61" fmla="*/ 0 h 8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227" h="895">
                <a:moveTo>
                  <a:pt x="113" y="0"/>
                </a:moveTo>
                <a:lnTo>
                  <a:pt x="139" y="3"/>
                </a:lnTo>
                <a:lnTo>
                  <a:pt x="163" y="11"/>
                </a:lnTo>
                <a:lnTo>
                  <a:pt x="184" y="24"/>
                </a:lnTo>
                <a:lnTo>
                  <a:pt x="202" y="42"/>
                </a:lnTo>
                <a:lnTo>
                  <a:pt x="215" y="62"/>
                </a:lnTo>
                <a:lnTo>
                  <a:pt x="224" y="87"/>
                </a:lnTo>
                <a:lnTo>
                  <a:pt x="227" y="112"/>
                </a:lnTo>
                <a:lnTo>
                  <a:pt x="227" y="783"/>
                </a:lnTo>
                <a:lnTo>
                  <a:pt x="224" y="809"/>
                </a:lnTo>
                <a:lnTo>
                  <a:pt x="215" y="832"/>
                </a:lnTo>
                <a:lnTo>
                  <a:pt x="202" y="854"/>
                </a:lnTo>
                <a:lnTo>
                  <a:pt x="184" y="871"/>
                </a:lnTo>
                <a:lnTo>
                  <a:pt x="163" y="884"/>
                </a:lnTo>
                <a:lnTo>
                  <a:pt x="139" y="893"/>
                </a:lnTo>
                <a:lnTo>
                  <a:pt x="113" y="895"/>
                </a:lnTo>
                <a:lnTo>
                  <a:pt x="87" y="893"/>
                </a:lnTo>
                <a:lnTo>
                  <a:pt x="63" y="884"/>
                </a:lnTo>
                <a:lnTo>
                  <a:pt x="42" y="871"/>
                </a:lnTo>
                <a:lnTo>
                  <a:pt x="25" y="854"/>
                </a:lnTo>
                <a:lnTo>
                  <a:pt x="11" y="832"/>
                </a:lnTo>
                <a:lnTo>
                  <a:pt x="3" y="809"/>
                </a:lnTo>
                <a:lnTo>
                  <a:pt x="0" y="783"/>
                </a:lnTo>
                <a:lnTo>
                  <a:pt x="0" y="112"/>
                </a:lnTo>
                <a:lnTo>
                  <a:pt x="3" y="87"/>
                </a:lnTo>
                <a:lnTo>
                  <a:pt x="11" y="62"/>
                </a:lnTo>
                <a:lnTo>
                  <a:pt x="25" y="42"/>
                </a:lnTo>
                <a:lnTo>
                  <a:pt x="42" y="24"/>
                </a:lnTo>
                <a:lnTo>
                  <a:pt x="63" y="11"/>
                </a:lnTo>
                <a:lnTo>
                  <a:pt x="87" y="3"/>
                </a:lnTo>
                <a:lnTo>
                  <a:pt x="113" y="0"/>
                </a:ln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sz="2000">
              <a:latin typeface="+mj-lt"/>
              <a:cs typeface="Arial" panose="020B0604020202020204" pitchFamily="34" charset="0"/>
            </a:endParaRPr>
          </a:p>
        </xdr:txBody>
      </xdr:sp>
      <xdr:sp macro="" textlink="">
        <xdr:nvSpPr>
          <xdr:cNvPr id="24" name="Freeform 21">
            <a:extLst>
              <a:ext uri="{FF2B5EF4-FFF2-40B4-BE49-F238E27FC236}">
                <a16:creationId xmlns:a16="http://schemas.microsoft.com/office/drawing/2014/main" id="{00000000-0008-0000-0B00-000018000000}"/>
              </a:ext>
            </a:extLst>
          </xdr:cNvPr>
          <xdr:cNvSpPr>
            <a:spLocks/>
          </xdr:cNvSpPr>
        </xdr:nvSpPr>
        <xdr:spPr bwMode="auto">
          <a:xfrm>
            <a:off x="5976938" y="1301751"/>
            <a:ext cx="481013" cy="311150"/>
          </a:xfrm>
          <a:custGeom>
            <a:avLst/>
            <a:gdLst>
              <a:gd name="T0" fmla="*/ 3179 w 3330"/>
              <a:gd name="T1" fmla="*/ 0 h 2163"/>
              <a:gd name="T2" fmla="*/ 3239 w 3330"/>
              <a:gd name="T3" fmla="*/ 11 h 2163"/>
              <a:gd name="T4" fmla="*/ 3286 w 3330"/>
              <a:gd name="T5" fmla="*/ 43 h 2163"/>
              <a:gd name="T6" fmla="*/ 3319 w 3330"/>
              <a:gd name="T7" fmla="*/ 91 h 2163"/>
              <a:gd name="T8" fmla="*/ 3330 w 3330"/>
              <a:gd name="T9" fmla="*/ 149 h 2163"/>
              <a:gd name="T10" fmla="*/ 3127 w 3330"/>
              <a:gd name="T11" fmla="*/ 1640 h 2163"/>
              <a:gd name="T12" fmla="*/ 3184 w 3330"/>
              <a:gd name="T13" fmla="*/ 1516 h 2163"/>
              <a:gd name="T14" fmla="*/ 3220 w 3330"/>
              <a:gd name="T15" fmla="*/ 1384 h 2163"/>
              <a:gd name="T16" fmla="*/ 3232 w 3330"/>
              <a:gd name="T17" fmla="*/ 1249 h 2163"/>
              <a:gd name="T18" fmla="*/ 3221 w 3330"/>
              <a:gd name="T19" fmla="*/ 1119 h 2163"/>
              <a:gd name="T20" fmla="*/ 3191 w 3330"/>
              <a:gd name="T21" fmla="*/ 994 h 2163"/>
              <a:gd name="T22" fmla="*/ 3140 w 3330"/>
              <a:gd name="T23" fmla="*/ 878 h 2163"/>
              <a:gd name="T24" fmla="*/ 3069 w 3330"/>
              <a:gd name="T25" fmla="*/ 769 h 2163"/>
              <a:gd name="T26" fmla="*/ 3027 w 3330"/>
              <a:gd name="T27" fmla="*/ 299 h 2163"/>
              <a:gd name="T28" fmla="*/ 303 w 3330"/>
              <a:gd name="T29" fmla="*/ 1865 h 2163"/>
              <a:gd name="T30" fmla="*/ 1952 w 3330"/>
              <a:gd name="T31" fmla="*/ 1903 h 2163"/>
              <a:gd name="T32" fmla="*/ 2058 w 3330"/>
              <a:gd name="T33" fmla="*/ 1965 h 2163"/>
              <a:gd name="T34" fmla="*/ 2173 w 3330"/>
              <a:gd name="T35" fmla="*/ 2011 h 2163"/>
              <a:gd name="T36" fmla="*/ 2294 w 3330"/>
              <a:gd name="T37" fmla="*/ 2040 h 2163"/>
              <a:gd name="T38" fmla="*/ 2419 w 3330"/>
              <a:gd name="T39" fmla="*/ 2049 h 2163"/>
              <a:gd name="T40" fmla="*/ 2558 w 3330"/>
              <a:gd name="T41" fmla="*/ 2037 h 2163"/>
              <a:gd name="T42" fmla="*/ 2692 w 3330"/>
              <a:gd name="T43" fmla="*/ 2002 h 2163"/>
              <a:gd name="T44" fmla="*/ 2817 w 3330"/>
              <a:gd name="T45" fmla="*/ 1945 h 2163"/>
              <a:gd name="T46" fmla="*/ 3031 w 3330"/>
              <a:gd name="T47" fmla="*/ 2156 h 2163"/>
              <a:gd name="T48" fmla="*/ 3041 w 3330"/>
              <a:gd name="T49" fmla="*/ 2163 h 2163"/>
              <a:gd name="T50" fmla="*/ 121 w 3330"/>
              <a:gd name="T51" fmla="*/ 2160 h 2163"/>
              <a:gd name="T52" fmla="*/ 67 w 3330"/>
              <a:gd name="T53" fmla="*/ 2138 h 2163"/>
              <a:gd name="T54" fmla="*/ 26 w 3330"/>
              <a:gd name="T55" fmla="*/ 2097 h 2163"/>
              <a:gd name="T56" fmla="*/ 3 w 3330"/>
              <a:gd name="T57" fmla="*/ 2044 h 2163"/>
              <a:gd name="T58" fmla="*/ 0 w 3330"/>
              <a:gd name="T59" fmla="*/ 149 h 2163"/>
              <a:gd name="T60" fmla="*/ 12 w 3330"/>
              <a:gd name="T61" fmla="*/ 92 h 2163"/>
              <a:gd name="T62" fmla="*/ 45 w 3330"/>
              <a:gd name="T63" fmla="*/ 43 h 2163"/>
              <a:gd name="T64" fmla="*/ 93 w 3330"/>
              <a:gd name="T65" fmla="*/ 11 h 2163"/>
              <a:gd name="T66" fmla="*/ 152 w 3330"/>
              <a:gd name="T67" fmla="*/ 0 h 21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3330" h="2163">
                <a:moveTo>
                  <a:pt x="152" y="0"/>
                </a:moveTo>
                <a:lnTo>
                  <a:pt x="3179" y="0"/>
                </a:lnTo>
                <a:lnTo>
                  <a:pt x="3210" y="3"/>
                </a:lnTo>
                <a:lnTo>
                  <a:pt x="3239" y="11"/>
                </a:lnTo>
                <a:lnTo>
                  <a:pt x="3264" y="25"/>
                </a:lnTo>
                <a:lnTo>
                  <a:pt x="3286" y="43"/>
                </a:lnTo>
                <a:lnTo>
                  <a:pt x="3305" y="65"/>
                </a:lnTo>
                <a:lnTo>
                  <a:pt x="3319" y="91"/>
                </a:lnTo>
                <a:lnTo>
                  <a:pt x="3327" y="119"/>
                </a:lnTo>
                <a:lnTo>
                  <a:pt x="3330" y="149"/>
                </a:lnTo>
                <a:lnTo>
                  <a:pt x="3330" y="1841"/>
                </a:lnTo>
                <a:lnTo>
                  <a:pt x="3127" y="1640"/>
                </a:lnTo>
                <a:lnTo>
                  <a:pt x="3159" y="1579"/>
                </a:lnTo>
                <a:lnTo>
                  <a:pt x="3184" y="1516"/>
                </a:lnTo>
                <a:lnTo>
                  <a:pt x="3205" y="1452"/>
                </a:lnTo>
                <a:lnTo>
                  <a:pt x="3220" y="1384"/>
                </a:lnTo>
                <a:lnTo>
                  <a:pt x="3229" y="1317"/>
                </a:lnTo>
                <a:lnTo>
                  <a:pt x="3232" y="1249"/>
                </a:lnTo>
                <a:lnTo>
                  <a:pt x="3229" y="1183"/>
                </a:lnTo>
                <a:lnTo>
                  <a:pt x="3221" y="1119"/>
                </a:lnTo>
                <a:lnTo>
                  <a:pt x="3208" y="1056"/>
                </a:lnTo>
                <a:lnTo>
                  <a:pt x="3191" y="994"/>
                </a:lnTo>
                <a:lnTo>
                  <a:pt x="3167" y="935"/>
                </a:lnTo>
                <a:lnTo>
                  <a:pt x="3140" y="878"/>
                </a:lnTo>
                <a:lnTo>
                  <a:pt x="3107" y="821"/>
                </a:lnTo>
                <a:lnTo>
                  <a:pt x="3069" y="769"/>
                </a:lnTo>
                <a:lnTo>
                  <a:pt x="3027" y="719"/>
                </a:lnTo>
                <a:lnTo>
                  <a:pt x="3027" y="299"/>
                </a:lnTo>
                <a:lnTo>
                  <a:pt x="303" y="299"/>
                </a:lnTo>
                <a:lnTo>
                  <a:pt x="303" y="1865"/>
                </a:lnTo>
                <a:lnTo>
                  <a:pt x="1902" y="1865"/>
                </a:lnTo>
                <a:lnTo>
                  <a:pt x="1952" y="1903"/>
                </a:lnTo>
                <a:lnTo>
                  <a:pt x="2004" y="1936"/>
                </a:lnTo>
                <a:lnTo>
                  <a:pt x="2058" y="1965"/>
                </a:lnTo>
                <a:lnTo>
                  <a:pt x="2114" y="1990"/>
                </a:lnTo>
                <a:lnTo>
                  <a:pt x="2173" y="2011"/>
                </a:lnTo>
                <a:lnTo>
                  <a:pt x="2233" y="2028"/>
                </a:lnTo>
                <a:lnTo>
                  <a:pt x="2294" y="2040"/>
                </a:lnTo>
                <a:lnTo>
                  <a:pt x="2356" y="2047"/>
                </a:lnTo>
                <a:lnTo>
                  <a:pt x="2419" y="2049"/>
                </a:lnTo>
                <a:lnTo>
                  <a:pt x="2490" y="2046"/>
                </a:lnTo>
                <a:lnTo>
                  <a:pt x="2558" y="2037"/>
                </a:lnTo>
                <a:lnTo>
                  <a:pt x="2625" y="2023"/>
                </a:lnTo>
                <a:lnTo>
                  <a:pt x="2692" y="2002"/>
                </a:lnTo>
                <a:lnTo>
                  <a:pt x="2756" y="1976"/>
                </a:lnTo>
                <a:lnTo>
                  <a:pt x="2817" y="1945"/>
                </a:lnTo>
                <a:lnTo>
                  <a:pt x="3027" y="2152"/>
                </a:lnTo>
                <a:lnTo>
                  <a:pt x="3031" y="2156"/>
                </a:lnTo>
                <a:lnTo>
                  <a:pt x="3037" y="2159"/>
                </a:lnTo>
                <a:lnTo>
                  <a:pt x="3041" y="2163"/>
                </a:lnTo>
                <a:lnTo>
                  <a:pt x="152" y="2163"/>
                </a:lnTo>
                <a:lnTo>
                  <a:pt x="121" y="2160"/>
                </a:lnTo>
                <a:lnTo>
                  <a:pt x="93" y="2151"/>
                </a:lnTo>
                <a:lnTo>
                  <a:pt x="67" y="2138"/>
                </a:lnTo>
                <a:lnTo>
                  <a:pt x="45" y="2119"/>
                </a:lnTo>
                <a:lnTo>
                  <a:pt x="26" y="2097"/>
                </a:lnTo>
                <a:lnTo>
                  <a:pt x="12" y="2072"/>
                </a:lnTo>
                <a:lnTo>
                  <a:pt x="3" y="2044"/>
                </a:lnTo>
                <a:lnTo>
                  <a:pt x="0" y="2014"/>
                </a:lnTo>
                <a:lnTo>
                  <a:pt x="0" y="149"/>
                </a:lnTo>
                <a:lnTo>
                  <a:pt x="3" y="119"/>
                </a:lnTo>
                <a:lnTo>
                  <a:pt x="12" y="92"/>
                </a:lnTo>
                <a:lnTo>
                  <a:pt x="26" y="65"/>
                </a:lnTo>
                <a:lnTo>
                  <a:pt x="45" y="43"/>
                </a:lnTo>
                <a:lnTo>
                  <a:pt x="67" y="25"/>
                </a:lnTo>
                <a:lnTo>
                  <a:pt x="93" y="11"/>
                </a:lnTo>
                <a:lnTo>
                  <a:pt x="121" y="3"/>
                </a:lnTo>
                <a:lnTo>
                  <a:pt x="152" y="0"/>
                </a:ln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sz="2000">
              <a:latin typeface="+mj-lt"/>
              <a:cs typeface="Arial" panose="020B0604020202020204" pitchFamily="34" charset="0"/>
            </a:endParaRPr>
          </a:p>
        </xdr:txBody>
      </xdr:sp>
      <xdr:sp macro="" textlink="">
        <xdr:nvSpPr>
          <xdr:cNvPr id="25" name="Freeform 22">
            <a:extLst>
              <a:ext uri="{FF2B5EF4-FFF2-40B4-BE49-F238E27FC236}">
                <a16:creationId xmlns:a16="http://schemas.microsoft.com/office/drawing/2014/main" id="{00000000-0008-0000-0B00-000019000000}"/>
              </a:ext>
            </a:extLst>
          </xdr:cNvPr>
          <xdr:cNvSpPr>
            <a:spLocks noEditPoints="1"/>
          </xdr:cNvSpPr>
        </xdr:nvSpPr>
        <xdr:spPr bwMode="auto">
          <a:xfrm>
            <a:off x="6230938" y="1387476"/>
            <a:ext cx="214313" cy="212725"/>
          </a:xfrm>
          <a:custGeom>
            <a:avLst/>
            <a:gdLst>
              <a:gd name="T0" fmla="*/ 558 w 1492"/>
              <a:gd name="T1" fmla="*/ 144 h 1469"/>
              <a:gd name="T2" fmla="*/ 415 w 1492"/>
              <a:gd name="T3" fmla="*/ 194 h 1469"/>
              <a:gd name="T4" fmla="*/ 290 w 1492"/>
              <a:gd name="T5" fmla="*/ 286 h 1469"/>
              <a:gd name="T6" fmla="*/ 198 w 1492"/>
              <a:gd name="T7" fmla="*/ 407 h 1469"/>
              <a:gd name="T8" fmla="*/ 146 w 1492"/>
              <a:gd name="T9" fmla="*/ 550 h 1469"/>
              <a:gd name="T10" fmla="*/ 139 w 1492"/>
              <a:gd name="T11" fmla="*/ 703 h 1469"/>
              <a:gd name="T12" fmla="*/ 176 w 1492"/>
              <a:gd name="T13" fmla="*/ 850 h 1469"/>
              <a:gd name="T14" fmla="*/ 255 w 1492"/>
              <a:gd name="T15" fmla="*/ 979 h 1469"/>
              <a:gd name="T16" fmla="*/ 371 w 1492"/>
              <a:gd name="T17" fmla="*/ 1082 h 1469"/>
              <a:gd name="T18" fmla="*/ 508 w 1492"/>
              <a:gd name="T19" fmla="*/ 1147 h 1469"/>
              <a:gd name="T20" fmla="*/ 661 w 1492"/>
              <a:gd name="T21" fmla="*/ 1169 h 1469"/>
              <a:gd name="T22" fmla="*/ 814 w 1492"/>
              <a:gd name="T23" fmla="*/ 1147 h 1469"/>
              <a:gd name="T24" fmla="*/ 953 w 1492"/>
              <a:gd name="T25" fmla="*/ 1082 h 1469"/>
              <a:gd name="T26" fmla="*/ 1068 w 1492"/>
              <a:gd name="T27" fmla="*/ 979 h 1469"/>
              <a:gd name="T28" fmla="*/ 1147 w 1492"/>
              <a:gd name="T29" fmla="*/ 850 h 1469"/>
              <a:gd name="T30" fmla="*/ 1185 w 1492"/>
              <a:gd name="T31" fmla="*/ 703 h 1469"/>
              <a:gd name="T32" fmla="*/ 1177 w 1492"/>
              <a:gd name="T33" fmla="*/ 550 h 1469"/>
              <a:gd name="T34" fmla="*/ 1126 w 1492"/>
              <a:gd name="T35" fmla="*/ 407 h 1469"/>
              <a:gd name="T36" fmla="*/ 1034 w 1492"/>
              <a:gd name="T37" fmla="*/ 286 h 1469"/>
              <a:gd name="T38" fmla="*/ 909 w 1492"/>
              <a:gd name="T39" fmla="*/ 194 h 1469"/>
              <a:gd name="T40" fmla="*/ 765 w 1492"/>
              <a:gd name="T41" fmla="*/ 144 h 1469"/>
              <a:gd name="T42" fmla="*/ 661 w 1492"/>
              <a:gd name="T43" fmla="*/ 0 h 1469"/>
              <a:gd name="T44" fmla="*/ 834 w 1492"/>
              <a:gd name="T45" fmla="*/ 22 h 1469"/>
              <a:gd name="T46" fmla="*/ 992 w 1492"/>
              <a:gd name="T47" fmla="*/ 87 h 1469"/>
              <a:gd name="T48" fmla="*/ 1130 w 1492"/>
              <a:gd name="T49" fmla="*/ 191 h 1469"/>
              <a:gd name="T50" fmla="*/ 1235 w 1492"/>
              <a:gd name="T51" fmla="*/ 326 h 1469"/>
              <a:gd name="T52" fmla="*/ 1300 w 1492"/>
              <a:gd name="T53" fmla="*/ 482 h 1469"/>
              <a:gd name="T54" fmla="*/ 1322 w 1492"/>
              <a:gd name="T55" fmla="*/ 652 h 1469"/>
              <a:gd name="T56" fmla="*/ 1298 w 1492"/>
              <a:gd name="T57" fmla="*/ 826 h 1469"/>
              <a:gd name="T58" fmla="*/ 1229 w 1492"/>
              <a:gd name="T59" fmla="*/ 986 h 1469"/>
              <a:gd name="T60" fmla="*/ 1189 w 1492"/>
              <a:gd name="T61" fmla="*/ 1112 h 1469"/>
              <a:gd name="T62" fmla="*/ 1233 w 1492"/>
              <a:gd name="T63" fmla="*/ 1122 h 1469"/>
              <a:gd name="T64" fmla="*/ 1484 w 1492"/>
              <a:gd name="T65" fmla="*/ 1370 h 1469"/>
              <a:gd name="T66" fmla="*/ 1490 w 1492"/>
              <a:gd name="T67" fmla="*/ 1419 h 1469"/>
              <a:gd name="T68" fmla="*/ 1458 w 1492"/>
              <a:gd name="T69" fmla="*/ 1461 h 1469"/>
              <a:gd name="T70" fmla="*/ 1407 w 1492"/>
              <a:gd name="T71" fmla="*/ 1467 h 1469"/>
              <a:gd name="T72" fmla="*/ 1149 w 1492"/>
              <a:gd name="T73" fmla="*/ 1225 h 1469"/>
              <a:gd name="T74" fmla="*/ 1130 w 1492"/>
              <a:gd name="T75" fmla="*/ 1186 h 1469"/>
              <a:gd name="T76" fmla="*/ 1051 w 1492"/>
              <a:gd name="T77" fmla="*/ 1177 h 1469"/>
              <a:gd name="T78" fmla="*/ 895 w 1492"/>
              <a:gd name="T79" fmla="*/ 1261 h 1469"/>
              <a:gd name="T80" fmla="*/ 722 w 1492"/>
              <a:gd name="T81" fmla="*/ 1300 h 1469"/>
              <a:gd name="T82" fmla="*/ 546 w 1492"/>
              <a:gd name="T83" fmla="*/ 1293 h 1469"/>
              <a:gd name="T84" fmla="*/ 383 w 1492"/>
              <a:gd name="T85" fmla="*/ 1242 h 1469"/>
              <a:gd name="T86" fmla="*/ 238 w 1492"/>
              <a:gd name="T87" fmla="*/ 1151 h 1469"/>
              <a:gd name="T88" fmla="*/ 120 w 1492"/>
              <a:gd name="T89" fmla="*/ 1024 h 1469"/>
              <a:gd name="T90" fmla="*/ 40 w 1492"/>
              <a:gd name="T91" fmla="*/ 875 h 1469"/>
              <a:gd name="T92" fmla="*/ 4 w 1492"/>
              <a:gd name="T93" fmla="*/ 709 h 1469"/>
              <a:gd name="T94" fmla="*/ 11 w 1492"/>
              <a:gd name="T95" fmla="*/ 537 h 1469"/>
              <a:gd name="T96" fmla="*/ 63 w 1492"/>
              <a:gd name="T97" fmla="*/ 376 h 1469"/>
              <a:gd name="T98" fmla="*/ 155 w 1492"/>
              <a:gd name="T99" fmla="*/ 233 h 1469"/>
              <a:gd name="T100" fmla="*/ 283 w 1492"/>
              <a:gd name="T101" fmla="*/ 117 h 1469"/>
              <a:gd name="T102" fmla="*/ 435 w 1492"/>
              <a:gd name="T103" fmla="*/ 39 h 1469"/>
              <a:gd name="T104" fmla="*/ 603 w 1492"/>
              <a:gd name="T105" fmla="*/ 2 h 14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1492" h="1469">
                <a:moveTo>
                  <a:pt x="661" y="134"/>
                </a:moveTo>
                <a:lnTo>
                  <a:pt x="609" y="136"/>
                </a:lnTo>
                <a:lnTo>
                  <a:pt x="558" y="144"/>
                </a:lnTo>
                <a:lnTo>
                  <a:pt x="508" y="156"/>
                </a:lnTo>
                <a:lnTo>
                  <a:pt x="461" y="173"/>
                </a:lnTo>
                <a:lnTo>
                  <a:pt x="415" y="194"/>
                </a:lnTo>
                <a:lnTo>
                  <a:pt x="371" y="220"/>
                </a:lnTo>
                <a:lnTo>
                  <a:pt x="329" y="250"/>
                </a:lnTo>
                <a:lnTo>
                  <a:pt x="290" y="286"/>
                </a:lnTo>
                <a:lnTo>
                  <a:pt x="255" y="324"/>
                </a:lnTo>
                <a:lnTo>
                  <a:pt x="225" y="364"/>
                </a:lnTo>
                <a:lnTo>
                  <a:pt x="198" y="407"/>
                </a:lnTo>
                <a:lnTo>
                  <a:pt x="176" y="453"/>
                </a:lnTo>
                <a:lnTo>
                  <a:pt x="159" y="501"/>
                </a:lnTo>
                <a:lnTo>
                  <a:pt x="146" y="550"/>
                </a:lnTo>
                <a:lnTo>
                  <a:pt x="139" y="600"/>
                </a:lnTo>
                <a:lnTo>
                  <a:pt x="136" y="652"/>
                </a:lnTo>
                <a:lnTo>
                  <a:pt x="139" y="703"/>
                </a:lnTo>
                <a:lnTo>
                  <a:pt x="146" y="753"/>
                </a:lnTo>
                <a:lnTo>
                  <a:pt x="159" y="802"/>
                </a:lnTo>
                <a:lnTo>
                  <a:pt x="176" y="850"/>
                </a:lnTo>
                <a:lnTo>
                  <a:pt x="198" y="895"/>
                </a:lnTo>
                <a:lnTo>
                  <a:pt x="225" y="938"/>
                </a:lnTo>
                <a:lnTo>
                  <a:pt x="255" y="979"/>
                </a:lnTo>
                <a:lnTo>
                  <a:pt x="290" y="1017"/>
                </a:lnTo>
                <a:lnTo>
                  <a:pt x="329" y="1052"/>
                </a:lnTo>
                <a:lnTo>
                  <a:pt x="371" y="1082"/>
                </a:lnTo>
                <a:lnTo>
                  <a:pt x="415" y="1108"/>
                </a:lnTo>
                <a:lnTo>
                  <a:pt x="461" y="1130"/>
                </a:lnTo>
                <a:lnTo>
                  <a:pt x="508" y="1147"/>
                </a:lnTo>
                <a:lnTo>
                  <a:pt x="558" y="1159"/>
                </a:lnTo>
                <a:lnTo>
                  <a:pt x="609" y="1166"/>
                </a:lnTo>
                <a:lnTo>
                  <a:pt x="661" y="1169"/>
                </a:lnTo>
                <a:lnTo>
                  <a:pt x="713" y="1166"/>
                </a:lnTo>
                <a:lnTo>
                  <a:pt x="765" y="1159"/>
                </a:lnTo>
                <a:lnTo>
                  <a:pt x="814" y="1147"/>
                </a:lnTo>
                <a:lnTo>
                  <a:pt x="863" y="1130"/>
                </a:lnTo>
                <a:lnTo>
                  <a:pt x="909" y="1108"/>
                </a:lnTo>
                <a:lnTo>
                  <a:pt x="953" y="1082"/>
                </a:lnTo>
                <a:lnTo>
                  <a:pt x="995" y="1052"/>
                </a:lnTo>
                <a:lnTo>
                  <a:pt x="1034" y="1017"/>
                </a:lnTo>
                <a:lnTo>
                  <a:pt x="1068" y="979"/>
                </a:lnTo>
                <a:lnTo>
                  <a:pt x="1099" y="938"/>
                </a:lnTo>
                <a:lnTo>
                  <a:pt x="1126" y="895"/>
                </a:lnTo>
                <a:lnTo>
                  <a:pt x="1147" y="850"/>
                </a:lnTo>
                <a:lnTo>
                  <a:pt x="1164" y="802"/>
                </a:lnTo>
                <a:lnTo>
                  <a:pt x="1177" y="753"/>
                </a:lnTo>
                <a:lnTo>
                  <a:pt x="1185" y="703"/>
                </a:lnTo>
                <a:lnTo>
                  <a:pt x="1187" y="652"/>
                </a:lnTo>
                <a:lnTo>
                  <a:pt x="1185" y="600"/>
                </a:lnTo>
                <a:lnTo>
                  <a:pt x="1177" y="550"/>
                </a:lnTo>
                <a:lnTo>
                  <a:pt x="1164" y="501"/>
                </a:lnTo>
                <a:lnTo>
                  <a:pt x="1147" y="453"/>
                </a:lnTo>
                <a:lnTo>
                  <a:pt x="1126" y="407"/>
                </a:lnTo>
                <a:lnTo>
                  <a:pt x="1099" y="364"/>
                </a:lnTo>
                <a:lnTo>
                  <a:pt x="1068" y="324"/>
                </a:lnTo>
                <a:lnTo>
                  <a:pt x="1034" y="286"/>
                </a:lnTo>
                <a:lnTo>
                  <a:pt x="995" y="250"/>
                </a:lnTo>
                <a:lnTo>
                  <a:pt x="953" y="220"/>
                </a:lnTo>
                <a:lnTo>
                  <a:pt x="909" y="194"/>
                </a:lnTo>
                <a:lnTo>
                  <a:pt x="863" y="173"/>
                </a:lnTo>
                <a:lnTo>
                  <a:pt x="814" y="156"/>
                </a:lnTo>
                <a:lnTo>
                  <a:pt x="765" y="144"/>
                </a:lnTo>
                <a:lnTo>
                  <a:pt x="713" y="136"/>
                </a:lnTo>
                <a:lnTo>
                  <a:pt x="661" y="134"/>
                </a:lnTo>
                <a:close/>
                <a:moveTo>
                  <a:pt x="661" y="0"/>
                </a:moveTo>
                <a:lnTo>
                  <a:pt x="721" y="2"/>
                </a:lnTo>
                <a:lnTo>
                  <a:pt x="778" y="10"/>
                </a:lnTo>
                <a:lnTo>
                  <a:pt x="834" y="22"/>
                </a:lnTo>
                <a:lnTo>
                  <a:pt x="888" y="39"/>
                </a:lnTo>
                <a:lnTo>
                  <a:pt x="941" y="60"/>
                </a:lnTo>
                <a:lnTo>
                  <a:pt x="992" y="87"/>
                </a:lnTo>
                <a:lnTo>
                  <a:pt x="1040" y="117"/>
                </a:lnTo>
                <a:lnTo>
                  <a:pt x="1086" y="152"/>
                </a:lnTo>
                <a:lnTo>
                  <a:pt x="1130" y="191"/>
                </a:lnTo>
                <a:lnTo>
                  <a:pt x="1168" y="233"/>
                </a:lnTo>
                <a:lnTo>
                  <a:pt x="1204" y="279"/>
                </a:lnTo>
                <a:lnTo>
                  <a:pt x="1235" y="326"/>
                </a:lnTo>
                <a:lnTo>
                  <a:pt x="1261" y="376"/>
                </a:lnTo>
                <a:lnTo>
                  <a:pt x="1283" y="428"/>
                </a:lnTo>
                <a:lnTo>
                  <a:pt x="1300" y="482"/>
                </a:lnTo>
                <a:lnTo>
                  <a:pt x="1312" y="537"/>
                </a:lnTo>
                <a:lnTo>
                  <a:pt x="1320" y="593"/>
                </a:lnTo>
                <a:lnTo>
                  <a:pt x="1322" y="652"/>
                </a:lnTo>
                <a:lnTo>
                  <a:pt x="1319" y="711"/>
                </a:lnTo>
                <a:lnTo>
                  <a:pt x="1312" y="769"/>
                </a:lnTo>
                <a:lnTo>
                  <a:pt x="1298" y="826"/>
                </a:lnTo>
                <a:lnTo>
                  <a:pt x="1280" y="882"/>
                </a:lnTo>
                <a:lnTo>
                  <a:pt x="1256" y="935"/>
                </a:lnTo>
                <a:lnTo>
                  <a:pt x="1229" y="986"/>
                </a:lnTo>
                <a:lnTo>
                  <a:pt x="1195" y="1034"/>
                </a:lnTo>
                <a:lnTo>
                  <a:pt x="1157" y="1081"/>
                </a:lnTo>
                <a:lnTo>
                  <a:pt x="1189" y="1112"/>
                </a:lnTo>
                <a:lnTo>
                  <a:pt x="1204" y="1112"/>
                </a:lnTo>
                <a:lnTo>
                  <a:pt x="1218" y="1115"/>
                </a:lnTo>
                <a:lnTo>
                  <a:pt x="1233" y="1122"/>
                </a:lnTo>
                <a:lnTo>
                  <a:pt x="1245" y="1131"/>
                </a:lnTo>
                <a:lnTo>
                  <a:pt x="1472" y="1356"/>
                </a:lnTo>
                <a:lnTo>
                  <a:pt x="1484" y="1370"/>
                </a:lnTo>
                <a:lnTo>
                  <a:pt x="1490" y="1386"/>
                </a:lnTo>
                <a:lnTo>
                  <a:pt x="1492" y="1402"/>
                </a:lnTo>
                <a:lnTo>
                  <a:pt x="1490" y="1419"/>
                </a:lnTo>
                <a:lnTo>
                  <a:pt x="1484" y="1436"/>
                </a:lnTo>
                <a:lnTo>
                  <a:pt x="1472" y="1450"/>
                </a:lnTo>
                <a:lnTo>
                  <a:pt x="1458" y="1461"/>
                </a:lnTo>
                <a:lnTo>
                  <a:pt x="1442" y="1467"/>
                </a:lnTo>
                <a:lnTo>
                  <a:pt x="1424" y="1469"/>
                </a:lnTo>
                <a:lnTo>
                  <a:pt x="1407" y="1467"/>
                </a:lnTo>
                <a:lnTo>
                  <a:pt x="1391" y="1461"/>
                </a:lnTo>
                <a:lnTo>
                  <a:pt x="1376" y="1450"/>
                </a:lnTo>
                <a:lnTo>
                  <a:pt x="1149" y="1225"/>
                </a:lnTo>
                <a:lnTo>
                  <a:pt x="1139" y="1213"/>
                </a:lnTo>
                <a:lnTo>
                  <a:pt x="1133" y="1200"/>
                </a:lnTo>
                <a:lnTo>
                  <a:pt x="1130" y="1186"/>
                </a:lnTo>
                <a:lnTo>
                  <a:pt x="1130" y="1171"/>
                </a:lnTo>
                <a:lnTo>
                  <a:pt x="1098" y="1140"/>
                </a:lnTo>
                <a:lnTo>
                  <a:pt x="1051" y="1177"/>
                </a:lnTo>
                <a:lnTo>
                  <a:pt x="1001" y="1209"/>
                </a:lnTo>
                <a:lnTo>
                  <a:pt x="949" y="1238"/>
                </a:lnTo>
                <a:lnTo>
                  <a:pt x="895" y="1261"/>
                </a:lnTo>
                <a:lnTo>
                  <a:pt x="839" y="1279"/>
                </a:lnTo>
                <a:lnTo>
                  <a:pt x="782" y="1292"/>
                </a:lnTo>
                <a:lnTo>
                  <a:pt x="722" y="1300"/>
                </a:lnTo>
                <a:lnTo>
                  <a:pt x="661" y="1303"/>
                </a:lnTo>
                <a:lnTo>
                  <a:pt x="603" y="1300"/>
                </a:lnTo>
                <a:lnTo>
                  <a:pt x="546" y="1293"/>
                </a:lnTo>
                <a:lnTo>
                  <a:pt x="490" y="1281"/>
                </a:lnTo>
                <a:lnTo>
                  <a:pt x="435" y="1264"/>
                </a:lnTo>
                <a:lnTo>
                  <a:pt x="383" y="1242"/>
                </a:lnTo>
                <a:lnTo>
                  <a:pt x="332" y="1216"/>
                </a:lnTo>
                <a:lnTo>
                  <a:pt x="283" y="1185"/>
                </a:lnTo>
                <a:lnTo>
                  <a:pt x="238" y="1151"/>
                </a:lnTo>
                <a:lnTo>
                  <a:pt x="194" y="1112"/>
                </a:lnTo>
                <a:lnTo>
                  <a:pt x="155" y="1070"/>
                </a:lnTo>
                <a:lnTo>
                  <a:pt x="120" y="1024"/>
                </a:lnTo>
                <a:lnTo>
                  <a:pt x="89" y="976"/>
                </a:lnTo>
                <a:lnTo>
                  <a:pt x="63" y="926"/>
                </a:lnTo>
                <a:lnTo>
                  <a:pt x="40" y="875"/>
                </a:lnTo>
                <a:lnTo>
                  <a:pt x="23" y="820"/>
                </a:lnTo>
                <a:lnTo>
                  <a:pt x="11" y="765"/>
                </a:lnTo>
                <a:lnTo>
                  <a:pt x="4" y="709"/>
                </a:lnTo>
                <a:lnTo>
                  <a:pt x="0" y="652"/>
                </a:lnTo>
                <a:lnTo>
                  <a:pt x="4" y="593"/>
                </a:lnTo>
                <a:lnTo>
                  <a:pt x="11" y="537"/>
                </a:lnTo>
                <a:lnTo>
                  <a:pt x="23" y="482"/>
                </a:lnTo>
                <a:lnTo>
                  <a:pt x="40" y="428"/>
                </a:lnTo>
                <a:lnTo>
                  <a:pt x="63" y="376"/>
                </a:lnTo>
                <a:lnTo>
                  <a:pt x="89" y="326"/>
                </a:lnTo>
                <a:lnTo>
                  <a:pt x="120" y="279"/>
                </a:lnTo>
                <a:lnTo>
                  <a:pt x="155" y="233"/>
                </a:lnTo>
                <a:lnTo>
                  <a:pt x="194" y="191"/>
                </a:lnTo>
                <a:lnTo>
                  <a:pt x="238" y="152"/>
                </a:lnTo>
                <a:lnTo>
                  <a:pt x="283" y="117"/>
                </a:lnTo>
                <a:lnTo>
                  <a:pt x="332" y="87"/>
                </a:lnTo>
                <a:lnTo>
                  <a:pt x="383" y="60"/>
                </a:lnTo>
                <a:lnTo>
                  <a:pt x="435" y="39"/>
                </a:lnTo>
                <a:lnTo>
                  <a:pt x="490" y="22"/>
                </a:lnTo>
                <a:lnTo>
                  <a:pt x="546" y="10"/>
                </a:lnTo>
                <a:lnTo>
                  <a:pt x="603" y="2"/>
                </a:lnTo>
                <a:lnTo>
                  <a:pt x="661" y="0"/>
                </a:ln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sz="2000">
              <a:latin typeface="+mj-lt"/>
              <a:cs typeface="Arial" panose="020B0604020202020204" pitchFamily="34" charset="0"/>
            </a:endParaRPr>
          </a:p>
        </xdr:txBody>
      </xdr:sp>
    </xdr:grpSp>
    <xdr:clientData/>
  </xdr:twoCellAnchor>
  <xdr:twoCellAnchor>
    <xdr:from>
      <xdr:col>4</xdr:col>
      <xdr:colOff>703464</xdr:colOff>
      <xdr:row>24</xdr:row>
      <xdr:rowOff>2900</xdr:rowOff>
    </xdr:from>
    <xdr:to>
      <xdr:col>5</xdr:col>
      <xdr:colOff>450778</xdr:colOff>
      <xdr:row>27</xdr:row>
      <xdr:rowOff>10191</xdr:rowOff>
    </xdr:to>
    <xdr:grpSp>
      <xdr:nvGrpSpPr>
        <xdr:cNvPr id="26" name="Group 85">
          <a:extLst>
            <a:ext uri="{FF2B5EF4-FFF2-40B4-BE49-F238E27FC236}">
              <a16:creationId xmlns:a16="http://schemas.microsoft.com/office/drawing/2014/main" id="{00000000-0008-0000-0B00-00001A000000}"/>
            </a:ext>
          </a:extLst>
        </xdr:cNvPr>
        <xdr:cNvGrpSpPr/>
      </xdr:nvGrpSpPr>
      <xdr:grpSpPr>
        <a:xfrm>
          <a:off x="3703839" y="4289150"/>
          <a:ext cx="494233" cy="539897"/>
          <a:chOff x="6656388" y="1300163"/>
          <a:chExt cx="347662" cy="381000"/>
        </a:xfrm>
        <a:solidFill>
          <a:schemeClr val="bg1"/>
        </a:solidFill>
      </xdr:grpSpPr>
      <xdr:sp macro="" textlink="">
        <xdr:nvSpPr>
          <xdr:cNvPr id="27" name="Freeform 27">
            <a:extLst>
              <a:ext uri="{FF2B5EF4-FFF2-40B4-BE49-F238E27FC236}">
                <a16:creationId xmlns:a16="http://schemas.microsoft.com/office/drawing/2014/main" id="{00000000-0008-0000-0B00-00001B000000}"/>
              </a:ext>
            </a:extLst>
          </xdr:cNvPr>
          <xdr:cNvSpPr>
            <a:spLocks noEditPoints="1"/>
          </xdr:cNvSpPr>
        </xdr:nvSpPr>
        <xdr:spPr bwMode="auto">
          <a:xfrm>
            <a:off x="6713538" y="1357313"/>
            <a:ext cx="233362" cy="323850"/>
          </a:xfrm>
          <a:custGeom>
            <a:avLst/>
            <a:gdLst>
              <a:gd name="T0" fmla="*/ 762 w 2060"/>
              <a:gd name="T1" fmla="*/ 305 h 2844"/>
              <a:gd name="T2" fmla="*/ 486 w 2060"/>
              <a:gd name="T3" fmla="*/ 474 h 2844"/>
              <a:gd name="T4" fmla="*/ 309 w 2060"/>
              <a:gd name="T5" fmla="*/ 735 h 2844"/>
              <a:gd name="T6" fmla="*/ 263 w 2060"/>
              <a:gd name="T7" fmla="*/ 1051 h 2844"/>
              <a:gd name="T8" fmla="*/ 318 w 2060"/>
              <a:gd name="T9" fmla="*/ 1304 h 2844"/>
              <a:gd name="T10" fmla="*/ 420 w 2060"/>
              <a:gd name="T11" fmla="*/ 1495 h 2844"/>
              <a:gd name="T12" fmla="*/ 538 w 2060"/>
              <a:gd name="T13" fmla="*/ 1673 h 2844"/>
              <a:gd name="T14" fmla="*/ 612 w 2060"/>
              <a:gd name="T15" fmla="*/ 1872 h 2844"/>
              <a:gd name="T16" fmla="*/ 656 w 2060"/>
              <a:gd name="T17" fmla="*/ 2010 h 2844"/>
              <a:gd name="T18" fmla="*/ 1366 w 2060"/>
              <a:gd name="T19" fmla="*/ 2043 h 2844"/>
              <a:gd name="T20" fmla="*/ 1443 w 2060"/>
              <a:gd name="T21" fmla="*/ 1943 h 2844"/>
              <a:gd name="T22" fmla="*/ 1482 w 2060"/>
              <a:gd name="T23" fmla="*/ 1749 h 2844"/>
              <a:gd name="T24" fmla="*/ 1594 w 2060"/>
              <a:gd name="T25" fmla="*/ 1563 h 2844"/>
              <a:gd name="T26" fmla="*/ 1703 w 2060"/>
              <a:gd name="T27" fmla="*/ 1386 h 2844"/>
              <a:gd name="T28" fmla="*/ 1783 w 2060"/>
              <a:gd name="T29" fmla="*/ 1161 h 2844"/>
              <a:gd name="T30" fmla="*/ 1787 w 2060"/>
              <a:gd name="T31" fmla="*/ 858 h 2844"/>
              <a:gd name="T32" fmla="*/ 1659 w 2060"/>
              <a:gd name="T33" fmla="*/ 569 h 2844"/>
              <a:gd name="T34" fmla="*/ 1418 w 2060"/>
              <a:gd name="T35" fmla="*/ 359 h 2844"/>
              <a:gd name="T36" fmla="*/ 1100 w 2060"/>
              <a:gd name="T37" fmla="*/ 262 h 2844"/>
              <a:gd name="T38" fmla="*/ 1277 w 2060"/>
              <a:gd name="T39" fmla="*/ 30 h 2844"/>
              <a:gd name="T40" fmla="*/ 1637 w 2060"/>
              <a:gd name="T41" fmla="*/ 192 h 2844"/>
              <a:gd name="T42" fmla="*/ 1905 w 2060"/>
              <a:gd name="T43" fmla="*/ 468 h 2844"/>
              <a:gd name="T44" fmla="*/ 2046 w 2060"/>
              <a:gd name="T45" fmla="*/ 829 h 2844"/>
              <a:gd name="T46" fmla="*/ 2044 w 2060"/>
              <a:gd name="T47" fmla="*/ 1185 h 2844"/>
              <a:gd name="T48" fmla="*/ 1964 w 2060"/>
              <a:gd name="T49" fmla="*/ 1447 h 2844"/>
              <a:gd name="T50" fmla="*/ 1853 w 2060"/>
              <a:gd name="T51" fmla="*/ 1643 h 2844"/>
              <a:gd name="T52" fmla="*/ 1740 w 2060"/>
              <a:gd name="T53" fmla="*/ 1813 h 2844"/>
              <a:gd name="T54" fmla="*/ 1702 w 2060"/>
              <a:gd name="T55" fmla="*/ 1965 h 2844"/>
              <a:gd name="T56" fmla="*/ 1596 w 2060"/>
              <a:gd name="T57" fmla="*/ 2184 h 2844"/>
              <a:gd name="T58" fmla="*/ 1510 w 2060"/>
              <a:gd name="T59" fmla="*/ 2331 h 2844"/>
              <a:gd name="T60" fmla="*/ 1502 w 2060"/>
              <a:gd name="T61" fmla="*/ 2468 h 2844"/>
              <a:gd name="T62" fmla="*/ 1499 w 2060"/>
              <a:gd name="T63" fmla="*/ 2532 h 2844"/>
              <a:gd name="T64" fmla="*/ 1468 w 2060"/>
              <a:gd name="T65" fmla="*/ 2616 h 2844"/>
              <a:gd name="T66" fmla="*/ 1361 w 2060"/>
              <a:gd name="T67" fmla="*/ 2709 h 2844"/>
              <a:gd name="T68" fmla="*/ 1202 w 2060"/>
              <a:gd name="T69" fmla="*/ 2823 h 2844"/>
              <a:gd name="T70" fmla="*/ 904 w 2060"/>
              <a:gd name="T71" fmla="*/ 2842 h 2844"/>
              <a:gd name="T72" fmla="*/ 773 w 2060"/>
              <a:gd name="T73" fmla="*/ 2741 h 2844"/>
              <a:gd name="T74" fmla="*/ 616 w 2060"/>
              <a:gd name="T75" fmla="*/ 2648 h 2844"/>
              <a:gd name="T76" fmla="*/ 564 w 2060"/>
              <a:gd name="T77" fmla="*/ 2549 h 2844"/>
              <a:gd name="T78" fmla="*/ 560 w 2060"/>
              <a:gd name="T79" fmla="*/ 2505 h 2844"/>
              <a:gd name="T80" fmla="*/ 553 w 2060"/>
              <a:gd name="T81" fmla="*/ 2388 h 2844"/>
              <a:gd name="T82" fmla="*/ 546 w 2060"/>
              <a:gd name="T83" fmla="*/ 2257 h 2844"/>
              <a:gd name="T84" fmla="*/ 382 w 2060"/>
              <a:gd name="T85" fmla="*/ 2057 h 2844"/>
              <a:gd name="T86" fmla="*/ 345 w 2060"/>
              <a:gd name="T87" fmla="*/ 1868 h 2844"/>
              <a:gd name="T88" fmla="*/ 251 w 2060"/>
              <a:gd name="T89" fmla="*/ 1709 h 2844"/>
              <a:gd name="T90" fmla="*/ 139 w 2060"/>
              <a:gd name="T91" fmla="*/ 1532 h 2844"/>
              <a:gd name="T92" fmla="*/ 41 w 2060"/>
              <a:gd name="T93" fmla="*/ 1299 h 2844"/>
              <a:gd name="T94" fmla="*/ 0 w 2060"/>
              <a:gd name="T95" fmla="*/ 989 h 2844"/>
              <a:gd name="T96" fmla="*/ 81 w 2060"/>
              <a:gd name="T97" fmla="*/ 605 h 2844"/>
              <a:gd name="T98" fmla="*/ 302 w 2060"/>
              <a:gd name="T99" fmla="*/ 291 h 2844"/>
              <a:gd name="T100" fmla="*/ 630 w 2060"/>
              <a:gd name="T101" fmla="*/ 79 h 2844"/>
              <a:gd name="T102" fmla="*/ 1030 w 2060"/>
              <a:gd name="T103" fmla="*/ 0 h 284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Lst>
            <a:rect l="0" t="0" r="r" b="b"/>
            <a:pathLst>
              <a:path w="2060" h="2844">
                <a:moveTo>
                  <a:pt x="1030" y="259"/>
                </a:moveTo>
                <a:lnTo>
                  <a:pt x="960" y="262"/>
                </a:lnTo>
                <a:lnTo>
                  <a:pt x="891" y="271"/>
                </a:lnTo>
                <a:lnTo>
                  <a:pt x="826" y="286"/>
                </a:lnTo>
                <a:lnTo>
                  <a:pt x="762" y="305"/>
                </a:lnTo>
                <a:lnTo>
                  <a:pt x="700" y="330"/>
                </a:lnTo>
                <a:lnTo>
                  <a:pt x="641" y="360"/>
                </a:lnTo>
                <a:lnTo>
                  <a:pt x="586" y="393"/>
                </a:lnTo>
                <a:lnTo>
                  <a:pt x="535" y="431"/>
                </a:lnTo>
                <a:lnTo>
                  <a:pt x="486" y="474"/>
                </a:lnTo>
                <a:lnTo>
                  <a:pt x="441" y="519"/>
                </a:lnTo>
                <a:lnTo>
                  <a:pt x="402" y="569"/>
                </a:lnTo>
                <a:lnTo>
                  <a:pt x="366" y="622"/>
                </a:lnTo>
                <a:lnTo>
                  <a:pt x="335" y="677"/>
                </a:lnTo>
                <a:lnTo>
                  <a:pt x="309" y="735"/>
                </a:lnTo>
                <a:lnTo>
                  <a:pt x="288" y="796"/>
                </a:lnTo>
                <a:lnTo>
                  <a:pt x="273" y="858"/>
                </a:lnTo>
                <a:lnTo>
                  <a:pt x="264" y="923"/>
                </a:lnTo>
                <a:lnTo>
                  <a:pt x="261" y="989"/>
                </a:lnTo>
                <a:lnTo>
                  <a:pt x="263" y="1051"/>
                </a:lnTo>
                <a:lnTo>
                  <a:pt x="268" y="1108"/>
                </a:lnTo>
                <a:lnTo>
                  <a:pt x="277" y="1161"/>
                </a:lnTo>
                <a:lnTo>
                  <a:pt x="288" y="1212"/>
                </a:lnTo>
                <a:lnTo>
                  <a:pt x="302" y="1260"/>
                </a:lnTo>
                <a:lnTo>
                  <a:pt x="318" y="1304"/>
                </a:lnTo>
                <a:lnTo>
                  <a:pt x="336" y="1346"/>
                </a:lnTo>
                <a:lnTo>
                  <a:pt x="356" y="1386"/>
                </a:lnTo>
                <a:lnTo>
                  <a:pt x="377" y="1424"/>
                </a:lnTo>
                <a:lnTo>
                  <a:pt x="399" y="1460"/>
                </a:lnTo>
                <a:lnTo>
                  <a:pt x="420" y="1495"/>
                </a:lnTo>
                <a:lnTo>
                  <a:pt x="444" y="1529"/>
                </a:lnTo>
                <a:lnTo>
                  <a:pt x="465" y="1562"/>
                </a:lnTo>
                <a:lnTo>
                  <a:pt x="490" y="1599"/>
                </a:lnTo>
                <a:lnTo>
                  <a:pt x="515" y="1636"/>
                </a:lnTo>
                <a:lnTo>
                  <a:pt x="538" y="1673"/>
                </a:lnTo>
                <a:lnTo>
                  <a:pt x="560" y="1710"/>
                </a:lnTo>
                <a:lnTo>
                  <a:pt x="578" y="1749"/>
                </a:lnTo>
                <a:lnTo>
                  <a:pt x="593" y="1788"/>
                </a:lnTo>
                <a:lnTo>
                  <a:pt x="604" y="1829"/>
                </a:lnTo>
                <a:lnTo>
                  <a:pt x="612" y="1872"/>
                </a:lnTo>
                <a:lnTo>
                  <a:pt x="614" y="1918"/>
                </a:lnTo>
                <a:lnTo>
                  <a:pt x="617" y="1943"/>
                </a:lnTo>
                <a:lnTo>
                  <a:pt x="627" y="1967"/>
                </a:lnTo>
                <a:lnTo>
                  <a:pt x="639" y="1990"/>
                </a:lnTo>
                <a:lnTo>
                  <a:pt x="656" y="2010"/>
                </a:lnTo>
                <a:lnTo>
                  <a:pt x="674" y="2028"/>
                </a:lnTo>
                <a:lnTo>
                  <a:pt x="694" y="2043"/>
                </a:lnTo>
                <a:lnTo>
                  <a:pt x="712" y="2057"/>
                </a:lnTo>
                <a:lnTo>
                  <a:pt x="1348" y="2057"/>
                </a:lnTo>
                <a:lnTo>
                  <a:pt x="1366" y="2043"/>
                </a:lnTo>
                <a:lnTo>
                  <a:pt x="1385" y="2028"/>
                </a:lnTo>
                <a:lnTo>
                  <a:pt x="1404" y="2010"/>
                </a:lnTo>
                <a:lnTo>
                  <a:pt x="1420" y="1990"/>
                </a:lnTo>
                <a:lnTo>
                  <a:pt x="1433" y="1967"/>
                </a:lnTo>
                <a:lnTo>
                  <a:pt x="1443" y="1943"/>
                </a:lnTo>
                <a:lnTo>
                  <a:pt x="1446" y="1918"/>
                </a:lnTo>
                <a:lnTo>
                  <a:pt x="1448" y="1872"/>
                </a:lnTo>
                <a:lnTo>
                  <a:pt x="1455" y="1829"/>
                </a:lnTo>
                <a:lnTo>
                  <a:pt x="1467" y="1788"/>
                </a:lnTo>
                <a:lnTo>
                  <a:pt x="1482" y="1749"/>
                </a:lnTo>
                <a:lnTo>
                  <a:pt x="1500" y="1711"/>
                </a:lnTo>
                <a:lnTo>
                  <a:pt x="1521" y="1673"/>
                </a:lnTo>
                <a:lnTo>
                  <a:pt x="1544" y="1636"/>
                </a:lnTo>
                <a:lnTo>
                  <a:pt x="1568" y="1600"/>
                </a:lnTo>
                <a:lnTo>
                  <a:pt x="1594" y="1563"/>
                </a:lnTo>
                <a:lnTo>
                  <a:pt x="1616" y="1530"/>
                </a:lnTo>
                <a:lnTo>
                  <a:pt x="1638" y="1496"/>
                </a:lnTo>
                <a:lnTo>
                  <a:pt x="1661" y="1461"/>
                </a:lnTo>
                <a:lnTo>
                  <a:pt x="1683" y="1424"/>
                </a:lnTo>
                <a:lnTo>
                  <a:pt x="1703" y="1386"/>
                </a:lnTo>
                <a:lnTo>
                  <a:pt x="1723" y="1346"/>
                </a:lnTo>
                <a:lnTo>
                  <a:pt x="1741" y="1304"/>
                </a:lnTo>
                <a:lnTo>
                  <a:pt x="1757" y="1260"/>
                </a:lnTo>
                <a:lnTo>
                  <a:pt x="1771" y="1212"/>
                </a:lnTo>
                <a:lnTo>
                  <a:pt x="1783" y="1161"/>
                </a:lnTo>
                <a:lnTo>
                  <a:pt x="1791" y="1108"/>
                </a:lnTo>
                <a:lnTo>
                  <a:pt x="1797" y="1051"/>
                </a:lnTo>
                <a:lnTo>
                  <a:pt x="1799" y="989"/>
                </a:lnTo>
                <a:lnTo>
                  <a:pt x="1796" y="923"/>
                </a:lnTo>
                <a:lnTo>
                  <a:pt x="1787" y="858"/>
                </a:lnTo>
                <a:lnTo>
                  <a:pt x="1771" y="795"/>
                </a:lnTo>
                <a:lnTo>
                  <a:pt x="1751" y="735"/>
                </a:lnTo>
                <a:lnTo>
                  <a:pt x="1726" y="677"/>
                </a:lnTo>
                <a:lnTo>
                  <a:pt x="1694" y="621"/>
                </a:lnTo>
                <a:lnTo>
                  <a:pt x="1659" y="569"/>
                </a:lnTo>
                <a:lnTo>
                  <a:pt x="1618" y="519"/>
                </a:lnTo>
                <a:lnTo>
                  <a:pt x="1573" y="474"/>
                </a:lnTo>
                <a:lnTo>
                  <a:pt x="1526" y="431"/>
                </a:lnTo>
                <a:lnTo>
                  <a:pt x="1473" y="392"/>
                </a:lnTo>
                <a:lnTo>
                  <a:pt x="1418" y="359"/>
                </a:lnTo>
                <a:lnTo>
                  <a:pt x="1360" y="330"/>
                </a:lnTo>
                <a:lnTo>
                  <a:pt x="1298" y="305"/>
                </a:lnTo>
                <a:lnTo>
                  <a:pt x="1234" y="286"/>
                </a:lnTo>
                <a:lnTo>
                  <a:pt x="1168" y="271"/>
                </a:lnTo>
                <a:lnTo>
                  <a:pt x="1100" y="262"/>
                </a:lnTo>
                <a:lnTo>
                  <a:pt x="1030" y="259"/>
                </a:lnTo>
                <a:close/>
                <a:moveTo>
                  <a:pt x="1030" y="0"/>
                </a:moveTo>
                <a:lnTo>
                  <a:pt x="1114" y="4"/>
                </a:lnTo>
                <a:lnTo>
                  <a:pt x="1197" y="14"/>
                </a:lnTo>
                <a:lnTo>
                  <a:pt x="1277" y="30"/>
                </a:lnTo>
                <a:lnTo>
                  <a:pt x="1355" y="51"/>
                </a:lnTo>
                <a:lnTo>
                  <a:pt x="1430" y="79"/>
                </a:lnTo>
                <a:lnTo>
                  <a:pt x="1502" y="111"/>
                </a:lnTo>
                <a:lnTo>
                  <a:pt x="1571" y="149"/>
                </a:lnTo>
                <a:lnTo>
                  <a:pt x="1637" y="192"/>
                </a:lnTo>
                <a:lnTo>
                  <a:pt x="1699" y="239"/>
                </a:lnTo>
                <a:lnTo>
                  <a:pt x="1757" y="291"/>
                </a:lnTo>
                <a:lnTo>
                  <a:pt x="1811" y="346"/>
                </a:lnTo>
                <a:lnTo>
                  <a:pt x="1861" y="406"/>
                </a:lnTo>
                <a:lnTo>
                  <a:pt x="1905" y="468"/>
                </a:lnTo>
                <a:lnTo>
                  <a:pt x="1945" y="535"/>
                </a:lnTo>
                <a:lnTo>
                  <a:pt x="1979" y="605"/>
                </a:lnTo>
                <a:lnTo>
                  <a:pt x="2006" y="678"/>
                </a:lnTo>
                <a:lnTo>
                  <a:pt x="2030" y="752"/>
                </a:lnTo>
                <a:lnTo>
                  <a:pt x="2046" y="829"/>
                </a:lnTo>
                <a:lnTo>
                  <a:pt x="2056" y="908"/>
                </a:lnTo>
                <a:lnTo>
                  <a:pt x="2060" y="989"/>
                </a:lnTo>
                <a:lnTo>
                  <a:pt x="2057" y="1058"/>
                </a:lnTo>
                <a:lnTo>
                  <a:pt x="2052" y="1123"/>
                </a:lnTo>
                <a:lnTo>
                  <a:pt x="2044" y="1185"/>
                </a:lnTo>
                <a:lnTo>
                  <a:pt x="2032" y="1244"/>
                </a:lnTo>
                <a:lnTo>
                  <a:pt x="2018" y="1299"/>
                </a:lnTo>
                <a:lnTo>
                  <a:pt x="2002" y="1351"/>
                </a:lnTo>
                <a:lnTo>
                  <a:pt x="1983" y="1400"/>
                </a:lnTo>
                <a:lnTo>
                  <a:pt x="1964" y="1447"/>
                </a:lnTo>
                <a:lnTo>
                  <a:pt x="1943" y="1490"/>
                </a:lnTo>
                <a:lnTo>
                  <a:pt x="1921" y="1531"/>
                </a:lnTo>
                <a:lnTo>
                  <a:pt x="1898" y="1571"/>
                </a:lnTo>
                <a:lnTo>
                  <a:pt x="1876" y="1608"/>
                </a:lnTo>
                <a:lnTo>
                  <a:pt x="1853" y="1643"/>
                </a:lnTo>
                <a:lnTo>
                  <a:pt x="1831" y="1676"/>
                </a:lnTo>
                <a:lnTo>
                  <a:pt x="1809" y="1708"/>
                </a:lnTo>
                <a:lnTo>
                  <a:pt x="1783" y="1747"/>
                </a:lnTo>
                <a:lnTo>
                  <a:pt x="1760" y="1782"/>
                </a:lnTo>
                <a:lnTo>
                  <a:pt x="1740" y="1813"/>
                </a:lnTo>
                <a:lnTo>
                  <a:pt x="1726" y="1842"/>
                </a:lnTo>
                <a:lnTo>
                  <a:pt x="1715" y="1868"/>
                </a:lnTo>
                <a:lnTo>
                  <a:pt x="1707" y="1893"/>
                </a:lnTo>
                <a:lnTo>
                  <a:pt x="1705" y="1918"/>
                </a:lnTo>
                <a:lnTo>
                  <a:pt x="1702" y="1965"/>
                </a:lnTo>
                <a:lnTo>
                  <a:pt x="1693" y="2012"/>
                </a:lnTo>
                <a:lnTo>
                  <a:pt x="1678" y="2057"/>
                </a:lnTo>
                <a:lnTo>
                  <a:pt x="1655" y="2102"/>
                </a:lnTo>
                <a:lnTo>
                  <a:pt x="1629" y="2144"/>
                </a:lnTo>
                <a:lnTo>
                  <a:pt x="1596" y="2184"/>
                </a:lnTo>
                <a:lnTo>
                  <a:pt x="1557" y="2222"/>
                </a:lnTo>
                <a:lnTo>
                  <a:pt x="1514" y="2257"/>
                </a:lnTo>
                <a:lnTo>
                  <a:pt x="1513" y="2278"/>
                </a:lnTo>
                <a:lnTo>
                  <a:pt x="1512" y="2303"/>
                </a:lnTo>
                <a:lnTo>
                  <a:pt x="1510" y="2331"/>
                </a:lnTo>
                <a:lnTo>
                  <a:pt x="1509" y="2359"/>
                </a:lnTo>
                <a:lnTo>
                  <a:pt x="1506" y="2388"/>
                </a:lnTo>
                <a:lnTo>
                  <a:pt x="1505" y="2416"/>
                </a:lnTo>
                <a:lnTo>
                  <a:pt x="1503" y="2444"/>
                </a:lnTo>
                <a:lnTo>
                  <a:pt x="1502" y="2468"/>
                </a:lnTo>
                <a:lnTo>
                  <a:pt x="1501" y="2488"/>
                </a:lnTo>
                <a:lnTo>
                  <a:pt x="1500" y="2505"/>
                </a:lnTo>
                <a:lnTo>
                  <a:pt x="1500" y="2516"/>
                </a:lnTo>
                <a:lnTo>
                  <a:pt x="1499" y="2519"/>
                </a:lnTo>
                <a:lnTo>
                  <a:pt x="1499" y="2532"/>
                </a:lnTo>
                <a:lnTo>
                  <a:pt x="1497" y="2546"/>
                </a:lnTo>
                <a:lnTo>
                  <a:pt x="1493" y="2562"/>
                </a:lnTo>
                <a:lnTo>
                  <a:pt x="1487" y="2579"/>
                </a:lnTo>
                <a:lnTo>
                  <a:pt x="1479" y="2598"/>
                </a:lnTo>
                <a:lnTo>
                  <a:pt x="1468" y="2616"/>
                </a:lnTo>
                <a:lnTo>
                  <a:pt x="1454" y="2635"/>
                </a:lnTo>
                <a:lnTo>
                  <a:pt x="1437" y="2655"/>
                </a:lnTo>
                <a:lnTo>
                  <a:pt x="1416" y="2673"/>
                </a:lnTo>
                <a:lnTo>
                  <a:pt x="1390" y="2692"/>
                </a:lnTo>
                <a:lnTo>
                  <a:pt x="1361" y="2709"/>
                </a:lnTo>
                <a:lnTo>
                  <a:pt x="1327" y="2726"/>
                </a:lnTo>
                <a:lnTo>
                  <a:pt x="1286" y="2741"/>
                </a:lnTo>
                <a:lnTo>
                  <a:pt x="1263" y="2770"/>
                </a:lnTo>
                <a:lnTo>
                  <a:pt x="1234" y="2798"/>
                </a:lnTo>
                <a:lnTo>
                  <a:pt x="1202" y="2823"/>
                </a:lnTo>
                <a:lnTo>
                  <a:pt x="1180" y="2835"/>
                </a:lnTo>
                <a:lnTo>
                  <a:pt x="1155" y="2842"/>
                </a:lnTo>
                <a:lnTo>
                  <a:pt x="1130" y="2844"/>
                </a:lnTo>
                <a:lnTo>
                  <a:pt x="930" y="2844"/>
                </a:lnTo>
                <a:lnTo>
                  <a:pt x="904" y="2842"/>
                </a:lnTo>
                <a:lnTo>
                  <a:pt x="880" y="2835"/>
                </a:lnTo>
                <a:lnTo>
                  <a:pt x="857" y="2823"/>
                </a:lnTo>
                <a:lnTo>
                  <a:pt x="826" y="2798"/>
                </a:lnTo>
                <a:lnTo>
                  <a:pt x="797" y="2770"/>
                </a:lnTo>
                <a:lnTo>
                  <a:pt x="773" y="2741"/>
                </a:lnTo>
                <a:lnTo>
                  <a:pt x="731" y="2724"/>
                </a:lnTo>
                <a:lnTo>
                  <a:pt x="695" y="2707"/>
                </a:lnTo>
                <a:lnTo>
                  <a:pt x="663" y="2688"/>
                </a:lnTo>
                <a:lnTo>
                  <a:pt x="637" y="2668"/>
                </a:lnTo>
                <a:lnTo>
                  <a:pt x="616" y="2648"/>
                </a:lnTo>
                <a:lnTo>
                  <a:pt x="599" y="2627"/>
                </a:lnTo>
                <a:lnTo>
                  <a:pt x="586" y="2607"/>
                </a:lnTo>
                <a:lnTo>
                  <a:pt x="576" y="2586"/>
                </a:lnTo>
                <a:lnTo>
                  <a:pt x="569" y="2567"/>
                </a:lnTo>
                <a:lnTo>
                  <a:pt x="564" y="2549"/>
                </a:lnTo>
                <a:lnTo>
                  <a:pt x="562" y="2534"/>
                </a:lnTo>
                <a:lnTo>
                  <a:pt x="561" y="2519"/>
                </a:lnTo>
                <a:lnTo>
                  <a:pt x="561" y="2519"/>
                </a:lnTo>
                <a:lnTo>
                  <a:pt x="561" y="2516"/>
                </a:lnTo>
                <a:lnTo>
                  <a:pt x="560" y="2505"/>
                </a:lnTo>
                <a:lnTo>
                  <a:pt x="559" y="2488"/>
                </a:lnTo>
                <a:lnTo>
                  <a:pt x="557" y="2468"/>
                </a:lnTo>
                <a:lnTo>
                  <a:pt x="556" y="2444"/>
                </a:lnTo>
                <a:lnTo>
                  <a:pt x="554" y="2416"/>
                </a:lnTo>
                <a:lnTo>
                  <a:pt x="553" y="2388"/>
                </a:lnTo>
                <a:lnTo>
                  <a:pt x="551" y="2359"/>
                </a:lnTo>
                <a:lnTo>
                  <a:pt x="550" y="2331"/>
                </a:lnTo>
                <a:lnTo>
                  <a:pt x="548" y="2303"/>
                </a:lnTo>
                <a:lnTo>
                  <a:pt x="547" y="2278"/>
                </a:lnTo>
                <a:lnTo>
                  <a:pt x="546" y="2257"/>
                </a:lnTo>
                <a:lnTo>
                  <a:pt x="502" y="2222"/>
                </a:lnTo>
                <a:lnTo>
                  <a:pt x="464" y="2184"/>
                </a:lnTo>
                <a:lnTo>
                  <a:pt x="431" y="2144"/>
                </a:lnTo>
                <a:lnTo>
                  <a:pt x="404" y="2102"/>
                </a:lnTo>
                <a:lnTo>
                  <a:pt x="382" y="2057"/>
                </a:lnTo>
                <a:lnTo>
                  <a:pt x="367" y="2012"/>
                </a:lnTo>
                <a:lnTo>
                  <a:pt x="357" y="1965"/>
                </a:lnTo>
                <a:lnTo>
                  <a:pt x="354" y="1918"/>
                </a:lnTo>
                <a:lnTo>
                  <a:pt x="352" y="1893"/>
                </a:lnTo>
                <a:lnTo>
                  <a:pt x="345" y="1868"/>
                </a:lnTo>
                <a:lnTo>
                  <a:pt x="334" y="1842"/>
                </a:lnTo>
                <a:lnTo>
                  <a:pt x="319" y="1813"/>
                </a:lnTo>
                <a:lnTo>
                  <a:pt x="300" y="1782"/>
                </a:lnTo>
                <a:lnTo>
                  <a:pt x="278" y="1747"/>
                </a:lnTo>
                <a:lnTo>
                  <a:pt x="251" y="1709"/>
                </a:lnTo>
                <a:lnTo>
                  <a:pt x="230" y="1677"/>
                </a:lnTo>
                <a:lnTo>
                  <a:pt x="207" y="1643"/>
                </a:lnTo>
                <a:lnTo>
                  <a:pt x="184" y="1608"/>
                </a:lnTo>
                <a:lnTo>
                  <a:pt x="162" y="1571"/>
                </a:lnTo>
                <a:lnTo>
                  <a:pt x="139" y="1532"/>
                </a:lnTo>
                <a:lnTo>
                  <a:pt x="117" y="1490"/>
                </a:lnTo>
                <a:lnTo>
                  <a:pt x="96" y="1447"/>
                </a:lnTo>
                <a:lnTo>
                  <a:pt x="77" y="1400"/>
                </a:lnTo>
                <a:lnTo>
                  <a:pt x="57" y="1351"/>
                </a:lnTo>
                <a:lnTo>
                  <a:pt x="41" y="1299"/>
                </a:lnTo>
                <a:lnTo>
                  <a:pt x="28" y="1244"/>
                </a:lnTo>
                <a:lnTo>
                  <a:pt x="16" y="1185"/>
                </a:lnTo>
                <a:lnTo>
                  <a:pt x="7" y="1123"/>
                </a:lnTo>
                <a:lnTo>
                  <a:pt x="2" y="1058"/>
                </a:lnTo>
                <a:lnTo>
                  <a:pt x="0" y="989"/>
                </a:lnTo>
                <a:lnTo>
                  <a:pt x="3" y="908"/>
                </a:lnTo>
                <a:lnTo>
                  <a:pt x="14" y="829"/>
                </a:lnTo>
                <a:lnTo>
                  <a:pt x="30" y="752"/>
                </a:lnTo>
                <a:lnTo>
                  <a:pt x="53" y="678"/>
                </a:lnTo>
                <a:lnTo>
                  <a:pt x="81" y="605"/>
                </a:lnTo>
                <a:lnTo>
                  <a:pt x="115" y="535"/>
                </a:lnTo>
                <a:lnTo>
                  <a:pt x="154" y="468"/>
                </a:lnTo>
                <a:lnTo>
                  <a:pt x="199" y="406"/>
                </a:lnTo>
                <a:lnTo>
                  <a:pt x="249" y="346"/>
                </a:lnTo>
                <a:lnTo>
                  <a:pt x="302" y="291"/>
                </a:lnTo>
                <a:lnTo>
                  <a:pt x="361" y="239"/>
                </a:lnTo>
                <a:lnTo>
                  <a:pt x="422" y="192"/>
                </a:lnTo>
                <a:lnTo>
                  <a:pt x="488" y="149"/>
                </a:lnTo>
                <a:lnTo>
                  <a:pt x="557" y="111"/>
                </a:lnTo>
                <a:lnTo>
                  <a:pt x="630" y="79"/>
                </a:lnTo>
                <a:lnTo>
                  <a:pt x="705" y="51"/>
                </a:lnTo>
                <a:lnTo>
                  <a:pt x="783" y="30"/>
                </a:lnTo>
                <a:lnTo>
                  <a:pt x="863" y="14"/>
                </a:lnTo>
                <a:lnTo>
                  <a:pt x="946" y="4"/>
                </a:lnTo>
                <a:lnTo>
                  <a:pt x="1030" y="0"/>
                </a:ln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sz="2000">
              <a:latin typeface="+mj-lt"/>
              <a:cs typeface="Arial" panose="020B0604020202020204" pitchFamily="34" charset="0"/>
            </a:endParaRPr>
          </a:p>
        </xdr:txBody>
      </xdr:sp>
      <xdr:sp macro="" textlink="">
        <xdr:nvSpPr>
          <xdr:cNvPr id="28" name="Freeform 28">
            <a:extLst>
              <a:ext uri="{FF2B5EF4-FFF2-40B4-BE49-F238E27FC236}">
                <a16:creationId xmlns:a16="http://schemas.microsoft.com/office/drawing/2014/main" id="{00000000-0008-0000-0B00-00001C000000}"/>
              </a:ext>
            </a:extLst>
          </xdr:cNvPr>
          <xdr:cNvSpPr>
            <a:spLocks/>
          </xdr:cNvSpPr>
        </xdr:nvSpPr>
        <xdr:spPr bwMode="auto">
          <a:xfrm>
            <a:off x="6823075" y="1300163"/>
            <a:ext cx="14287" cy="36513"/>
          </a:xfrm>
          <a:custGeom>
            <a:avLst/>
            <a:gdLst>
              <a:gd name="T0" fmla="*/ 65 w 130"/>
              <a:gd name="T1" fmla="*/ 0 h 322"/>
              <a:gd name="T2" fmla="*/ 65 w 130"/>
              <a:gd name="T3" fmla="*/ 0 h 322"/>
              <a:gd name="T4" fmla="*/ 82 w 130"/>
              <a:gd name="T5" fmla="*/ 2 h 322"/>
              <a:gd name="T6" fmla="*/ 98 w 130"/>
              <a:gd name="T7" fmla="*/ 8 h 322"/>
              <a:gd name="T8" fmla="*/ 111 w 130"/>
              <a:gd name="T9" fmla="*/ 19 h 322"/>
              <a:gd name="T10" fmla="*/ 121 w 130"/>
              <a:gd name="T11" fmla="*/ 32 h 322"/>
              <a:gd name="T12" fmla="*/ 128 w 130"/>
              <a:gd name="T13" fmla="*/ 47 h 322"/>
              <a:gd name="T14" fmla="*/ 130 w 130"/>
              <a:gd name="T15" fmla="*/ 64 h 322"/>
              <a:gd name="T16" fmla="*/ 130 w 130"/>
              <a:gd name="T17" fmla="*/ 258 h 322"/>
              <a:gd name="T18" fmla="*/ 128 w 130"/>
              <a:gd name="T19" fmla="*/ 276 h 322"/>
              <a:gd name="T20" fmla="*/ 121 w 130"/>
              <a:gd name="T21" fmla="*/ 290 h 322"/>
              <a:gd name="T22" fmla="*/ 111 w 130"/>
              <a:gd name="T23" fmla="*/ 304 h 322"/>
              <a:gd name="T24" fmla="*/ 98 w 130"/>
              <a:gd name="T25" fmla="*/ 314 h 322"/>
              <a:gd name="T26" fmla="*/ 82 w 130"/>
              <a:gd name="T27" fmla="*/ 320 h 322"/>
              <a:gd name="T28" fmla="*/ 65 w 130"/>
              <a:gd name="T29" fmla="*/ 322 h 322"/>
              <a:gd name="T30" fmla="*/ 48 w 130"/>
              <a:gd name="T31" fmla="*/ 320 h 322"/>
              <a:gd name="T32" fmla="*/ 32 w 130"/>
              <a:gd name="T33" fmla="*/ 314 h 322"/>
              <a:gd name="T34" fmla="*/ 19 w 130"/>
              <a:gd name="T35" fmla="*/ 304 h 322"/>
              <a:gd name="T36" fmla="*/ 8 w 130"/>
              <a:gd name="T37" fmla="*/ 290 h 322"/>
              <a:gd name="T38" fmla="*/ 2 w 130"/>
              <a:gd name="T39" fmla="*/ 276 h 322"/>
              <a:gd name="T40" fmla="*/ 0 w 130"/>
              <a:gd name="T41" fmla="*/ 258 h 322"/>
              <a:gd name="T42" fmla="*/ 0 w 130"/>
              <a:gd name="T43" fmla="*/ 64 h 322"/>
              <a:gd name="T44" fmla="*/ 2 w 130"/>
              <a:gd name="T45" fmla="*/ 47 h 322"/>
              <a:gd name="T46" fmla="*/ 8 w 130"/>
              <a:gd name="T47" fmla="*/ 32 h 322"/>
              <a:gd name="T48" fmla="*/ 19 w 130"/>
              <a:gd name="T49" fmla="*/ 19 h 322"/>
              <a:gd name="T50" fmla="*/ 32 w 130"/>
              <a:gd name="T51" fmla="*/ 8 h 322"/>
              <a:gd name="T52" fmla="*/ 48 w 130"/>
              <a:gd name="T53" fmla="*/ 2 h 322"/>
              <a:gd name="T54" fmla="*/ 65 w 130"/>
              <a:gd name="T55" fmla="*/ 0 h 3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Lst>
            <a:rect l="0" t="0" r="r" b="b"/>
            <a:pathLst>
              <a:path w="130" h="322">
                <a:moveTo>
                  <a:pt x="65" y="0"/>
                </a:moveTo>
                <a:lnTo>
                  <a:pt x="65" y="0"/>
                </a:lnTo>
                <a:lnTo>
                  <a:pt x="82" y="2"/>
                </a:lnTo>
                <a:lnTo>
                  <a:pt x="98" y="8"/>
                </a:lnTo>
                <a:lnTo>
                  <a:pt x="111" y="19"/>
                </a:lnTo>
                <a:lnTo>
                  <a:pt x="121" y="32"/>
                </a:lnTo>
                <a:lnTo>
                  <a:pt x="128" y="47"/>
                </a:lnTo>
                <a:lnTo>
                  <a:pt x="130" y="64"/>
                </a:lnTo>
                <a:lnTo>
                  <a:pt x="130" y="258"/>
                </a:lnTo>
                <a:lnTo>
                  <a:pt x="128" y="276"/>
                </a:lnTo>
                <a:lnTo>
                  <a:pt x="121" y="290"/>
                </a:lnTo>
                <a:lnTo>
                  <a:pt x="111" y="304"/>
                </a:lnTo>
                <a:lnTo>
                  <a:pt x="98" y="314"/>
                </a:lnTo>
                <a:lnTo>
                  <a:pt x="82" y="320"/>
                </a:lnTo>
                <a:lnTo>
                  <a:pt x="65" y="322"/>
                </a:lnTo>
                <a:lnTo>
                  <a:pt x="48" y="320"/>
                </a:lnTo>
                <a:lnTo>
                  <a:pt x="32" y="314"/>
                </a:lnTo>
                <a:lnTo>
                  <a:pt x="19" y="304"/>
                </a:lnTo>
                <a:lnTo>
                  <a:pt x="8" y="290"/>
                </a:lnTo>
                <a:lnTo>
                  <a:pt x="2" y="276"/>
                </a:lnTo>
                <a:lnTo>
                  <a:pt x="0" y="258"/>
                </a:lnTo>
                <a:lnTo>
                  <a:pt x="0" y="64"/>
                </a:lnTo>
                <a:lnTo>
                  <a:pt x="2" y="47"/>
                </a:lnTo>
                <a:lnTo>
                  <a:pt x="8" y="32"/>
                </a:lnTo>
                <a:lnTo>
                  <a:pt x="19" y="19"/>
                </a:lnTo>
                <a:lnTo>
                  <a:pt x="32" y="8"/>
                </a:lnTo>
                <a:lnTo>
                  <a:pt x="48" y="2"/>
                </a:lnTo>
                <a:lnTo>
                  <a:pt x="65" y="0"/>
                </a:ln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sz="2000">
              <a:latin typeface="+mj-lt"/>
              <a:cs typeface="Arial" panose="020B0604020202020204" pitchFamily="34" charset="0"/>
            </a:endParaRPr>
          </a:p>
        </xdr:txBody>
      </xdr:sp>
      <xdr:sp macro="" textlink="">
        <xdr:nvSpPr>
          <xdr:cNvPr id="29" name="Freeform 29">
            <a:extLst>
              <a:ext uri="{FF2B5EF4-FFF2-40B4-BE49-F238E27FC236}">
                <a16:creationId xmlns:a16="http://schemas.microsoft.com/office/drawing/2014/main" id="{00000000-0008-0000-0B00-00001D000000}"/>
              </a:ext>
            </a:extLst>
          </xdr:cNvPr>
          <xdr:cNvSpPr>
            <a:spLocks/>
          </xdr:cNvSpPr>
        </xdr:nvSpPr>
        <xdr:spPr bwMode="auto">
          <a:xfrm>
            <a:off x="6738938" y="1320800"/>
            <a:ext cx="26987" cy="34925"/>
          </a:xfrm>
          <a:custGeom>
            <a:avLst/>
            <a:gdLst>
              <a:gd name="T0" fmla="*/ 65 w 228"/>
              <a:gd name="T1" fmla="*/ 0 h 298"/>
              <a:gd name="T2" fmla="*/ 82 w 228"/>
              <a:gd name="T3" fmla="*/ 2 h 298"/>
              <a:gd name="T4" fmla="*/ 97 w 228"/>
              <a:gd name="T5" fmla="*/ 9 h 298"/>
              <a:gd name="T6" fmla="*/ 111 w 228"/>
              <a:gd name="T7" fmla="*/ 19 h 298"/>
              <a:gd name="T8" fmla="*/ 121 w 228"/>
              <a:gd name="T9" fmla="*/ 33 h 298"/>
              <a:gd name="T10" fmla="*/ 219 w 228"/>
              <a:gd name="T11" fmla="*/ 201 h 298"/>
              <a:gd name="T12" fmla="*/ 225 w 228"/>
              <a:gd name="T13" fmla="*/ 217 h 298"/>
              <a:gd name="T14" fmla="*/ 228 w 228"/>
              <a:gd name="T15" fmla="*/ 234 h 298"/>
              <a:gd name="T16" fmla="*/ 225 w 228"/>
              <a:gd name="T17" fmla="*/ 250 h 298"/>
              <a:gd name="T18" fmla="*/ 219 w 228"/>
              <a:gd name="T19" fmla="*/ 265 h 298"/>
              <a:gd name="T20" fmla="*/ 209 w 228"/>
              <a:gd name="T21" fmla="*/ 279 h 298"/>
              <a:gd name="T22" fmla="*/ 196 w 228"/>
              <a:gd name="T23" fmla="*/ 290 h 298"/>
              <a:gd name="T24" fmla="*/ 180 w 228"/>
              <a:gd name="T25" fmla="*/ 296 h 298"/>
              <a:gd name="T26" fmla="*/ 163 w 228"/>
              <a:gd name="T27" fmla="*/ 298 h 298"/>
              <a:gd name="T28" fmla="*/ 146 w 228"/>
              <a:gd name="T29" fmla="*/ 296 h 298"/>
              <a:gd name="T30" fmla="*/ 131 w 228"/>
              <a:gd name="T31" fmla="*/ 290 h 298"/>
              <a:gd name="T32" fmla="*/ 117 w 228"/>
              <a:gd name="T33" fmla="*/ 279 h 298"/>
              <a:gd name="T34" fmla="*/ 106 w 228"/>
              <a:gd name="T35" fmla="*/ 265 h 298"/>
              <a:gd name="T36" fmla="*/ 8 w 228"/>
              <a:gd name="T37" fmla="*/ 97 h 298"/>
              <a:gd name="T38" fmla="*/ 2 w 228"/>
              <a:gd name="T39" fmla="*/ 82 h 298"/>
              <a:gd name="T40" fmla="*/ 0 w 228"/>
              <a:gd name="T41" fmla="*/ 65 h 298"/>
              <a:gd name="T42" fmla="*/ 2 w 228"/>
              <a:gd name="T43" fmla="*/ 49 h 298"/>
              <a:gd name="T44" fmla="*/ 8 w 228"/>
              <a:gd name="T45" fmla="*/ 33 h 298"/>
              <a:gd name="T46" fmla="*/ 19 w 228"/>
              <a:gd name="T47" fmla="*/ 20 h 298"/>
              <a:gd name="T48" fmla="*/ 32 w 228"/>
              <a:gd name="T49" fmla="*/ 10 h 298"/>
              <a:gd name="T50" fmla="*/ 49 w 228"/>
              <a:gd name="T51" fmla="*/ 2 h 298"/>
              <a:gd name="T52" fmla="*/ 65 w 228"/>
              <a:gd name="T53" fmla="*/ 0 h 2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28" h="298">
                <a:moveTo>
                  <a:pt x="65" y="0"/>
                </a:moveTo>
                <a:lnTo>
                  <a:pt x="82" y="2"/>
                </a:lnTo>
                <a:lnTo>
                  <a:pt x="97" y="9"/>
                </a:lnTo>
                <a:lnTo>
                  <a:pt x="111" y="19"/>
                </a:lnTo>
                <a:lnTo>
                  <a:pt x="121" y="33"/>
                </a:lnTo>
                <a:lnTo>
                  <a:pt x="219" y="201"/>
                </a:lnTo>
                <a:lnTo>
                  <a:pt x="225" y="217"/>
                </a:lnTo>
                <a:lnTo>
                  <a:pt x="228" y="234"/>
                </a:lnTo>
                <a:lnTo>
                  <a:pt x="225" y="250"/>
                </a:lnTo>
                <a:lnTo>
                  <a:pt x="219" y="265"/>
                </a:lnTo>
                <a:lnTo>
                  <a:pt x="209" y="279"/>
                </a:lnTo>
                <a:lnTo>
                  <a:pt x="196" y="290"/>
                </a:lnTo>
                <a:lnTo>
                  <a:pt x="180" y="296"/>
                </a:lnTo>
                <a:lnTo>
                  <a:pt x="163" y="298"/>
                </a:lnTo>
                <a:lnTo>
                  <a:pt x="146" y="296"/>
                </a:lnTo>
                <a:lnTo>
                  <a:pt x="131" y="290"/>
                </a:lnTo>
                <a:lnTo>
                  <a:pt x="117" y="279"/>
                </a:lnTo>
                <a:lnTo>
                  <a:pt x="106" y="265"/>
                </a:lnTo>
                <a:lnTo>
                  <a:pt x="8" y="97"/>
                </a:lnTo>
                <a:lnTo>
                  <a:pt x="2" y="82"/>
                </a:lnTo>
                <a:lnTo>
                  <a:pt x="0" y="65"/>
                </a:lnTo>
                <a:lnTo>
                  <a:pt x="2" y="49"/>
                </a:lnTo>
                <a:lnTo>
                  <a:pt x="8" y="33"/>
                </a:lnTo>
                <a:lnTo>
                  <a:pt x="19" y="20"/>
                </a:lnTo>
                <a:lnTo>
                  <a:pt x="32" y="10"/>
                </a:lnTo>
                <a:lnTo>
                  <a:pt x="49" y="2"/>
                </a:lnTo>
                <a:lnTo>
                  <a:pt x="65" y="0"/>
                </a:ln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sz="2000">
              <a:latin typeface="+mj-lt"/>
              <a:cs typeface="Arial" panose="020B0604020202020204" pitchFamily="34" charset="0"/>
            </a:endParaRPr>
          </a:p>
        </xdr:txBody>
      </xdr:sp>
      <xdr:sp macro="" textlink="">
        <xdr:nvSpPr>
          <xdr:cNvPr id="30" name="Freeform 30">
            <a:extLst>
              <a:ext uri="{FF2B5EF4-FFF2-40B4-BE49-F238E27FC236}">
                <a16:creationId xmlns:a16="http://schemas.microsoft.com/office/drawing/2014/main" id="{00000000-0008-0000-0B00-00001E000000}"/>
              </a:ext>
            </a:extLst>
          </xdr:cNvPr>
          <xdr:cNvSpPr>
            <a:spLocks/>
          </xdr:cNvSpPr>
        </xdr:nvSpPr>
        <xdr:spPr bwMode="auto">
          <a:xfrm>
            <a:off x="6678613" y="1382713"/>
            <a:ext cx="33337" cy="25400"/>
          </a:xfrm>
          <a:custGeom>
            <a:avLst/>
            <a:gdLst>
              <a:gd name="T0" fmla="*/ 65 w 299"/>
              <a:gd name="T1" fmla="*/ 0 h 226"/>
              <a:gd name="T2" fmla="*/ 81 w 299"/>
              <a:gd name="T3" fmla="*/ 2 h 226"/>
              <a:gd name="T4" fmla="*/ 98 w 299"/>
              <a:gd name="T5" fmla="*/ 8 h 226"/>
              <a:gd name="T6" fmla="*/ 267 w 299"/>
              <a:gd name="T7" fmla="*/ 104 h 226"/>
              <a:gd name="T8" fmla="*/ 281 w 299"/>
              <a:gd name="T9" fmla="*/ 116 h 226"/>
              <a:gd name="T10" fmla="*/ 290 w 299"/>
              <a:gd name="T11" fmla="*/ 129 h 226"/>
              <a:gd name="T12" fmla="*/ 297 w 299"/>
              <a:gd name="T13" fmla="*/ 144 h 226"/>
              <a:gd name="T14" fmla="*/ 299 w 299"/>
              <a:gd name="T15" fmla="*/ 160 h 226"/>
              <a:gd name="T16" fmla="*/ 297 w 299"/>
              <a:gd name="T17" fmla="*/ 177 h 226"/>
              <a:gd name="T18" fmla="*/ 290 w 299"/>
              <a:gd name="T19" fmla="*/ 193 h 226"/>
              <a:gd name="T20" fmla="*/ 280 w 299"/>
              <a:gd name="T21" fmla="*/ 207 h 226"/>
              <a:gd name="T22" fmla="*/ 266 w 299"/>
              <a:gd name="T23" fmla="*/ 217 h 226"/>
              <a:gd name="T24" fmla="*/ 250 w 299"/>
              <a:gd name="T25" fmla="*/ 224 h 226"/>
              <a:gd name="T26" fmla="*/ 234 w 299"/>
              <a:gd name="T27" fmla="*/ 226 h 226"/>
              <a:gd name="T28" fmla="*/ 217 w 299"/>
              <a:gd name="T29" fmla="*/ 224 h 226"/>
              <a:gd name="T30" fmla="*/ 201 w 299"/>
              <a:gd name="T31" fmla="*/ 216 h 226"/>
              <a:gd name="T32" fmla="*/ 32 w 299"/>
              <a:gd name="T33" fmla="*/ 120 h 226"/>
              <a:gd name="T34" fmla="*/ 18 w 299"/>
              <a:gd name="T35" fmla="*/ 110 h 226"/>
              <a:gd name="T36" fmla="*/ 8 w 299"/>
              <a:gd name="T37" fmla="*/ 96 h 226"/>
              <a:gd name="T38" fmla="*/ 2 w 299"/>
              <a:gd name="T39" fmla="*/ 81 h 226"/>
              <a:gd name="T40" fmla="*/ 0 w 299"/>
              <a:gd name="T41" fmla="*/ 64 h 226"/>
              <a:gd name="T42" fmla="*/ 2 w 299"/>
              <a:gd name="T43" fmla="*/ 47 h 226"/>
              <a:gd name="T44" fmla="*/ 8 w 299"/>
              <a:gd name="T45" fmla="*/ 31 h 226"/>
              <a:gd name="T46" fmla="*/ 19 w 299"/>
              <a:gd name="T47" fmla="*/ 18 h 226"/>
              <a:gd name="T48" fmla="*/ 33 w 299"/>
              <a:gd name="T49" fmla="*/ 8 h 226"/>
              <a:gd name="T50" fmla="*/ 48 w 299"/>
              <a:gd name="T51" fmla="*/ 2 h 226"/>
              <a:gd name="T52" fmla="*/ 65 w 299"/>
              <a:gd name="T53" fmla="*/ 0 h 22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99" h="226">
                <a:moveTo>
                  <a:pt x="65" y="0"/>
                </a:moveTo>
                <a:lnTo>
                  <a:pt x="81" y="2"/>
                </a:lnTo>
                <a:lnTo>
                  <a:pt x="98" y="8"/>
                </a:lnTo>
                <a:lnTo>
                  <a:pt x="267" y="104"/>
                </a:lnTo>
                <a:lnTo>
                  <a:pt x="281" y="116"/>
                </a:lnTo>
                <a:lnTo>
                  <a:pt x="290" y="129"/>
                </a:lnTo>
                <a:lnTo>
                  <a:pt x="297" y="144"/>
                </a:lnTo>
                <a:lnTo>
                  <a:pt x="299" y="160"/>
                </a:lnTo>
                <a:lnTo>
                  <a:pt x="297" y="177"/>
                </a:lnTo>
                <a:lnTo>
                  <a:pt x="290" y="193"/>
                </a:lnTo>
                <a:lnTo>
                  <a:pt x="280" y="207"/>
                </a:lnTo>
                <a:lnTo>
                  <a:pt x="266" y="217"/>
                </a:lnTo>
                <a:lnTo>
                  <a:pt x="250" y="224"/>
                </a:lnTo>
                <a:lnTo>
                  <a:pt x="234" y="226"/>
                </a:lnTo>
                <a:lnTo>
                  <a:pt x="217" y="224"/>
                </a:lnTo>
                <a:lnTo>
                  <a:pt x="201" y="216"/>
                </a:lnTo>
                <a:lnTo>
                  <a:pt x="32" y="120"/>
                </a:lnTo>
                <a:lnTo>
                  <a:pt x="18" y="110"/>
                </a:lnTo>
                <a:lnTo>
                  <a:pt x="8" y="96"/>
                </a:lnTo>
                <a:lnTo>
                  <a:pt x="2" y="81"/>
                </a:lnTo>
                <a:lnTo>
                  <a:pt x="0" y="64"/>
                </a:lnTo>
                <a:lnTo>
                  <a:pt x="2" y="47"/>
                </a:lnTo>
                <a:lnTo>
                  <a:pt x="8" y="31"/>
                </a:lnTo>
                <a:lnTo>
                  <a:pt x="19" y="18"/>
                </a:lnTo>
                <a:lnTo>
                  <a:pt x="33" y="8"/>
                </a:lnTo>
                <a:lnTo>
                  <a:pt x="48" y="2"/>
                </a:lnTo>
                <a:lnTo>
                  <a:pt x="65" y="0"/>
                </a:ln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sz="2000">
              <a:latin typeface="+mj-lt"/>
              <a:cs typeface="Arial" panose="020B0604020202020204" pitchFamily="34" charset="0"/>
            </a:endParaRPr>
          </a:p>
        </xdr:txBody>
      </xdr:sp>
      <xdr:sp macro="" textlink="">
        <xdr:nvSpPr>
          <xdr:cNvPr id="31" name="Freeform 31">
            <a:extLst>
              <a:ext uri="{FF2B5EF4-FFF2-40B4-BE49-F238E27FC236}">
                <a16:creationId xmlns:a16="http://schemas.microsoft.com/office/drawing/2014/main" id="{00000000-0008-0000-0B00-00001F000000}"/>
              </a:ext>
            </a:extLst>
          </xdr:cNvPr>
          <xdr:cNvSpPr>
            <a:spLocks/>
          </xdr:cNvSpPr>
        </xdr:nvSpPr>
        <xdr:spPr bwMode="auto">
          <a:xfrm>
            <a:off x="6656388" y="1463675"/>
            <a:ext cx="36512" cy="15875"/>
          </a:xfrm>
          <a:custGeom>
            <a:avLst/>
            <a:gdLst>
              <a:gd name="T0" fmla="*/ 65 w 325"/>
              <a:gd name="T1" fmla="*/ 0 h 129"/>
              <a:gd name="T2" fmla="*/ 261 w 325"/>
              <a:gd name="T3" fmla="*/ 0 h 129"/>
              <a:gd name="T4" fmla="*/ 278 w 325"/>
              <a:gd name="T5" fmla="*/ 3 h 129"/>
              <a:gd name="T6" fmla="*/ 294 w 325"/>
              <a:gd name="T7" fmla="*/ 9 h 129"/>
              <a:gd name="T8" fmla="*/ 306 w 325"/>
              <a:gd name="T9" fmla="*/ 19 h 129"/>
              <a:gd name="T10" fmla="*/ 317 w 325"/>
              <a:gd name="T11" fmla="*/ 32 h 129"/>
              <a:gd name="T12" fmla="*/ 323 w 325"/>
              <a:gd name="T13" fmla="*/ 47 h 129"/>
              <a:gd name="T14" fmla="*/ 325 w 325"/>
              <a:gd name="T15" fmla="*/ 65 h 129"/>
              <a:gd name="T16" fmla="*/ 323 w 325"/>
              <a:gd name="T17" fmla="*/ 82 h 129"/>
              <a:gd name="T18" fmla="*/ 317 w 325"/>
              <a:gd name="T19" fmla="*/ 97 h 129"/>
              <a:gd name="T20" fmla="*/ 306 w 325"/>
              <a:gd name="T21" fmla="*/ 110 h 129"/>
              <a:gd name="T22" fmla="*/ 294 w 325"/>
              <a:gd name="T23" fmla="*/ 120 h 129"/>
              <a:gd name="T24" fmla="*/ 278 w 325"/>
              <a:gd name="T25" fmla="*/ 127 h 129"/>
              <a:gd name="T26" fmla="*/ 261 w 325"/>
              <a:gd name="T27" fmla="*/ 129 h 129"/>
              <a:gd name="T28" fmla="*/ 65 w 325"/>
              <a:gd name="T29" fmla="*/ 129 h 129"/>
              <a:gd name="T30" fmla="*/ 48 w 325"/>
              <a:gd name="T31" fmla="*/ 127 h 129"/>
              <a:gd name="T32" fmla="*/ 33 w 325"/>
              <a:gd name="T33" fmla="*/ 120 h 129"/>
              <a:gd name="T34" fmla="*/ 19 w 325"/>
              <a:gd name="T35" fmla="*/ 110 h 129"/>
              <a:gd name="T36" fmla="*/ 10 w 325"/>
              <a:gd name="T37" fmla="*/ 97 h 129"/>
              <a:gd name="T38" fmla="*/ 2 w 325"/>
              <a:gd name="T39" fmla="*/ 82 h 129"/>
              <a:gd name="T40" fmla="*/ 0 w 325"/>
              <a:gd name="T41" fmla="*/ 65 h 129"/>
              <a:gd name="T42" fmla="*/ 2 w 325"/>
              <a:gd name="T43" fmla="*/ 47 h 129"/>
              <a:gd name="T44" fmla="*/ 10 w 325"/>
              <a:gd name="T45" fmla="*/ 32 h 129"/>
              <a:gd name="T46" fmla="*/ 19 w 325"/>
              <a:gd name="T47" fmla="*/ 19 h 129"/>
              <a:gd name="T48" fmla="*/ 33 w 325"/>
              <a:gd name="T49" fmla="*/ 9 h 129"/>
              <a:gd name="T50" fmla="*/ 48 w 325"/>
              <a:gd name="T51" fmla="*/ 3 h 129"/>
              <a:gd name="T52" fmla="*/ 65 w 325"/>
              <a:gd name="T53" fmla="*/ 0 h 1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325" h="129">
                <a:moveTo>
                  <a:pt x="65" y="0"/>
                </a:moveTo>
                <a:lnTo>
                  <a:pt x="261" y="0"/>
                </a:lnTo>
                <a:lnTo>
                  <a:pt x="278" y="3"/>
                </a:lnTo>
                <a:lnTo>
                  <a:pt x="294" y="9"/>
                </a:lnTo>
                <a:lnTo>
                  <a:pt x="306" y="19"/>
                </a:lnTo>
                <a:lnTo>
                  <a:pt x="317" y="32"/>
                </a:lnTo>
                <a:lnTo>
                  <a:pt x="323" y="47"/>
                </a:lnTo>
                <a:lnTo>
                  <a:pt x="325" y="65"/>
                </a:lnTo>
                <a:lnTo>
                  <a:pt x="323" y="82"/>
                </a:lnTo>
                <a:lnTo>
                  <a:pt x="317" y="97"/>
                </a:lnTo>
                <a:lnTo>
                  <a:pt x="306" y="110"/>
                </a:lnTo>
                <a:lnTo>
                  <a:pt x="294" y="120"/>
                </a:lnTo>
                <a:lnTo>
                  <a:pt x="278" y="127"/>
                </a:lnTo>
                <a:lnTo>
                  <a:pt x="261" y="129"/>
                </a:lnTo>
                <a:lnTo>
                  <a:pt x="65" y="129"/>
                </a:lnTo>
                <a:lnTo>
                  <a:pt x="48" y="127"/>
                </a:lnTo>
                <a:lnTo>
                  <a:pt x="33" y="120"/>
                </a:lnTo>
                <a:lnTo>
                  <a:pt x="19" y="110"/>
                </a:lnTo>
                <a:lnTo>
                  <a:pt x="10" y="97"/>
                </a:lnTo>
                <a:lnTo>
                  <a:pt x="2" y="82"/>
                </a:lnTo>
                <a:lnTo>
                  <a:pt x="0" y="65"/>
                </a:lnTo>
                <a:lnTo>
                  <a:pt x="2" y="47"/>
                </a:lnTo>
                <a:lnTo>
                  <a:pt x="10" y="32"/>
                </a:lnTo>
                <a:lnTo>
                  <a:pt x="19" y="19"/>
                </a:lnTo>
                <a:lnTo>
                  <a:pt x="33" y="9"/>
                </a:lnTo>
                <a:lnTo>
                  <a:pt x="48" y="3"/>
                </a:lnTo>
                <a:lnTo>
                  <a:pt x="65" y="0"/>
                </a:ln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sz="2000">
              <a:latin typeface="+mj-lt"/>
              <a:cs typeface="Arial" panose="020B0604020202020204" pitchFamily="34" charset="0"/>
            </a:endParaRPr>
          </a:p>
        </xdr:txBody>
      </xdr:sp>
      <xdr:sp macro="" textlink="">
        <xdr:nvSpPr>
          <xdr:cNvPr id="32" name="Freeform 32">
            <a:extLst>
              <a:ext uri="{FF2B5EF4-FFF2-40B4-BE49-F238E27FC236}">
                <a16:creationId xmlns:a16="http://schemas.microsoft.com/office/drawing/2014/main" id="{00000000-0008-0000-0B00-000020000000}"/>
              </a:ext>
            </a:extLst>
          </xdr:cNvPr>
          <xdr:cNvSpPr>
            <a:spLocks/>
          </xdr:cNvSpPr>
        </xdr:nvSpPr>
        <xdr:spPr bwMode="auto">
          <a:xfrm>
            <a:off x="6678613" y="1536700"/>
            <a:ext cx="33337" cy="25400"/>
          </a:xfrm>
          <a:custGeom>
            <a:avLst/>
            <a:gdLst>
              <a:gd name="T0" fmla="*/ 234 w 299"/>
              <a:gd name="T1" fmla="*/ 0 h 227"/>
              <a:gd name="T2" fmla="*/ 251 w 299"/>
              <a:gd name="T3" fmla="*/ 3 h 227"/>
              <a:gd name="T4" fmla="*/ 266 w 299"/>
              <a:gd name="T5" fmla="*/ 9 h 227"/>
              <a:gd name="T6" fmla="*/ 280 w 299"/>
              <a:gd name="T7" fmla="*/ 19 h 227"/>
              <a:gd name="T8" fmla="*/ 290 w 299"/>
              <a:gd name="T9" fmla="*/ 33 h 227"/>
              <a:gd name="T10" fmla="*/ 297 w 299"/>
              <a:gd name="T11" fmla="*/ 49 h 227"/>
              <a:gd name="T12" fmla="*/ 299 w 299"/>
              <a:gd name="T13" fmla="*/ 66 h 227"/>
              <a:gd name="T14" fmla="*/ 297 w 299"/>
              <a:gd name="T15" fmla="*/ 82 h 227"/>
              <a:gd name="T16" fmla="*/ 290 w 299"/>
              <a:gd name="T17" fmla="*/ 97 h 227"/>
              <a:gd name="T18" fmla="*/ 280 w 299"/>
              <a:gd name="T19" fmla="*/ 111 h 227"/>
              <a:gd name="T20" fmla="*/ 267 w 299"/>
              <a:gd name="T21" fmla="*/ 122 h 227"/>
              <a:gd name="T22" fmla="*/ 98 w 299"/>
              <a:gd name="T23" fmla="*/ 218 h 227"/>
              <a:gd name="T24" fmla="*/ 82 w 299"/>
              <a:gd name="T25" fmla="*/ 224 h 227"/>
              <a:gd name="T26" fmla="*/ 65 w 299"/>
              <a:gd name="T27" fmla="*/ 227 h 227"/>
              <a:gd name="T28" fmla="*/ 48 w 299"/>
              <a:gd name="T29" fmla="*/ 224 h 227"/>
              <a:gd name="T30" fmla="*/ 33 w 299"/>
              <a:gd name="T31" fmla="*/ 219 h 227"/>
              <a:gd name="T32" fmla="*/ 19 w 299"/>
              <a:gd name="T33" fmla="*/ 208 h 227"/>
              <a:gd name="T34" fmla="*/ 8 w 299"/>
              <a:gd name="T35" fmla="*/ 195 h 227"/>
              <a:gd name="T36" fmla="*/ 2 w 299"/>
              <a:gd name="T37" fmla="*/ 179 h 227"/>
              <a:gd name="T38" fmla="*/ 0 w 299"/>
              <a:gd name="T39" fmla="*/ 162 h 227"/>
              <a:gd name="T40" fmla="*/ 2 w 299"/>
              <a:gd name="T41" fmla="*/ 146 h 227"/>
              <a:gd name="T42" fmla="*/ 8 w 299"/>
              <a:gd name="T43" fmla="*/ 130 h 227"/>
              <a:gd name="T44" fmla="*/ 18 w 299"/>
              <a:gd name="T45" fmla="*/ 117 h 227"/>
              <a:gd name="T46" fmla="*/ 32 w 299"/>
              <a:gd name="T47" fmla="*/ 107 h 227"/>
              <a:gd name="T48" fmla="*/ 201 w 299"/>
              <a:gd name="T49" fmla="*/ 10 h 227"/>
              <a:gd name="T50" fmla="*/ 218 w 299"/>
              <a:gd name="T51" fmla="*/ 2 h 227"/>
              <a:gd name="T52" fmla="*/ 234 w 299"/>
              <a:gd name="T53" fmla="*/ 0 h 22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99" h="227">
                <a:moveTo>
                  <a:pt x="234" y="0"/>
                </a:moveTo>
                <a:lnTo>
                  <a:pt x="251" y="3"/>
                </a:lnTo>
                <a:lnTo>
                  <a:pt x="266" y="9"/>
                </a:lnTo>
                <a:lnTo>
                  <a:pt x="280" y="19"/>
                </a:lnTo>
                <a:lnTo>
                  <a:pt x="290" y="33"/>
                </a:lnTo>
                <a:lnTo>
                  <a:pt x="297" y="49"/>
                </a:lnTo>
                <a:lnTo>
                  <a:pt x="299" y="66"/>
                </a:lnTo>
                <a:lnTo>
                  <a:pt x="297" y="82"/>
                </a:lnTo>
                <a:lnTo>
                  <a:pt x="290" y="97"/>
                </a:lnTo>
                <a:lnTo>
                  <a:pt x="280" y="111"/>
                </a:lnTo>
                <a:lnTo>
                  <a:pt x="267" y="122"/>
                </a:lnTo>
                <a:lnTo>
                  <a:pt x="98" y="218"/>
                </a:lnTo>
                <a:lnTo>
                  <a:pt x="82" y="224"/>
                </a:lnTo>
                <a:lnTo>
                  <a:pt x="65" y="227"/>
                </a:lnTo>
                <a:lnTo>
                  <a:pt x="48" y="224"/>
                </a:lnTo>
                <a:lnTo>
                  <a:pt x="33" y="219"/>
                </a:lnTo>
                <a:lnTo>
                  <a:pt x="19" y="208"/>
                </a:lnTo>
                <a:lnTo>
                  <a:pt x="8" y="195"/>
                </a:lnTo>
                <a:lnTo>
                  <a:pt x="2" y="179"/>
                </a:lnTo>
                <a:lnTo>
                  <a:pt x="0" y="162"/>
                </a:lnTo>
                <a:lnTo>
                  <a:pt x="2" y="146"/>
                </a:lnTo>
                <a:lnTo>
                  <a:pt x="8" y="130"/>
                </a:lnTo>
                <a:lnTo>
                  <a:pt x="18" y="117"/>
                </a:lnTo>
                <a:lnTo>
                  <a:pt x="32" y="107"/>
                </a:lnTo>
                <a:lnTo>
                  <a:pt x="201" y="10"/>
                </a:lnTo>
                <a:lnTo>
                  <a:pt x="218" y="2"/>
                </a:lnTo>
                <a:lnTo>
                  <a:pt x="234" y="0"/>
                </a:ln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sz="2000">
              <a:latin typeface="+mj-lt"/>
              <a:cs typeface="Arial" panose="020B0604020202020204" pitchFamily="34" charset="0"/>
            </a:endParaRPr>
          </a:p>
        </xdr:txBody>
      </xdr:sp>
      <xdr:sp macro="" textlink="">
        <xdr:nvSpPr>
          <xdr:cNvPr id="33" name="Freeform 33">
            <a:extLst>
              <a:ext uri="{FF2B5EF4-FFF2-40B4-BE49-F238E27FC236}">
                <a16:creationId xmlns:a16="http://schemas.microsoft.com/office/drawing/2014/main" id="{00000000-0008-0000-0B00-000021000000}"/>
              </a:ext>
            </a:extLst>
          </xdr:cNvPr>
          <xdr:cNvSpPr>
            <a:spLocks/>
          </xdr:cNvSpPr>
        </xdr:nvSpPr>
        <xdr:spPr bwMode="auto">
          <a:xfrm>
            <a:off x="6946900" y="1536700"/>
            <a:ext cx="34925" cy="25400"/>
          </a:xfrm>
          <a:custGeom>
            <a:avLst/>
            <a:gdLst>
              <a:gd name="T0" fmla="*/ 65 w 299"/>
              <a:gd name="T1" fmla="*/ 0 h 227"/>
              <a:gd name="T2" fmla="*/ 82 w 299"/>
              <a:gd name="T3" fmla="*/ 2 h 227"/>
              <a:gd name="T4" fmla="*/ 98 w 299"/>
              <a:gd name="T5" fmla="*/ 10 h 227"/>
              <a:gd name="T6" fmla="*/ 267 w 299"/>
              <a:gd name="T7" fmla="*/ 107 h 227"/>
              <a:gd name="T8" fmla="*/ 281 w 299"/>
              <a:gd name="T9" fmla="*/ 117 h 227"/>
              <a:gd name="T10" fmla="*/ 290 w 299"/>
              <a:gd name="T11" fmla="*/ 130 h 227"/>
              <a:gd name="T12" fmla="*/ 297 w 299"/>
              <a:gd name="T13" fmla="*/ 146 h 227"/>
              <a:gd name="T14" fmla="*/ 299 w 299"/>
              <a:gd name="T15" fmla="*/ 162 h 227"/>
              <a:gd name="T16" fmla="*/ 297 w 299"/>
              <a:gd name="T17" fmla="*/ 179 h 227"/>
              <a:gd name="T18" fmla="*/ 290 w 299"/>
              <a:gd name="T19" fmla="*/ 195 h 227"/>
              <a:gd name="T20" fmla="*/ 280 w 299"/>
              <a:gd name="T21" fmla="*/ 208 h 227"/>
              <a:gd name="T22" fmla="*/ 266 w 299"/>
              <a:gd name="T23" fmla="*/ 219 h 227"/>
              <a:gd name="T24" fmla="*/ 251 w 299"/>
              <a:gd name="T25" fmla="*/ 224 h 227"/>
              <a:gd name="T26" fmla="*/ 234 w 299"/>
              <a:gd name="T27" fmla="*/ 227 h 227"/>
              <a:gd name="T28" fmla="*/ 217 w 299"/>
              <a:gd name="T29" fmla="*/ 224 h 227"/>
              <a:gd name="T30" fmla="*/ 201 w 299"/>
              <a:gd name="T31" fmla="*/ 218 h 227"/>
              <a:gd name="T32" fmla="*/ 32 w 299"/>
              <a:gd name="T33" fmla="*/ 122 h 227"/>
              <a:gd name="T34" fmla="*/ 19 w 299"/>
              <a:gd name="T35" fmla="*/ 111 h 227"/>
              <a:gd name="T36" fmla="*/ 8 w 299"/>
              <a:gd name="T37" fmla="*/ 97 h 227"/>
              <a:gd name="T38" fmla="*/ 2 w 299"/>
              <a:gd name="T39" fmla="*/ 82 h 227"/>
              <a:gd name="T40" fmla="*/ 0 w 299"/>
              <a:gd name="T41" fmla="*/ 66 h 227"/>
              <a:gd name="T42" fmla="*/ 2 w 299"/>
              <a:gd name="T43" fmla="*/ 49 h 227"/>
              <a:gd name="T44" fmla="*/ 8 w 299"/>
              <a:gd name="T45" fmla="*/ 33 h 227"/>
              <a:gd name="T46" fmla="*/ 19 w 299"/>
              <a:gd name="T47" fmla="*/ 19 h 227"/>
              <a:gd name="T48" fmla="*/ 33 w 299"/>
              <a:gd name="T49" fmla="*/ 9 h 227"/>
              <a:gd name="T50" fmla="*/ 48 w 299"/>
              <a:gd name="T51" fmla="*/ 3 h 227"/>
              <a:gd name="T52" fmla="*/ 65 w 299"/>
              <a:gd name="T53" fmla="*/ 0 h 22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99" h="227">
                <a:moveTo>
                  <a:pt x="65" y="0"/>
                </a:moveTo>
                <a:lnTo>
                  <a:pt x="82" y="2"/>
                </a:lnTo>
                <a:lnTo>
                  <a:pt x="98" y="10"/>
                </a:lnTo>
                <a:lnTo>
                  <a:pt x="267" y="107"/>
                </a:lnTo>
                <a:lnTo>
                  <a:pt x="281" y="117"/>
                </a:lnTo>
                <a:lnTo>
                  <a:pt x="290" y="130"/>
                </a:lnTo>
                <a:lnTo>
                  <a:pt x="297" y="146"/>
                </a:lnTo>
                <a:lnTo>
                  <a:pt x="299" y="162"/>
                </a:lnTo>
                <a:lnTo>
                  <a:pt x="297" y="179"/>
                </a:lnTo>
                <a:lnTo>
                  <a:pt x="290" y="195"/>
                </a:lnTo>
                <a:lnTo>
                  <a:pt x="280" y="208"/>
                </a:lnTo>
                <a:lnTo>
                  <a:pt x="266" y="219"/>
                </a:lnTo>
                <a:lnTo>
                  <a:pt x="251" y="224"/>
                </a:lnTo>
                <a:lnTo>
                  <a:pt x="234" y="227"/>
                </a:lnTo>
                <a:lnTo>
                  <a:pt x="217" y="224"/>
                </a:lnTo>
                <a:lnTo>
                  <a:pt x="201" y="218"/>
                </a:lnTo>
                <a:lnTo>
                  <a:pt x="32" y="122"/>
                </a:lnTo>
                <a:lnTo>
                  <a:pt x="19" y="111"/>
                </a:lnTo>
                <a:lnTo>
                  <a:pt x="8" y="97"/>
                </a:lnTo>
                <a:lnTo>
                  <a:pt x="2" y="82"/>
                </a:lnTo>
                <a:lnTo>
                  <a:pt x="0" y="66"/>
                </a:lnTo>
                <a:lnTo>
                  <a:pt x="2" y="49"/>
                </a:lnTo>
                <a:lnTo>
                  <a:pt x="8" y="33"/>
                </a:lnTo>
                <a:lnTo>
                  <a:pt x="19" y="19"/>
                </a:lnTo>
                <a:lnTo>
                  <a:pt x="33" y="9"/>
                </a:lnTo>
                <a:lnTo>
                  <a:pt x="48" y="3"/>
                </a:lnTo>
                <a:lnTo>
                  <a:pt x="65" y="0"/>
                </a:ln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sz="2000">
              <a:latin typeface="+mj-lt"/>
              <a:cs typeface="Arial" panose="020B0604020202020204" pitchFamily="34" charset="0"/>
            </a:endParaRPr>
          </a:p>
        </xdr:txBody>
      </xdr:sp>
      <xdr:sp macro="" textlink="">
        <xdr:nvSpPr>
          <xdr:cNvPr id="34" name="Freeform 34">
            <a:extLst>
              <a:ext uri="{FF2B5EF4-FFF2-40B4-BE49-F238E27FC236}">
                <a16:creationId xmlns:a16="http://schemas.microsoft.com/office/drawing/2014/main" id="{00000000-0008-0000-0B00-000022000000}"/>
              </a:ext>
            </a:extLst>
          </xdr:cNvPr>
          <xdr:cNvSpPr>
            <a:spLocks/>
          </xdr:cNvSpPr>
        </xdr:nvSpPr>
        <xdr:spPr bwMode="auto">
          <a:xfrm>
            <a:off x="6965950" y="1463675"/>
            <a:ext cx="38100" cy="15875"/>
          </a:xfrm>
          <a:custGeom>
            <a:avLst/>
            <a:gdLst>
              <a:gd name="T0" fmla="*/ 65 w 326"/>
              <a:gd name="T1" fmla="*/ 0 h 129"/>
              <a:gd name="T2" fmla="*/ 261 w 326"/>
              <a:gd name="T3" fmla="*/ 0 h 129"/>
              <a:gd name="T4" fmla="*/ 278 w 326"/>
              <a:gd name="T5" fmla="*/ 3 h 129"/>
              <a:gd name="T6" fmla="*/ 294 w 326"/>
              <a:gd name="T7" fmla="*/ 9 h 129"/>
              <a:gd name="T8" fmla="*/ 306 w 326"/>
              <a:gd name="T9" fmla="*/ 19 h 129"/>
              <a:gd name="T10" fmla="*/ 316 w 326"/>
              <a:gd name="T11" fmla="*/ 32 h 129"/>
              <a:gd name="T12" fmla="*/ 324 w 326"/>
              <a:gd name="T13" fmla="*/ 47 h 129"/>
              <a:gd name="T14" fmla="*/ 326 w 326"/>
              <a:gd name="T15" fmla="*/ 65 h 129"/>
              <a:gd name="T16" fmla="*/ 324 w 326"/>
              <a:gd name="T17" fmla="*/ 82 h 129"/>
              <a:gd name="T18" fmla="*/ 316 w 326"/>
              <a:gd name="T19" fmla="*/ 97 h 129"/>
              <a:gd name="T20" fmla="*/ 306 w 326"/>
              <a:gd name="T21" fmla="*/ 110 h 129"/>
              <a:gd name="T22" fmla="*/ 294 w 326"/>
              <a:gd name="T23" fmla="*/ 120 h 129"/>
              <a:gd name="T24" fmla="*/ 278 w 326"/>
              <a:gd name="T25" fmla="*/ 127 h 129"/>
              <a:gd name="T26" fmla="*/ 261 w 326"/>
              <a:gd name="T27" fmla="*/ 129 h 129"/>
              <a:gd name="T28" fmla="*/ 65 w 326"/>
              <a:gd name="T29" fmla="*/ 129 h 129"/>
              <a:gd name="T30" fmla="*/ 48 w 326"/>
              <a:gd name="T31" fmla="*/ 127 h 129"/>
              <a:gd name="T32" fmla="*/ 32 w 326"/>
              <a:gd name="T33" fmla="*/ 120 h 129"/>
              <a:gd name="T34" fmla="*/ 19 w 326"/>
              <a:gd name="T35" fmla="*/ 110 h 129"/>
              <a:gd name="T36" fmla="*/ 9 w 326"/>
              <a:gd name="T37" fmla="*/ 97 h 129"/>
              <a:gd name="T38" fmla="*/ 2 w 326"/>
              <a:gd name="T39" fmla="*/ 82 h 129"/>
              <a:gd name="T40" fmla="*/ 0 w 326"/>
              <a:gd name="T41" fmla="*/ 65 h 129"/>
              <a:gd name="T42" fmla="*/ 2 w 326"/>
              <a:gd name="T43" fmla="*/ 47 h 129"/>
              <a:gd name="T44" fmla="*/ 9 w 326"/>
              <a:gd name="T45" fmla="*/ 32 h 129"/>
              <a:gd name="T46" fmla="*/ 19 w 326"/>
              <a:gd name="T47" fmla="*/ 19 h 129"/>
              <a:gd name="T48" fmla="*/ 32 w 326"/>
              <a:gd name="T49" fmla="*/ 9 h 129"/>
              <a:gd name="T50" fmla="*/ 48 w 326"/>
              <a:gd name="T51" fmla="*/ 3 h 129"/>
              <a:gd name="T52" fmla="*/ 65 w 326"/>
              <a:gd name="T53" fmla="*/ 0 h 1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326" h="129">
                <a:moveTo>
                  <a:pt x="65" y="0"/>
                </a:moveTo>
                <a:lnTo>
                  <a:pt x="261" y="0"/>
                </a:lnTo>
                <a:lnTo>
                  <a:pt x="278" y="3"/>
                </a:lnTo>
                <a:lnTo>
                  <a:pt x="294" y="9"/>
                </a:lnTo>
                <a:lnTo>
                  <a:pt x="306" y="19"/>
                </a:lnTo>
                <a:lnTo>
                  <a:pt x="316" y="32"/>
                </a:lnTo>
                <a:lnTo>
                  <a:pt x="324" y="47"/>
                </a:lnTo>
                <a:lnTo>
                  <a:pt x="326" y="65"/>
                </a:lnTo>
                <a:lnTo>
                  <a:pt x="324" y="82"/>
                </a:lnTo>
                <a:lnTo>
                  <a:pt x="316" y="97"/>
                </a:lnTo>
                <a:lnTo>
                  <a:pt x="306" y="110"/>
                </a:lnTo>
                <a:lnTo>
                  <a:pt x="294" y="120"/>
                </a:lnTo>
                <a:lnTo>
                  <a:pt x="278" y="127"/>
                </a:lnTo>
                <a:lnTo>
                  <a:pt x="261" y="129"/>
                </a:lnTo>
                <a:lnTo>
                  <a:pt x="65" y="129"/>
                </a:lnTo>
                <a:lnTo>
                  <a:pt x="48" y="127"/>
                </a:lnTo>
                <a:lnTo>
                  <a:pt x="32" y="120"/>
                </a:lnTo>
                <a:lnTo>
                  <a:pt x="19" y="110"/>
                </a:lnTo>
                <a:lnTo>
                  <a:pt x="9" y="97"/>
                </a:lnTo>
                <a:lnTo>
                  <a:pt x="2" y="82"/>
                </a:lnTo>
                <a:lnTo>
                  <a:pt x="0" y="65"/>
                </a:lnTo>
                <a:lnTo>
                  <a:pt x="2" y="47"/>
                </a:lnTo>
                <a:lnTo>
                  <a:pt x="9" y="32"/>
                </a:lnTo>
                <a:lnTo>
                  <a:pt x="19" y="19"/>
                </a:lnTo>
                <a:lnTo>
                  <a:pt x="32" y="9"/>
                </a:lnTo>
                <a:lnTo>
                  <a:pt x="48" y="3"/>
                </a:lnTo>
                <a:lnTo>
                  <a:pt x="65" y="0"/>
                </a:ln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sz="2000">
              <a:latin typeface="+mj-lt"/>
              <a:cs typeface="Arial" panose="020B0604020202020204" pitchFamily="34" charset="0"/>
            </a:endParaRPr>
          </a:p>
        </xdr:txBody>
      </xdr:sp>
      <xdr:sp macro="" textlink="">
        <xdr:nvSpPr>
          <xdr:cNvPr id="35" name="Freeform 35">
            <a:extLst>
              <a:ext uri="{FF2B5EF4-FFF2-40B4-BE49-F238E27FC236}">
                <a16:creationId xmlns:a16="http://schemas.microsoft.com/office/drawing/2014/main" id="{00000000-0008-0000-0B00-000023000000}"/>
              </a:ext>
            </a:extLst>
          </xdr:cNvPr>
          <xdr:cNvSpPr>
            <a:spLocks/>
          </xdr:cNvSpPr>
        </xdr:nvSpPr>
        <xdr:spPr bwMode="auto">
          <a:xfrm>
            <a:off x="6946900" y="1382713"/>
            <a:ext cx="34925" cy="25400"/>
          </a:xfrm>
          <a:custGeom>
            <a:avLst/>
            <a:gdLst>
              <a:gd name="T0" fmla="*/ 234 w 299"/>
              <a:gd name="T1" fmla="*/ 0 h 226"/>
              <a:gd name="T2" fmla="*/ 251 w 299"/>
              <a:gd name="T3" fmla="*/ 2 h 226"/>
              <a:gd name="T4" fmla="*/ 266 w 299"/>
              <a:gd name="T5" fmla="*/ 8 h 226"/>
              <a:gd name="T6" fmla="*/ 280 w 299"/>
              <a:gd name="T7" fmla="*/ 18 h 226"/>
              <a:gd name="T8" fmla="*/ 290 w 299"/>
              <a:gd name="T9" fmla="*/ 31 h 226"/>
              <a:gd name="T10" fmla="*/ 297 w 299"/>
              <a:gd name="T11" fmla="*/ 47 h 226"/>
              <a:gd name="T12" fmla="*/ 299 w 299"/>
              <a:gd name="T13" fmla="*/ 64 h 226"/>
              <a:gd name="T14" fmla="*/ 297 w 299"/>
              <a:gd name="T15" fmla="*/ 81 h 226"/>
              <a:gd name="T16" fmla="*/ 290 w 299"/>
              <a:gd name="T17" fmla="*/ 96 h 226"/>
              <a:gd name="T18" fmla="*/ 281 w 299"/>
              <a:gd name="T19" fmla="*/ 110 h 226"/>
              <a:gd name="T20" fmla="*/ 267 w 299"/>
              <a:gd name="T21" fmla="*/ 120 h 226"/>
              <a:gd name="T22" fmla="*/ 98 w 299"/>
              <a:gd name="T23" fmla="*/ 216 h 226"/>
              <a:gd name="T24" fmla="*/ 82 w 299"/>
              <a:gd name="T25" fmla="*/ 224 h 226"/>
              <a:gd name="T26" fmla="*/ 65 w 299"/>
              <a:gd name="T27" fmla="*/ 226 h 226"/>
              <a:gd name="T28" fmla="*/ 49 w 299"/>
              <a:gd name="T29" fmla="*/ 224 h 226"/>
              <a:gd name="T30" fmla="*/ 33 w 299"/>
              <a:gd name="T31" fmla="*/ 217 h 226"/>
              <a:gd name="T32" fmla="*/ 19 w 299"/>
              <a:gd name="T33" fmla="*/ 207 h 226"/>
              <a:gd name="T34" fmla="*/ 8 w 299"/>
              <a:gd name="T35" fmla="*/ 193 h 226"/>
              <a:gd name="T36" fmla="*/ 2 w 299"/>
              <a:gd name="T37" fmla="*/ 177 h 226"/>
              <a:gd name="T38" fmla="*/ 0 w 299"/>
              <a:gd name="T39" fmla="*/ 160 h 226"/>
              <a:gd name="T40" fmla="*/ 2 w 299"/>
              <a:gd name="T41" fmla="*/ 144 h 226"/>
              <a:gd name="T42" fmla="*/ 8 w 299"/>
              <a:gd name="T43" fmla="*/ 129 h 226"/>
              <a:gd name="T44" fmla="*/ 19 w 299"/>
              <a:gd name="T45" fmla="*/ 116 h 226"/>
              <a:gd name="T46" fmla="*/ 32 w 299"/>
              <a:gd name="T47" fmla="*/ 104 h 226"/>
              <a:gd name="T48" fmla="*/ 201 w 299"/>
              <a:gd name="T49" fmla="*/ 8 h 226"/>
              <a:gd name="T50" fmla="*/ 218 w 299"/>
              <a:gd name="T51" fmla="*/ 2 h 226"/>
              <a:gd name="T52" fmla="*/ 234 w 299"/>
              <a:gd name="T53" fmla="*/ 0 h 22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99" h="226">
                <a:moveTo>
                  <a:pt x="234" y="0"/>
                </a:moveTo>
                <a:lnTo>
                  <a:pt x="251" y="2"/>
                </a:lnTo>
                <a:lnTo>
                  <a:pt x="266" y="8"/>
                </a:lnTo>
                <a:lnTo>
                  <a:pt x="280" y="18"/>
                </a:lnTo>
                <a:lnTo>
                  <a:pt x="290" y="31"/>
                </a:lnTo>
                <a:lnTo>
                  <a:pt x="297" y="47"/>
                </a:lnTo>
                <a:lnTo>
                  <a:pt x="299" y="64"/>
                </a:lnTo>
                <a:lnTo>
                  <a:pt x="297" y="81"/>
                </a:lnTo>
                <a:lnTo>
                  <a:pt x="290" y="96"/>
                </a:lnTo>
                <a:lnTo>
                  <a:pt x="281" y="110"/>
                </a:lnTo>
                <a:lnTo>
                  <a:pt x="267" y="120"/>
                </a:lnTo>
                <a:lnTo>
                  <a:pt x="98" y="216"/>
                </a:lnTo>
                <a:lnTo>
                  <a:pt x="82" y="224"/>
                </a:lnTo>
                <a:lnTo>
                  <a:pt x="65" y="226"/>
                </a:lnTo>
                <a:lnTo>
                  <a:pt x="49" y="224"/>
                </a:lnTo>
                <a:lnTo>
                  <a:pt x="33" y="217"/>
                </a:lnTo>
                <a:lnTo>
                  <a:pt x="19" y="207"/>
                </a:lnTo>
                <a:lnTo>
                  <a:pt x="8" y="193"/>
                </a:lnTo>
                <a:lnTo>
                  <a:pt x="2" y="177"/>
                </a:lnTo>
                <a:lnTo>
                  <a:pt x="0" y="160"/>
                </a:lnTo>
                <a:lnTo>
                  <a:pt x="2" y="144"/>
                </a:lnTo>
                <a:lnTo>
                  <a:pt x="8" y="129"/>
                </a:lnTo>
                <a:lnTo>
                  <a:pt x="19" y="116"/>
                </a:lnTo>
                <a:lnTo>
                  <a:pt x="32" y="104"/>
                </a:lnTo>
                <a:lnTo>
                  <a:pt x="201" y="8"/>
                </a:lnTo>
                <a:lnTo>
                  <a:pt x="218" y="2"/>
                </a:lnTo>
                <a:lnTo>
                  <a:pt x="234" y="0"/>
                </a:ln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sz="2000">
              <a:latin typeface="+mj-lt"/>
              <a:cs typeface="Arial" panose="020B0604020202020204" pitchFamily="34" charset="0"/>
            </a:endParaRPr>
          </a:p>
        </xdr:txBody>
      </xdr:sp>
      <xdr:sp macro="" textlink="">
        <xdr:nvSpPr>
          <xdr:cNvPr id="36" name="Freeform 36">
            <a:extLst>
              <a:ext uri="{FF2B5EF4-FFF2-40B4-BE49-F238E27FC236}">
                <a16:creationId xmlns:a16="http://schemas.microsoft.com/office/drawing/2014/main" id="{00000000-0008-0000-0B00-000024000000}"/>
              </a:ext>
            </a:extLst>
          </xdr:cNvPr>
          <xdr:cNvSpPr>
            <a:spLocks/>
          </xdr:cNvSpPr>
        </xdr:nvSpPr>
        <xdr:spPr bwMode="auto">
          <a:xfrm>
            <a:off x="6894513" y="1320800"/>
            <a:ext cx="25400" cy="34925"/>
          </a:xfrm>
          <a:custGeom>
            <a:avLst/>
            <a:gdLst>
              <a:gd name="T0" fmla="*/ 162 w 228"/>
              <a:gd name="T1" fmla="*/ 0 h 297"/>
              <a:gd name="T2" fmla="*/ 179 w 228"/>
              <a:gd name="T3" fmla="*/ 2 h 297"/>
              <a:gd name="T4" fmla="*/ 195 w 228"/>
              <a:gd name="T5" fmla="*/ 10 h 297"/>
              <a:gd name="T6" fmla="*/ 209 w 228"/>
              <a:gd name="T7" fmla="*/ 20 h 297"/>
              <a:gd name="T8" fmla="*/ 219 w 228"/>
              <a:gd name="T9" fmla="*/ 33 h 297"/>
              <a:gd name="T10" fmla="*/ 226 w 228"/>
              <a:gd name="T11" fmla="*/ 49 h 297"/>
              <a:gd name="T12" fmla="*/ 228 w 228"/>
              <a:gd name="T13" fmla="*/ 65 h 297"/>
              <a:gd name="T14" fmla="*/ 226 w 228"/>
              <a:gd name="T15" fmla="*/ 82 h 297"/>
              <a:gd name="T16" fmla="*/ 219 w 228"/>
              <a:gd name="T17" fmla="*/ 97 h 297"/>
              <a:gd name="T18" fmla="*/ 121 w 228"/>
              <a:gd name="T19" fmla="*/ 265 h 297"/>
              <a:gd name="T20" fmla="*/ 111 w 228"/>
              <a:gd name="T21" fmla="*/ 279 h 297"/>
              <a:gd name="T22" fmla="*/ 97 w 228"/>
              <a:gd name="T23" fmla="*/ 290 h 297"/>
              <a:gd name="T24" fmla="*/ 82 w 228"/>
              <a:gd name="T25" fmla="*/ 295 h 297"/>
              <a:gd name="T26" fmla="*/ 65 w 228"/>
              <a:gd name="T27" fmla="*/ 297 h 297"/>
              <a:gd name="T28" fmla="*/ 49 w 228"/>
              <a:gd name="T29" fmla="*/ 295 h 297"/>
              <a:gd name="T30" fmla="*/ 33 w 228"/>
              <a:gd name="T31" fmla="*/ 289 h 297"/>
              <a:gd name="T32" fmla="*/ 18 w 228"/>
              <a:gd name="T33" fmla="*/ 278 h 297"/>
              <a:gd name="T34" fmla="*/ 9 w 228"/>
              <a:gd name="T35" fmla="*/ 265 h 297"/>
              <a:gd name="T36" fmla="*/ 2 w 228"/>
              <a:gd name="T37" fmla="*/ 250 h 297"/>
              <a:gd name="T38" fmla="*/ 0 w 228"/>
              <a:gd name="T39" fmla="*/ 234 h 297"/>
              <a:gd name="T40" fmla="*/ 2 w 228"/>
              <a:gd name="T41" fmla="*/ 217 h 297"/>
              <a:gd name="T42" fmla="*/ 9 w 228"/>
              <a:gd name="T43" fmla="*/ 201 h 297"/>
              <a:gd name="T44" fmla="*/ 106 w 228"/>
              <a:gd name="T45" fmla="*/ 33 h 297"/>
              <a:gd name="T46" fmla="*/ 117 w 228"/>
              <a:gd name="T47" fmla="*/ 19 h 297"/>
              <a:gd name="T48" fmla="*/ 131 w 228"/>
              <a:gd name="T49" fmla="*/ 9 h 297"/>
              <a:gd name="T50" fmla="*/ 146 w 228"/>
              <a:gd name="T51" fmla="*/ 2 h 297"/>
              <a:gd name="T52" fmla="*/ 162 w 228"/>
              <a:gd name="T53" fmla="*/ 0 h 29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28" h="297">
                <a:moveTo>
                  <a:pt x="162" y="0"/>
                </a:moveTo>
                <a:lnTo>
                  <a:pt x="179" y="2"/>
                </a:lnTo>
                <a:lnTo>
                  <a:pt x="195" y="10"/>
                </a:lnTo>
                <a:lnTo>
                  <a:pt x="209" y="20"/>
                </a:lnTo>
                <a:lnTo>
                  <a:pt x="219" y="33"/>
                </a:lnTo>
                <a:lnTo>
                  <a:pt x="226" y="49"/>
                </a:lnTo>
                <a:lnTo>
                  <a:pt x="228" y="65"/>
                </a:lnTo>
                <a:lnTo>
                  <a:pt x="226" y="82"/>
                </a:lnTo>
                <a:lnTo>
                  <a:pt x="219" y="97"/>
                </a:lnTo>
                <a:lnTo>
                  <a:pt x="121" y="265"/>
                </a:lnTo>
                <a:lnTo>
                  <a:pt x="111" y="279"/>
                </a:lnTo>
                <a:lnTo>
                  <a:pt x="97" y="290"/>
                </a:lnTo>
                <a:lnTo>
                  <a:pt x="82" y="295"/>
                </a:lnTo>
                <a:lnTo>
                  <a:pt x="65" y="297"/>
                </a:lnTo>
                <a:lnTo>
                  <a:pt x="49" y="295"/>
                </a:lnTo>
                <a:lnTo>
                  <a:pt x="33" y="289"/>
                </a:lnTo>
                <a:lnTo>
                  <a:pt x="18" y="278"/>
                </a:lnTo>
                <a:lnTo>
                  <a:pt x="9" y="265"/>
                </a:lnTo>
                <a:lnTo>
                  <a:pt x="2" y="250"/>
                </a:lnTo>
                <a:lnTo>
                  <a:pt x="0" y="234"/>
                </a:lnTo>
                <a:lnTo>
                  <a:pt x="2" y="217"/>
                </a:lnTo>
                <a:lnTo>
                  <a:pt x="9" y="201"/>
                </a:lnTo>
                <a:lnTo>
                  <a:pt x="106" y="33"/>
                </a:lnTo>
                <a:lnTo>
                  <a:pt x="117" y="19"/>
                </a:lnTo>
                <a:lnTo>
                  <a:pt x="131" y="9"/>
                </a:lnTo>
                <a:lnTo>
                  <a:pt x="146" y="2"/>
                </a:lnTo>
                <a:lnTo>
                  <a:pt x="162" y="0"/>
                </a:ln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sz="2000">
              <a:latin typeface="+mj-lt"/>
              <a:cs typeface="Arial" panose="020B0604020202020204" pitchFamily="34" charset="0"/>
            </a:endParaRPr>
          </a:p>
        </xdr:txBody>
      </xdr:sp>
      <xdr:sp macro="" textlink="">
        <xdr:nvSpPr>
          <xdr:cNvPr id="37" name="Freeform 37">
            <a:extLst>
              <a:ext uri="{FF2B5EF4-FFF2-40B4-BE49-F238E27FC236}">
                <a16:creationId xmlns:a16="http://schemas.microsoft.com/office/drawing/2014/main" id="{00000000-0008-0000-0B00-000025000000}"/>
              </a:ext>
            </a:extLst>
          </xdr:cNvPr>
          <xdr:cNvSpPr>
            <a:spLocks/>
          </xdr:cNvSpPr>
        </xdr:nvSpPr>
        <xdr:spPr bwMode="auto">
          <a:xfrm>
            <a:off x="6811963" y="1409700"/>
            <a:ext cx="34925" cy="114300"/>
          </a:xfrm>
          <a:custGeom>
            <a:avLst/>
            <a:gdLst>
              <a:gd name="T0" fmla="*/ 157 w 313"/>
              <a:gd name="T1" fmla="*/ 0 h 1007"/>
              <a:gd name="T2" fmla="*/ 189 w 313"/>
              <a:gd name="T3" fmla="*/ 2 h 1007"/>
              <a:gd name="T4" fmla="*/ 216 w 313"/>
              <a:gd name="T5" fmla="*/ 7 h 1007"/>
              <a:gd name="T6" fmla="*/ 242 w 313"/>
              <a:gd name="T7" fmla="*/ 17 h 1007"/>
              <a:gd name="T8" fmla="*/ 263 w 313"/>
              <a:gd name="T9" fmla="*/ 31 h 1007"/>
              <a:gd name="T10" fmla="*/ 281 w 313"/>
              <a:gd name="T11" fmla="*/ 48 h 1007"/>
              <a:gd name="T12" fmla="*/ 295 w 313"/>
              <a:gd name="T13" fmla="*/ 68 h 1007"/>
              <a:gd name="T14" fmla="*/ 306 w 313"/>
              <a:gd name="T15" fmla="*/ 92 h 1007"/>
              <a:gd name="T16" fmla="*/ 311 w 313"/>
              <a:gd name="T17" fmla="*/ 120 h 1007"/>
              <a:gd name="T18" fmla="*/ 313 w 313"/>
              <a:gd name="T19" fmla="*/ 152 h 1007"/>
              <a:gd name="T20" fmla="*/ 313 w 313"/>
              <a:gd name="T21" fmla="*/ 380 h 1007"/>
              <a:gd name="T22" fmla="*/ 312 w 313"/>
              <a:gd name="T23" fmla="*/ 411 h 1007"/>
              <a:gd name="T24" fmla="*/ 309 w 313"/>
              <a:gd name="T25" fmla="*/ 442 h 1007"/>
              <a:gd name="T26" fmla="*/ 306 w 313"/>
              <a:gd name="T27" fmla="*/ 473 h 1007"/>
              <a:gd name="T28" fmla="*/ 244 w 313"/>
              <a:gd name="T29" fmla="*/ 934 h 1007"/>
              <a:gd name="T30" fmla="*/ 240 w 313"/>
              <a:gd name="T31" fmla="*/ 956 h 1007"/>
              <a:gd name="T32" fmla="*/ 232 w 313"/>
              <a:gd name="T33" fmla="*/ 974 h 1007"/>
              <a:gd name="T34" fmla="*/ 223 w 313"/>
              <a:gd name="T35" fmla="*/ 987 h 1007"/>
              <a:gd name="T36" fmla="*/ 210 w 313"/>
              <a:gd name="T37" fmla="*/ 996 h 1007"/>
              <a:gd name="T38" fmla="*/ 195 w 313"/>
              <a:gd name="T39" fmla="*/ 1002 h 1007"/>
              <a:gd name="T40" fmla="*/ 177 w 313"/>
              <a:gd name="T41" fmla="*/ 1006 h 1007"/>
              <a:gd name="T42" fmla="*/ 157 w 313"/>
              <a:gd name="T43" fmla="*/ 1007 h 1007"/>
              <a:gd name="T44" fmla="*/ 137 w 313"/>
              <a:gd name="T45" fmla="*/ 1006 h 1007"/>
              <a:gd name="T46" fmla="*/ 118 w 313"/>
              <a:gd name="T47" fmla="*/ 1002 h 1007"/>
              <a:gd name="T48" fmla="*/ 104 w 313"/>
              <a:gd name="T49" fmla="*/ 996 h 1007"/>
              <a:gd name="T50" fmla="*/ 91 w 313"/>
              <a:gd name="T51" fmla="*/ 987 h 1007"/>
              <a:gd name="T52" fmla="*/ 81 w 313"/>
              <a:gd name="T53" fmla="*/ 974 h 1007"/>
              <a:gd name="T54" fmla="*/ 74 w 313"/>
              <a:gd name="T55" fmla="*/ 956 h 1007"/>
              <a:gd name="T56" fmla="*/ 70 w 313"/>
              <a:gd name="T57" fmla="*/ 934 h 1007"/>
              <a:gd name="T58" fmla="*/ 8 w 313"/>
              <a:gd name="T59" fmla="*/ 473 h 1007"/>
              <a:gd name="T60" fmla="*/ 5 w 313"/>
              <a:gd name="T61" fmla="*/ 442 h 1007"/>
              <a:gd name="T62" fmla="*/ 1 w 313"/>
              <a:gd name="T63" fmla="*/ 411 h 1007"/>
              <a:gd name="T64" fmla="*/ 0 w 313"/>
              <a:gd name="T65" fmla="*/ 380 h 1007"/>
              <a:gd name="T66" fmla="*/ 0 w 313"/>
              <a:gd name="T67" fmla="*/ 152 h 1007"/>
              <a:gd name="T68" fmla="*/ 3 w 313"/>
              <a:gd name="T69" fmla="*/ 120 h 1007"/>
              <a:gd name="T70" fmla="*/ 8 w 313"/>
              <a:gd name="T71" fmla="*/ 92 h 1007"/>
              <a:gd name="T72" fmla="*/ 18 w 313"/>
              <a:gd name="T73" fmla="*/ 68 h 1007"/>
              <a:gd name="T74" fmla="*/ 32 w 313"/>
              <a:gd name="T75" fmla="*/ 48 h 1007"/>
              <a:gd name="T76" fmla="*/ 50 w 313"/>
              <a:gd name="T77" fmla="*/ 31 h 1007"/>
              <a:gd name="T78" fmla="*/ 72 w 313"/>
              <a:gd name="T79" fmla="*/ 17 h 1007"/>
              <a:gd name="T80" fmla="*/ 97 w 313"/>
              <a:gd name="T81" fmla="*/ 7 h 1007"/>
              <a:gd name="T82" fmla="*/ 125 w 313"/>
              <a:gd name="T83" fmla="*/ 2 h 1007"/>
              <a:gd name="T84" fmla="*/ 157 w 313"/>
              <a:gd name="T85" fmla="*/ 0 h 100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Lst>
            <a:rect l="0" t="0" r="r" b="b"/>
            <a:pathLst>
              <a:path w="313" h="1007">
                <a:moveTo>
                  <a:pt x="157" y="0"/>
                </a:moveTo>
                <a:lnTo>
                  <a:pt x="189" y="2"/>
                </a:lnTo>
                <a:lnTo>
                  <a:pt x="216" y="7"/>
                </a:lnTo>
                <a:lnTo>
                  <a:pt x="242" y="17"/>
                </a:lnTo>
                <a:lnTo>
                  <a:pt x="263" y="31"/>
                </a:lnTo>
                <a:lnTo>
                  <a:pt x="281" y="48"/>
                </a:lnTo>
                <a:lnTo>
                  <a:pt x="295" y="68"/>
                </a:lnTo>
                <a:lnTo>
                  <a:pt x="306" y="92"/>
                </a:lnTo>
                <a:lnTo>
                  <a:pt x="311" y="120"/>
                </a:lnTo>
                <a:lnTo>
                  <a:pt x="313" y="152"/>
                </a:lnTo>
                <a:lnTo>
                  <a:pt x="313" y="380"/>
                </a:lnTo>
                <a:lnTo>
                  <a:pt x="312" y="411"/>
                </a:lnTo>
                <a:lnTo>
                  <a:pt x="309" y="442"/>
                </a:lnTo>
                <a:lnTo>
                  <a:pt x="306" y="473"/>
                </a:lnTo>
                <a:lnTo>
                  <a:pt x="244" y="934"/>
                </a:lnTo>
                <a:lnTo>
                  <a:pt x="240" y="956"/>
                </a:lnTo>
                <a:lnTo>
                  <a:pt x="232" y="974"/>
                </a:lnTo>
                <a:lnTo>
                  <a:pt x="223" y="987"/>
                </a:lnTo>
                <a:lnTo>
                  <a:pt x="210" y="996"/>
                </a:lnTo>
                <a:lnTo>
                  <a:pt x="195" y="1002"/>
                </a:lnTo>
                <a:lnTo>
                  <a:pt x="177" y="1006"/>
                </a:lnTo>
                <a:lnTo>
                  <a:pt x="157" y="1007"/>
                </a:lnTo>
                <a:lnTo>
                  <a:pt x="137" y="1006"/>
                </a:lnTo>
                <a:lnTo>
                  <a:pt x="118" y="1002"/>
                </a:lnTo>
                <a:lnTo>
                  <a:pt x="104" y="996"/>
                </a:lnTo>
                <a:lnTo>
                  <a:pt x="91" y="987"/>
                </a:lnTo>
                <a:lnTo>
                  <a:pt x="81" y="974"/>
                </a:lnTo>
                <a:lnTo>
                  <a:pt x="74" y="956"/>
                </a:lnTo>
                <a:lnTo>
                  <a:pt x="70" y="934"/>
                </a:lnTo>
                <a:lnTo>
                  <a:pt x="8" y="473"/>
                </a:lnTo>
                <a:lnTo>
                  <a:pt x="5" y="442"/>
                </a:lnTo>
                <a:lnTo>
                  <a:pt x="1" y="411"/>
                </a:lnTo>
                <a:lnTo>
                  <a:pt x="0" y="380"/>
                </a:lnTo>
                <a:lnTo>
                  <a:pt x="0" y="152"/>
                </a:lnTo>
                <a:lnTo>
                  <a:pt x="3" y="120"/>
                </a:lnTo>
                <a:lnTo>
                  <a:pt x="8" y="92"/>
                </a:lnTo>
                <a:lnTo>
                  <a:pt x="18" y="68"/>
                </a:lnTo>
                <a:lnTo>
                  <a:pt x="32" y="48"/>
                </a:lnTo>
                <a:lnTo>
                  <a:pt x="50" y="31"/>
                </a:lnTo>
                <a:lnTo>
                  <a:pt x="72" y="17"/>
                </a:lnTo>
                <a:lnTo>
                  <a:pt x="97" y="7"/>
                </a:lnTo>
                <a:lnTo>
                  <a:pt x="125" y="2"/>
                </a:lnTo>
                <a:lnTo>
                  <a:pt x="157" y="0"/>
                </a:ln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sz="2000">
              <a:latin typeface="+mj-lt"/>
              <a:cs typeface="Arial" panose="020B0604020202020204" pitchFamily="34" charset="0"/>
            </a:endParaRPr>
          </a:p>
        </xdr:txBody>
      </xdr:sp>
      <xdr:sp macro="" textlink="">
        <xdr:nvSpPr>
          <xdr:cNvPr id="38" name="Freeform 38">
            <a:extLst>
              <a:ext uri="{FF2B5EF4-FFF2-40B4-BE49-F238E27FC236}">
                <a16:creationId xmlns:a16="http://schemas.microsoft.com/office/drawing/2014/main" id="{00000000-0008-0000-0B00-000026000000}"/>
              </a:ext>
            </a:extLst>
          </xdr:cNvPr>
          <xdr:cNvSpPr>
            <a:spLocks/>
          </xdr:cNvSpPr>
        </xdr:nvSpPr>
        <xdr:spPr bwMode="auto">
          <a:xfrm>
            <a:off x="6811963" y="1538288"/>
            <a:ext cx="36512" cy="36513"/>
          </a:xfrm>
          <a:custGeom>
            <a:avLst/>
            <a:gdLst>
              <a:gd name="T0" fmla="*/ 163 w 326"/>
              <a:gd name="T1" fmla="*/ 0 h 323"/>
              <a:gd name="T2" fmla="*/ 196 w 326"/>
              <a:gd name="T3" fmla="*/ 4 h 323"/>
              <a:gd name="T4" fmla="*/ 226 w 326"/>
              <a:gd name="T5" fmla="*/ 13 h 323"/>
              <a:gd name="T6" fmla="*/ 253 w 326"/>
              <a:gd name="T7" fmla="*/ 28 h 323"/>
              <a:gd name="T8" fmla="*/ 278 w 326"/>
              <a:gd name="T9" fmla="*/ 47 h 323"/>
              <a:gd name="T10" fmla="*/ 298 w 326"/>
              <a:gd name="T11" fmla="*/ 71 h 323"/>
              <a:gd name="T12" fmla="*/ 313 w 326"/>
              <a:gd name="T13" fmla="*/ 99 h 323"/>
              <a:gd name="T14" fmla="*/ 322 w 326"/>
              <a:gd name="T15" fmla="*/ 129 h 323"/>
              <a:gd name="T16" fmla="*/ 326 w 326"/>
              <a:gd name="T17" fmla="*/ 161 h 323"/>
              <a:gd name="T18" fmla="*/ 322 w 326"/>
              <a:gd name="T19" fmla="*/ 194 h 323"/>
              <a:gd name="T20" fmla="*/ 313 w 326"/>
              <a:gd name="T21" fmla="*/ 225 h 323"/>
              <a:gd name="T22" fmla="*/ 298 w 326"/>
              <a:gd name="T23" fmla="*/ 252 h 323"/>
              <a:gd name="T24" fmla="*/ 278 w 326"/>
              <a:gd name="T25" fmla="*/ 275 h 323"/>
              <a:gd name="T26" fmla="*/ 253 w 326"/>
              <a:gd name="T27" fmla="*/ 295 h 323"/>
              <a:gd name="T28" fmla="*/ 226 w 326"/>
              <a:gd name="T29" fmla="*/ 310 h 323"/>
              <a:gd name="T30" fmla="*/ 196 w 326"/>
              <a:gd name="T31" fmla="*/ 320 h 323"/>
              <a:gd name="T32" fmla="*/ 163 w 326"/>
              <a:gd name="T33" fmla="*/ 323 h 323"/>
              <a:gd name="T34" fmla="*/ 130 w 326"/>
              <a:gd name="T35" fmla="*/ 320 h 323"/>
              <a:gd name="T36" fmla="*/ 100 w 326"/>
              <a:gd name="T37" fmla="*/ 310 h 323"/>
              <a:gd name="T38" fmla="*/ 72 w 326"/>
              <a:gd name="T39" fmla="*/ 295 h 323"/>
              <a:gd name="T40" fmla="*/ 48 w 326"/>
              <a:gd name="T41" fmla="*/ 275 h 323"/>
              <a:gd name="T42" fmla="*/ 28 w 326"/>
              <a:gd name="T43" fmla="*/ 252 h 323"/>
              <a:gd name="T44" fmla="*/ 13 w 326"/>
              <a:gd name="T45" fmla="*/ 225 h 323"/>
              <a:gd name="T46" fmla="*/ 3 w 326"/>
              <a:gd name="T47" fmla="*/ 194 h 323"/>
              <a:gd name="T48" fmla="*/ 0 w 326"/>
              <a:gd name="T49" fmla="*/ 161 h 323"/>
              <a:gd name="T50" fmla="*/ 3 w 326"/>
              <a:gd name="T51" fmla="*/ 129 h 323"/>
              <a:gd name="T52" fmla="*/ 13 w 326"/>
              <a:gd name="T53" fmla="*/ 99 h 323"/>
              <a:gd name="T54" fmla="*/ 28 w 326"/>
              <a:gd name="T55" fmla="*/ 71 h 323"/>
              <a:gd name="T56" fmla="*/ 48 w 326"/>
              <a:gd name="T57" fmla="*/ 47 h 323"/>
              <a:gd name="T58" fmla="*/ 72 w 326"/>
              <a:gd name="T59" fmla="*/ 28 h 323"/>
              <a:gd name="T60" fmla="*/ 100 w 326"/>
              <a:gd name="T61" fmla="*/ 13 h 323"/>
              <a:gd name="T62" fmla="*/ 130 w 326"/>
              <a:gd name="T63" fmla="*/ 4 h 323"/>
              <a:gd name="T64" fmla="*/ 163 w 326"/>
              <a:gd name="T65" fmla="*/ 0 h 32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326" h="323">
                <a:moveTo>
                  <a:pt x="163" y="0"/>
                </a:moveTo>
                <a:lnTo>
                  <a:pt x="196" y="4"/>
                </a:lnTo>
                <a:lnTo>
                  <a:pt x="226" y="13"/>
                </a:lnTo>
                <a:lnTo>
                  <a:pt x="253" y="28"/>
                </a:lnTo>
                <a:lnTo>
                  <a:pt x="278" y="47"/>
                </a:lnTo>
                <a:lnTo>
                  <a:pt x="298" y="71"/>
                </a:lnTo>
                <a:lnTo>
                  <a:pt x="313" y="99"/>
                </a:lnTo>
                <a:lnTo>
                  <a:pt x="322" y="129"/>
                </a:lnTo>
                <a:lnTo>
                  <a:pt x="326" y="161"/>
                </a:lnTo>
                <a:lnTo>
                  <a:pt x="322" y="194"/>
                </a:lnTo>
                <a:lnTo>
                  <a:pt x="313" y="225"/>
                </a:lnTo>
                <a:lnTo>
                  <a:pt x="298" y="252"/>
                </a:lnTo>
                <a:lnTo>
                  <a:pt x="278" y="275"/>
                </a:lnTo>
                <a:lnTo>
                  <a:pt x="253" y="295"/>
                </a:lnTo>
                <a:lnTo>
                  <a:pt x="226" y="310"/>
                </a:lnTo>
                <a:lnTo>
                  <a:pt x="196" y="320"/>
                </a:lnTo>
                <a:lnTo>
                  <a:pt x="163" y="323"/>
                </a:lnTo>
                <a:lnTo>
                  <a:pt x="130" y="320"/>
                </a:lnTo>
                <a:lnTo>
                  <a:pt x="100" y="310"/>
                </a:lnTo>
                <a:lnTo>
                  <a:pt x="72" y="295"/>
                </a:lnTo>
                <a:lnTo>
                  <a:pt x="48" y="275"/>
                </a:lnTo>
                <a:lnTo>
                  <a:pt x="28" y="252"/>
                </a:lnTo>
                <a:lnTo>
                  <a:pt x="13" y="225"/>
                </a:lnTo>
                <a:lnTo>
                  <a:pt x="3" y="194"/>
                </a:lnTo>
                <a:lnTo>
                  <a:pt x="0" y="161"/>
                </a:lnTo>
                <a:lnTo>
                  <a:pt x="3" y="129"/>
                </a:lnTo>
                <a:lnTo>
                  <a:pt x="13" y="99"/>
                </a:lnTo>
                <a:lnTo>
                  <a:pt x="28" y="71"/>
                </a:lnTo>
                <a:lnTo>
                  <a:pt x="48" y="47"/>
                </a:lnTo>
                <a:lnTo>
                  <a:pt x="72" y="28"/>
                </a:lnTo>
                <a:lnTo>
                  <a:pt x="100" y="13"/>
                </a:lnTo>
                <a:lnTo>
                  <a:pt x="130" y="4"/>
                </a:lnTo>
                <a:lnTo>
                  <a:pt x="163" y="0"/>
                </a:ln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sz="2000">
              <a:latin typeface="+mj-lt"/>
              <a:cs typeface="Arial" panose="020B0604020202020204" pitchFamily="34" charset="0"/>
            </a:endParaRPr>
          </a:p>
        </xdr:txBody>
      </xdr:sp>
    </xdr:grpSp>
    <xdr:clientData/>
  </xdr:twoCellAnchor>
  <xdr:twoCellAnchor>
    <xdr:from>
      <xdr:col>5</xdr:col>
      <xdr:colOff>84339</xdr:colOff>
      <xdr:row>20</xdr:row>
      <xdr:rowOff>125591</xdr:rowOff>
    </xdr:from>
    <xdr:to>
      <xdr:col>5</xdr:col>
      <xdr:colOff>593913</xdr:colOff>
      <xdr:row>22</xdr:row>
      <xdr:rowOff>137642</xdr:rowOff>
    </xdr:to>
    <xdr:sp macro="" textlink="">
      <xdr:nvSpPr>
        <xdr:cNvPr id="39" name="Freeform 48">
          <a:extLst>
            <a:ext uri="{FF2B5EF4-FFF2-40B4-BE49-F238E27FC236}">
              <a16:creationId xmlns:a16="http://schemas.microsoft.com/office/drawing/2014/main" id="{00000000-0008-0000-0B00-000027000000}"/>
            </a:ext>
          </a:extLst>
        </xdr:cNvPr>
        <xdr:cNvSpPr>
          <a:spLocks noEditPoints="1"/>
        </xdr:cNvSpPr>
      </xdr:nvSpPr>
      <xdr:spPr bwMode="auto">
        <a:xfrm>
          <a:off x="3849889" y="3741916"/>
          <a:ext cx="509574" cy="380351"/>
        </a:xfrm>
        <a:custGeom>
          <a:avLst/>
          <a:gdLst>
            <a:gd name="T0" fmla="*/ 1881 w 3739"/>
            <a:gd name="T1" fmla="*/ 3186 h 3201"/>
            <a:gd name="T2" fmla="*/ 672 w 3739"/>
            <a:gd name="T3" fmla="*/ 3186 h 3201"/>
            <a:gd name="T4" fmla="*/ 3739 w 3739"/>
            <a:gd name="T5" fmla="*/ 3107 h 3201"/>
            <a:gd name="T6" fmla="*/ 1276 w 3739"/>
            <a:gd name="T7" fmla="*/ 2782 h 3201"/>
            <a:gd name="T8" fmla="*/ 1487 w 3739"/>
            <a:gd name="T9" fmla="*/ 2798 h 3201"/>
            <a:gd name="T10" fmla="*/ 1617 w 3739"/>
            <a:gd name="T11" fmla="*/ 2834 h 3201"/>
            <a:gd name="T12" fmla="*/ 1680 w 3739"/>
            <a:gd name="T13" fmla="*/ 2867 h 3201"/>
            <a:gd name="T14" fmla="*/ 830 w 3739"/>
            <a:gd name="T15" fmla="*/ 2858 h 3201"/>
            <a:gd name="T16" fmla="*/ 977 w 3739"/>
            <a:gd name="T17" fmla="*/ 2813 h 3201"/>
            <a:gd name="T18" fmla="*/ 1206 w 3739"/>
            <a:gd name="T19" fmla="*/ 2783 h 3201"/>
            <a:gd name="T20" fmla="*/ 2554 w 3739"/>
            <a:gd name="T21" fmla="*/ 2782 h 3201"/>
            <a:gd name="T22" fmla="*/ 295 w 3739"/>
            <a:gd name="T23" fmla="*/ 2150 h 3201"/>
            <a:gd name="T24" fmla="*/ 172 w 3739"/>
            <a:gd name="T25" fmla="*/ 2222 h 3201"/>
            <a:gd name="T26" fmla="*/ 124 w 3739"/>
            <a:gd name="T27" fmla="*/ 2357 h 3201"/>
            <a:gd name="T28" fmla="*/ 172 w 3739"/>
            <a:gd name="T29" fmla="*/ 2493 h 3201"/>
            <a:gd name="T30" fmla="*/ 295 w 3739"/>
            <a:gd name="T31" fmla="*/ 2564 h 3201"/>
            <a:gd name="T32" fmla="*/ 439 w 3739"/>
            <a:gd name="T33" fmla="*/ 2539 h 3201"/>
            <a:gd name="T34" fmla="*/ 530 w 3739"/>
            <a:gd name="T35" fmla="*/ 2431 h 3201"/>
            <a:gd name="T36" fmla="*/ 530 w 3739"/>
            <a:gd name="T37" fmla="*/ 2283 h 3201"/>
            <a:gd name="T38" fmla="*/ 439 w 3739"/>
            <a:gd name="T39" fmla="*/ 2175 h 3201"/>
            <a:gd name="T40" fmla="*/ 3325 w 3739"/>
            <a:gd name="T41" fmla="*/ 2134 h 3201"/>
            <a:gd name="T42" fmla="*/ 3228 w 3739"/>
            <a:gd name="T43" fmla="*/ 2175 h 3201"/>
            <a:gd name="T44" fmla="*/ 3177 w 3739"/>
            <a:gd name="T45" fmla="*/ 2277 h 3201"/>
            <a:gd name="T46" fmla="*/ 3188 w 3739"/>
            <a:gd name="T47" fmla="*/ 2412 h 3201"/>
            <a:gd name="T48" fmla="*/ 3267 w 3739"/>
            <a:gd name="T49" fmla="*/ 2522 h 3201"/>
            <a:gd name="T50" fmla="*/ 3381 w 3739"/>
            <a:gd name="T51" fmla="*/ 2550 h 3201"/>
            <a:gd name="T52" fmla="*/ 3467 w 3739"/>
            <a:gd name="T53" fmla="*/ 2489 h 3201"/>
            <a:gd name="T54" fmla="*/ 3505 w 3739"/>
            <a:gd name="T55" fmla="*/ 2376 h 3201"/>
            <a:gd name="T56" fmla="*/ 3474 w 3739"/>
            <a:gd name="T57" fmla="*/ 2240 h 3201"/>
            <a:gd name="T58" fmla="*/ 3383 w 3739"/>
            <a:gd name="T59" fmla="*/ 2148 h 3201"/>
            <a:gd name="T60" fmla="*/ 841 w 3739"/>
            <a:gd name="T61" fmla="*/ 1087 h 3201"/>
            <a:gd name="T62" fmla="*/ 1023 w 3739"/>
            <a:gd name="T63" fmla="*/ 1131 h 3201"/>
            <a:gd name="T64" fmla="*/ 1276 w 3739"/>
            <a:gd name="T65" fmla="*/ 1151 h 3201"/>
            <a:gd name="T66" fmla="*/ 1499 w 3739"/>
            <a:gd name="T67" fmla="*/ 1135 h 3201"/>
            <a:gd name="T68" fmla="*/ 1652 w 3739"/>
            <a:gd name="T69" fmla="*/ 1095 h 3201"/>
            <a:gd name="T70" fmla="*/ 1619 w 3739"/>
            <a:gd name="T71" fmla="*/ 2692 h 3201"/>
            <a:gd name="T72" fmla="*/ 1451 w 3739"/>
            <a:gd name="T73" fmla="*/ 2657 h 3201"/>
            <a:gd name="T74" fmla="*/ 1207 w 3739"/>
            <a:gd name="T75" fmla="*/ 2648 h 3201"/>
            <a:gd name="T76" fmla="*/ 971 w 3739"/>
            <a:gd name="T77" fmla="*/ 2676 h 3201"/>
            <a:gd name="T78" fmla="*/ 807 w 3739"/>
            <a:gd name="T79" fmla="*/ 2723 h 3201"/>
            <a:gd name="T80" fmla="*/ 2554 w 3739"/>
            <a:gd name="T81" fmla="*/ 2445 h 3201"/>
            <a:gd name="T82" fmla="*/ 1680 w 3739"/>
            <a:gd name="T83" fmla="*/ 689 h 3201"/>
            <a:gd name="T84" fmla="*/ 1637 w 3739"/>
            <a:gd name="T85" fmla="*/ 955 h 3201"/>
            <a:gd name="T86" fmla="*/ 1526 w 3739"/>
            <a:gd name="T87" fmla="*/ 991 h 3201"/>
            <a:gd name="T88" fmla="*/ 1338 w 3739"/>
            <a:gd name="T89" fmla="*/ 1015 h 3201"/>
            <a:gd name="T90" fmla="*/ 1081 w 3739"/>
            <a:gd name="T91" fmla="*/ 1004 h 3201"/>
            <a:gd name="T92" fmla="*/ 894 w 3739"/>
            <a:gd name="T93" fmla="*/ 962 h 3201"/>
            <a:gd name="T94" fmla="*/ 807 w 3739"/>
            <a:gd name="T95" fmla="*/ 689 h 3201"/>
            <a:gd name="T96" fmla="*/ 1881 w 3739"/>
            <a:gd name="T97" fmla="*/ 689 h 3201"/>
            <a:gd name="T98" fmla="*/ 672 w 3739"/>
            <a:gd name="T99" fmla="*/ 2782 h 3201"/>
            <a:gd name="T100" fmla="*/ 3659 w 3739"/>
            <a:gd name="T101" fmla="*/ 2710 h 3201"/>
            <a:gd name="T102" fmla="*/ 1881 w 3739"/>
            <a:gd name="T103" fmla="*/ 15 h 3201"/>
            <a:gd name="T104" fmla="*/ 1881 w 3739"/>
            <a:gd name="T105" fmla="*/ 15 h 3201"/>
            <a:gd name="T106" fmla="*/ 0 w 3739"/>
            <a:gd name="T107" fmla="*/ 352 h 3201"/>
            <a:gd name="T108" fmla="*/ 2712 w 3739"/>
            <a:gd name="T109" fmla="*/ 425 h 320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Lst>
          <a:rect l="0" t="0" r="r" b="b"/>
          <a:pathLst>
            <a:path w="3739" h="3201">
              <a:moveTo>
                <a:pt x="1881" y="2916"/>
              </a:moveTo>
              <a:lnTo>
                <a:pt x="2554" y="2916"/>
              </a:lnTo>
              <a:lnTo>
                <a:pt x="2554" y="3186"/>
              </a:lnTo>
              <a:lnTo>
                <a:pt x="1881" y="3186"/>
              </a:lnTo>
              <a:lnTo>
                <a:pt x="1881" y="2916"/>
              </a:lnTo>
              <a:close/>
              <a:moveTo>
                <a:pt x="0" y="2916"/>
              </a:moveTo>
              <a:lnTo>
                <a:pt x="672" y="2916"/>
              </a:lnTo>
              <a:lnTo>
                <a:pt x="672" y="3186"/>
              </a:lnTo>
              <a:lnTo>
                <a:pt x="0" y="3186"/>
              </a:lnTo>
              <a:lnTo>
                <a:pt x="0" y="2916"/>
              </a:lnTo>
              <a:close/>
              <a:moveTo>
                <a:pt x="3686" y="2842"/>
              </a:moveTo>
              <a:lnTo>
                <a:pt x="3739" y="3107"/>
              </a:lnTo>
              <a:lnTo>
                <a:pt x="3279" y="3201"/>
              </a:lnTo>
              <a:lnTo>
                <a:pt x="3226" y="2937"/>
              </a:lnTo>
              <a:lnTo>
                <a:pt x="3686" y="2842"/>
              </a:lnTo>
              <a:close/>
              <a:moveTo>
                <a:pt x="1276" y="2782"/>
              </a:moveTo>
              <a:lnTo>
                <a:pt x="1338" y="2783"/>
              </a:lnTo>
              <a:lnTo>
                <a:pt x="1393" y="2787"/>
              </a:lnTo>
              <a:lnTo>
                <a:pt x="1443" y="2791"/>
              </a:lnTo>
              <a:lnTo>
                <a:pt x="1487" y="2798"/>
              </a:lnTo>
              <a:lnTo>
                <a:pt x="1527" y="2806"/>
              </a:lnTo>
              <a:lnTo>
                <a:pt x="1561" y="2815"/>
              </a:lnTo>
              <a:lnTo>
                <a:pt x="1591" y="2824"/>
              </a:lnTo>
              <a:lnTo>
                <a:pt x="1617" y="2834"/>
              </a:lnTo>
              <a:lnTo>
                <a:pt x="1638" y="2843"/>
              </a:lnTo>
              <a:lnTo>
                <a:pt x="1655" y="2853"/>
              </a:lnTo>
              <a:lnTo>
                <a:pt x="1670" y="2861"/>
              </a:lnTo>
              <a:lnTo>
                <a:pt x="1680" y="2867"/>
              </a:lnTo>
              <a:lnTo>
                <a:pt x="1680" y="3186"/>
              </a:lnTo>
              <a:lnTo>
                <a:pt x="807" y="3186"/>
              </a:lnTo>
              <a:lnTo>
                <a:pt x="807" y="2870"/>
              </a:lnTo>
              <a:lnTo>
                <a:pt x="830" y="2858"/>
              </a:lnTo>
              <a:lnTo>
                <a:pt x="860" y="2848"/>
              </a:lnTo>
              <a:lnTo>
                <a:pt x="894" y="2836"/>
              </a:lnTo>
              <a:lnTo>
                <a:pt x="933" y="2824"/>
              </a:lnTo>
              <a:lnTo>
                <a:pt x="977" y="2813"/>
              </a:lnTo>
              <a:lnTo>
                <a:pt x="1027" y="2802"/>
              </a:lnTo>
              <a:lnTo>
                <a:pt x="1081" y="2795"/>
              </a:lnTo>
              <a:lnTo>
                <a:pt x="1141" y="2788"/>
              </a:lnTo>
              <a:lnTo>
                <a:pt x="1206" y="2783"/>
              </a:lnTo>
              <a:lnTo>
                <a:pt x="1276" y="2782"/>
              </a:lnTo>
              <a:close/>
              <a:moveTo>
                <a:pt x="1881" y="2579"/>
              </a:moveTo>
              <a:lnTo>
                <a:pt x="2554" y="2579"/>
              </a:lnTo>
              <a:lnTo>
                <a:pt x="2554" y="2782"/>
              </a:lnTo>
              <a:lnTo>
                <a:pt x="1881" y="2782"/>
              </a:lnTo>
              <a:lnTo>
                <a:pt x="1881" y="2579"/>
              </a:lnTo>
              <a:close/>
              <a:moveTo>
                <a:pt x="334" y="2146"/>
              </a:moveTo>
              <a:lnTo>
                <a:pt x="295" y="2150"/>
              </a:lnTo>
              <a:lnTo>
                <a:pt x="260" y="2159"/>
              </a:lnTo>
              <a:lnTo>
                <a:pt x="227" y="2175"/>
              </a:lnTo>
              <a:lnTo>
                <a:pt x="197" y="2195"/>
              </a:lnTo>
              <a:lnTo>
                <a:pt x="172" y="2222"/>
              </a:lnTo>
              <a:lnTo>
                <a:pt x="152" y="2251"/>
              </a:lnTo>
              <a:lnTo>
                <a:pt x="136" y="2283"/>
              </a:lnTo>
              <a:lnTo>
                <a:pt x="127" y="2320"/>
              </a:lnTo>
              <a:lnTo>
                <a:pt x="124" y="2357"/>
              </a:lnTo>
              <a:lnTo>
                <a:pt x="127" y="2395"/>
              </a:lnTo>
              <a:lnTo>
                <a:pt x="136" y="2431"/>
              </a:lnTo>
              <a:lnTo>
                <a:pt x="152" y="2463"/>
              </a:lnTo>
              <a:lnTo>
                <a:pt x="172" y="2493"/>
              </a:lnTo>
              <a:lnTo>
                <a:pt x="197" y="2519"/>
              </a:lnTo>
              <a:lnTo>
                <a:pt x="227" y="2539"/>
              </a:lnTo>
              <a:lnTo>
                <a:pt x="260" y="2554"/>
              </a:lnTo>
              <a:lnTo>
                <a:pt x="295" y="2564"/>
              </a:lnTo>
              <a:lnTo>
                <a:pt x="334" y="2568"/>
              </a:lnTo>
              <a:lnTo>
                <a:pt x="371" y="2564"/>
              </a:lnTo>
              <a:lnTo>
                <a:pt x="406" y="2554"/>
              </a:lnTo>
              <a:lnTo>
                <a:pt x="439" y="2539"/>
              </a:lnTo>
              <a:lnTo>
                <a:pt x="469" y="2519"/>
              </a:lnTo>
              <a:lnTo>
                <a:pt x="494" y="2493"/>
              </a:lnTo>
              <a:lnTo>
                <a:pt x="514" y="2463"/>
              </a:lnTo>
              <a:lnTo>
                <a:pt x="530" y="2431"/>
              </a:lnTo>
              <a:lnTo>
                <a:pt x="540" y="2395"/>
              </a:lnTo>
              <a:lnTo>
                <a:pt x="543" y="2357"/>
              </a:lnTo>
              <a:lnTo>
                <a:pt x="540" y="2320"/>
              </a:lnTo>
              <a:lnTo>
                <a:pt x="530" y="2283"/>
              </a:lnTo>
              <a:lnTo>
                <a:pt x="514" y="2251"/>
              </a:lnTo>
              <a:lnTo>
                <a:pt x="494" y="2222"/>
              </a:lnTo>
              <a:lnTo>
                <a:pt x="469" y="2195"/>
              </a:lnTo>
              <a:lnTo>
                <a:pt x="439" y="2175"/>
              </a:lnTo>
              <a:lnTo>
                <a:pt x="406" y="2159"/>
              </a:lnTo>
              <a:lnTo>
                <a:pt x="371" y="2150"/>
              </a:lnTo>
              <a:lnTo>
                <a:pt x="334" y="2146"/>
              </a:lnTo>
              <a:close/>
              <a:moveTo>
                <a:pt x="3325" y="2134"/>
              </a:moveTo>
              <a:lnTo>
                <a:pt x="3296" y="2136"/>
              </a:lnTo>
              <a:lnTo>
                <a:pt x="3271" y="2144"/>
              </a:lnTo>
              <a:lnTo>
                <a:pt x="3248" y="2157"/>
              </a:lnTo>
              <a:lnTo>
                <a:pt x="3228" y="2175"/>
              </a:lnTo>
              <a:lnTo>
                <a:pt x="3210" y="2195"/>
              </a:lnTo>
              <a:lnTo>
                <a:pt x="3195" y="2220"/>
              </a:lnTo>
              <a:lnTo>
                <a:pt x="3184" y="2248"/>
              </a:lnTo>
              <a:lnTo>
                <a:pt x="3177" y="2277"/>
              </a:lnTo>
              <a:lnTo>
                <a:pt x="3173" y="2309"/>
              </a:lnTo>
              <a:lnTo>
                <a:pt x="3173" y="2342"/>
              </a:lnTo>
              <a:lnTo>
                <a:pt x="3178" y="2375"/>
              </a:lnTo>
              <a:lnTo>
                <a:pt x="3188" y="2412"/>
              </a:lnTo>
              <a:lnTo>
                <a:pt x="3203" y="2446"/>
              </a:lnTo>
              <a:lnTo>
                <a:pt x="3221" y="2476"/>
              </a:lnTo>
              <a:lnTo>
                <a:pt x="3243" y="2501"/>
              </a:lnTo>
              <a:lnTo>
                <a:pt x="3267" y="2522"/>
              </a:lnTo>
              <a:lnTo>
                <a:pt x="3294" y="2538"/>
              </a:lnTo>
              <a:lnTo>
                <a:pt x="3322" y="2547"/>
              </a:lnTo>
              <a:lnTo>
                <a:pt x="3351" y="2552"/>
              </a:lnTo>
              <a:lnTo>
                <a:pt x="3381" y="2550"/>
              </a:lnTo>
              <a:lnTo>
                <a:pt x="3406" y="2540"/>
              </a:lnTo>
              <a:lnTo>
                <a:pt x="3430" y="2528"/>
              </a:lnTo>
              <a:lnTo>
                <a:pt x="3450" y="2511"/>
              </a:lnTo>
              <a:lnTo>
                <a:pt x="3467" y="2489"/>
              </a:lnTo>
              <a:lnTo>
                <a:pt x="3482" y="2465"/>
              </a:lnTo>
              <a:lnTo>
                <a:pt x="3493" y="2438"/>
              </a:lnTo>
              <a:lnTo>
                <a:pt x="3500" y="2408"/>
              </a:lnTo>
              <a:lnTo>
                <a:pt x="3505" y="2376"/>
              </a:lnTo>
              <a:lnTo>
                <a:pt x="3503" y="2343"/>
              </a:lnTo>
              <a:lnTo>
                <a:pt x="3499" y="2309"/>
              </a:lnTo>
              <a:lnTo>
                <a:pt x="3489" y="2273"/>
              </a:lnTo>
              <a:lnTo>
                <a:pt x="3474" y="2240"/>
              </a:lnTo>
              <a:lnTo>
                <a:pt x="3456" y="2210"/>
              </a:lnTo>
              <a:lnTo>
                <a:pt x="3434" y="2184"/>
              </a:lnTo>
              <a:lnTo>
                <a:pt x="3409" y="2163"/>
              </a:lnTo>
              <a:lnTo>
                <a:pt x="3383" y="2148"/>
              </a:lnTo>
              <a:lnTo>
                <a:pt x="3355" y="2137"/>
              </a:lnTo>
              <a:lnTo>
                <a:pt x="3325" y="2134"/>
              </a:lnTo>
              <a:close/>
              <a:moveTo>
                <a:pt x="807" y="1074"/>
              </a:moveTo>
              <a:lnTo>
                <a:pt x="841" y="1087"/>
              </a:lnTo>
              <a:lnTo>
                <a:pt x="880" y="1098"/>
              </a:lnTo>
              <a:lnTo>
                <a:pt x="924" y="1111"/>
              </a:lnTo>
              <a:lnTo>
                <a:pt x="971" y="1121"/>
              </a:lnTo>
              <a:lnTo>
                <a:pt x="1023" y="1131"/>
              </a:lnTo>
              <a:lnTo>
                <a:pt x="1080" y="1139"/>
              </a:lnTo>
              <a:lnTo>
                <a:pt x="1141" y="1145"/>
              </a:lnTo>
              <a:lnTo>
                <a:pt x="1207" y="1150"/>
              </a:lnTo>
              <a:lnTo>
                <a:pt x="1276" y="1151"/>
              </a:lnTo>
              <a:lnTo>
                <a:pt x="1340" y="1150"/>
              </a:lnTo>
              <a:lnTo>
                <a:pt x="1398" y="1146"/>
              </a:lnTo>
              <a:lnTo>
                <a:pt x="1451" y="1142"/>
              </a:lnTo>
              <a:lnTo>
                <a:pt x="1499" y="1135"/>
              </a:lnTo>
              <a:lnTo>
                <a:pt x="1543" y="1126"/>
              </a:lnTo>
              <a:lnTo>
                <a:pt x="1584" y="1117"/>
              </a:lnTo>
              <a:lnTo>
                <a:pt x="1619" y="1105"/>
              </a:lnTo>
              <a:lnTo>
                <a:pt x="1652" y="1095"/>
              </a:lnTo>
              <a:lnTo>
                <a:pt x="1680" y="1082"/>
              </a:lnTo>
              <a:lnTo>
                <a:pt x="1680" y="2715"/>
              </a:lnTo>
              <a:lnTo>
                <a:pt x="1652" y="2703"/>
              </a:lnTo>
              <a:lnTo>
                <a:pt x="1619" y="2692"/>
              </a:lnTo>
              <a:lnTo>
                <a:pt x="1584" y="2682"/>
              </a:lnTo>
              <a:lnTo>
                <a:pt x="1543" y="2671"/>
              </a:lnTo>
              <a:lnTo>
                <a:pt x="1499" y="2664"/>
              </a:lnTo>
              <a:lnTo>
                <a:pt x="1451" y="2657"/>
              </a:lnTo>
              <a:lnTo>
                <a:pt x="1398" y="2651"/>
              </a:lnTo>
              <a:lnTo>
                <a:pt x="1340" y="2648"/>
              </a:lnTo>
              <a:lnTo>
                <a:pt x="1276" y="2646"/>
              </a:lnTo>
              <a:lnTo>
                <a:pt x="1207" y="2648"/>
              </a:lnTo>
              <a:lnTo>
                <a:pt x="1141" y="2652"/>
              </a:lnTo>
              <a:lnTo>
                <a:pt x="1080" y="2658"/>
              </a:lnTo>
              <a:lnTo>
                <a:pt x="1023" y="2667"/>
              </a:lnTo>
              <a:lnTo>
                <a:pt x="971" y="2676"/>
              </a:lnTo>
              <a:lnTo>
                <a:pt x="924" y="2687"/>
              </a:lnTo>
              <a:lnTo>
                <a:pt x="880" y="2699"/>
              </a:lnTo>
              <a:lnTo>
                <a:pt x="841" y="2711"/>
              </a:lnTo>
              <a:lnTo>
                <a:pt x="807" y="2723"/>
              </a:lnTo>
              <a:lnTo>
                <a:pt x="807" y="1074"/>
              </a:lnTo>
              <a:close/>
              <a:moveTo>
                <a:pt x="1881" y="825"/>
              </a:moveTo>
              <a:lnTo>
                <a:pt x="2554" y="825"/>
              </a:lnTo>
              <a:lnTo>
                <a:pt x="2554" y="2445"/>
              </a:lnTo>
              <a:lnTo>
                <a:pt x="1881" y="2445"/>
              </a:lnTo>
              <a:lnTo>
                <a:pt x="1881" y="825"/>
              </a:lnTo>
              <a:close/>
              <a:moveTo>
                <a:pt x="807" y="689"/>
              </a:moveTo>
              <a:lnTo>
                <a:pt x="1680" y="689"/>
              </a:lnTo>
              <a:lnTo>
                <a:pt x="1680" y="930"/>
              </a:lnTo>
              <a:lnTo>
                <a:pt x="1669" y="937"/>
              </a:lnTo>
              <a:lnTo>
                <a:pt x="1655" y="946"/>
              </a:lnTo>
              <a:lnTo>
                <a:pt x="1637" y="955"/>
              </a:lnTo>
              <a:lnTo>
                <a:pt x="1616" y="964"/>
              </a:lnTo>
              <a:lnTo>
                <a:pt x="1591" y="973"/>
              </a:lnTo>
              <a:lnTo>
                <a:pt x="1560" y="983"/>
              </a:lnTo>
              <a:lnTo>
                <a:pt x="1526" y="991"/>
              </a:lnTo>
              <a:lnTo>
                <a:pt x="1486" y="999"/>
              </a:lnTo>
              <a:lnTo>
                <a:pt x="1442" y="1006"/>
              </a:lnTo>
              <a:lnTo>
                <a:pt x="1393" y="1012"/>
              </a:lnTo>
              <a:lnTo>
                <a:pt x="1338" y="1015"/>
              </a:lnTo>
              <a:lnTo>
                <a:pt x="1276" y="1016"/>
              </a:lnTo>
              <a:lnTo>
                <a:pt x="1206" y="1014"/>
              </a:lnTo>
              <a:lnTo>
                <a:pt x="1141" y="1011"/>
              </a:lnTo>
              <a:lnTo>
                <a:pt x="1081" y="1004"/>
              </a:lnTo>
              <a:lnTo>
                <a:pt x="1027" y="995"/>
              </a:lnTo>
              <a:lnTo>
                <a:pt x="977" y="985"/>
              </a:lnTo>
              <a:lnTo>
                <a:pt x="933" y="973"/>
              </a:lnTo>
              <a:lnTo>
                <a:pt x="894" y="962"/>
              </a:lnTo>
              <a:lnTo>
                <a:pt x="860" y="950"/>
              </a:lnTo>
              <a:lnTo>
                <a:pt x="830" y="939"/>
              </a:lnTo>
              <a:lnTo>
                <a:pt x="807" y="929"/>
              </a:lnTo>
              <a:lnTo>
                <a:pt x="807" y="689"/>
              </a:lnTo>
              <a:close/>
              <a:moveTo>
                <a:pt x="1881" y="488"/>
              </a:moveTo>
              <a:lnTo>
                <a:pt x="2554" y="488"/>
              </a:lnTo>
              <a:lnTo>
                <a:pt x="2554" y="689"/>
              </a:lnTo>
              <a:lnTo>
                <a:pt x="1881" y="689"/>
              </a:lnTo>
              <a:lnTo>
                <a:pt x="1881" y="488"/>
              </a:lnTo>
              <a:close/>
              <a:moveTo>
                <a:pt x="0" y="488"/>
              </a:moveTo>
              <a:lnTo>
                <a:pt x="672" y="488"/>
              </a:lnTo>
              <a:lnTo>
                <a:pt x="672" y="2782"/>
              </a:lnTo>
              <a:lnTo>
                <a:pt x="0" y="2782"/>
              </a:lnTo>
              <a:lnTo>
                <a:pt x="0" y="488"/>
              </a:lnTo>
              <a:close/>
              <a:moveTo>
                <a:pt x="3199" y="463"/>
              </a:moveTo>
              <a:lnTo>
                <a:pt x="3659" y="2710"/>
              </a:lnTo>
              <a:lnTo>
                <a:pt x="3198" y="2805"/>
              </a:lnTo>
              <a:lnTo>
                <a:pt x="2739" y="557"/>
              </a:lnTo>
              <a:lnTo>
                <a:pt x="3199" y="463"/>
              </a:lnTo>
              <a:close/>
              <a:moveTo>
                <a:pt x="1881" y="15"/>
              </a:moveTo>
              <a:lnTo>
                <a:pt x="2554" y="15"/>
              </a:lnTo>
              <a:lnTo>
                <a:pt x="2554" y="352"/>
              </a:lnTo>
              <a:lnTo>
                <a:pt x="1881" y="352"/>
              </a:lnTo>
              <a:lnTo>
                <a:pt x="1881" y="15"/>
              </a:lnTo>
              <a:close/>
              <a:moveTo>
                <a:pt x="0" y="15"/>
              </a:moveTo>
              <a:lnTo>
                <a:pt x="672" y="15"/>
              </a:lnTo>
              <a:lnTo>
                <a:pt x="672" y="352"/>
              </a:lnTo>
              <a:lnTo>
                <a:pt x="0" y="352"/>
              </a:lnTo>
              <a:lnTo>
                <a:pt x="0" y="15"/>
              </a:lnTo>
              <a:close/>
              <a:moveTo>
                <a:pt x="3105" y="0"/>
              </a:moveTo>
              <a:lnTo>
                <a:pt x="3172" y="331"/>
              </a:lnTo>
              <a:lnTo>
                <a:pt x="2712" y="425"/>
              </a:lnTo>
              <a:lnTo>
                <a:pt x="2645" y="95"/>
              </a:lnTo>
              <a:lnTo>
                <a:pt x="3105" y="0"/>
              </a:lnTo>
              <a:close/>
            </a:path>
          </a:pathLst>
        </a:custGeom>
        <a:solidFill>
          <a:schemeClr val="bg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sz="2000">
            <a:latin typeface="+mj-lt"/>
            <a:cs typeface="Arial" panose="020B0604020202020204" pitchFamily="34" charset="0"/>
          </a:endParaRPr>
        </a:p>
      </xdr:txBody>
    </xdr:sp>
    <xdr:clientData/>
  </xdr:twoCellAnchor>
  <xdr:twoCellAnchor editAs="oneCell">
    <xdr:from>
      <xdr:col>5</xdr:col>
      <xdr:colOff>635506</xdr:colOff>
      <xdr:row>16</xdr:row>
      <xdr:rowOff>87653</xdr:rowOff>
    </xdr:from>
    <xdr:to>
      <xdr:col>6</xdr:col>
      <xdr:colOff>358964</xdr:colOff>
      <xdr:row>19</xdr:row>
      <xdr:rowOff>20661</xdr:rowOff>
    </xdr:to>
    <xdr:pic>
      <xdr:nvPicPr>
        <xdr:cNvPr id="40" name="Gráfico 15" descr="Reseña de cliente">
          <a:extLst>
            <a:ext uri="{FF2B5EF4-FFF2-40B4-BE49-F238E27FC236}">
              <a16:creationId xmlns:a16="http://schemas.microsoft.com/office/drawing/2014/main" id="{00000000-0008-0000-0B00-00002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4401056" y="2980078"/>
          <a:ext cx="472758" cy="479108"/>
        </a:xfrm>
        <a:prstGeom prst="rect">
          <a:avLst/>
        </a:prstGeom>
      </xdr:spPr>
    </xdr:pic>
    <xdr:clientData/>
  </xdr:twoCellAnchor>
  <xdr:twoCellAnchor editAs="oneCell">
    <xdr:from>
      <xdr:col>9</xdr:col>
      <xdr:colOff>109955</xdr:colOff>
      <xdr:row>20</xdr:row>
      <xdr:rowOff>62522</xdr:rowOff>
    </xdr:from>
    <xdr:to>
      <xdr:col>9</xdr:col>
      <xdr:colOff>723187</xdr:colOff>
      <xdr:row>23</xdr:row>
      <xdr:rowOff>151879</xdr:rowOff>
    </xdr:to>
    <xdr:pic>
      <xdr:nvPicPr>
        <xdr:cNvPr id="41" name="Gráfico 17" descr="Trabajador en oficina">
          <a:extLst>
            <a:ext uri="{FF2B5EF4-FFF2-40B4-BE49-F238E27FC236}">
              <a16:creationId xmlns:a16="http://schemas.microsoft.com/office/drawing/2014/main" id="{00000000-0008-0000-0B00-000029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6879055" y="3685197"/>
          <a:ext cx="616407" cy="629107"/>
        </a:xfrm>
        <a:prstGeom prst="rect">
          <a:avLst/>
        </a:prstGeom>
      </xdr:spPr>
    </xdr:pic>
    <xdr:clientData/>
  </xdr:twoCellAnchor>
  <xdr:twoCellAnchor editAs="oneCell">
    <xdr:from>
      <xdr:col>0</xdr:col>
      <xdr:colOff>127000</xdr:colOff>
      <xdr:row>0</xdr:row>
      <xdr:rowOff>29497</xdr:rowOff>
    </xdr:from>
    <xdr:to>
      <xdr:col>1</xdr:col>
      <xdr:colOff>0</xdr:colOff>
      <xdr:row>4</xdr:row>
      <xdr:rowOff>103781</xdr:rowOff>
    </xdr:to>
    <xdr:pic>
      <xdr:nvPicPr>
        <xdr:cNvPr id="43" name="Imagen 42">
          <a:hlinkClick xmlns:r="http://schemas.openxmlformats.org/officeDocument/2006/relationships" r:id="rId11"/>
          <a:extLst>
            <a:ext uri="{FF2B5EF4-FFF2-40B4-BE49-F238E27FC236}">
              <a16:creationId xmlns:a16="http://schemas.microsoft.com/office/drawing/2014/main" id="{00000000-0008-0000-0B00-00002B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23825" y="26322"/>
          <a:ext cx="628650" cy="8045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226219</xdr:colOff>
      <xdr:row>0</xdr:row>
      <xdr:rowOff>130968</xdr:rowOff>
    </xdr:from>
    <xdr:to>
      <xdr:col>3</xdr:col>
      <xdr:colOff>299718</xdr:colOff>
      <xdr:row>5</xdr:row>
      <xdr:rowOff>11905</xdr:rowOff>
    </xdr:to>
    <xdr:pic>
      <xdr:nvPicPr>
        <xdr:cNvPr id="44" name="Imagen 43">
          <a:extLst>
            <a:ext uri="{FF2B5EF4-FFF2-40B4-BE49-F238E27FC236}">
              <a16:creationId xmlns:a16="http://schemas.microsoft.com/office/drawing/2014/main" id="{1C2D36D8-C858-4B07-AD38-447F2913C9B8}"/>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952500" y="130968"/>
          <a:ext cx="1526062" cy="83343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105682</xdr:colOff>
      <xdr:row>0</xdr:row>
      <xdr:rowOff>0</xdr:rowOff>
    </xdr:from>
    <xdr:to>
      <xdr:col>1</xdr:col>
      <xdr:colOff>177852</xdr:colOff>
      <xdr:row>1</xdr:row>
      <xdr:rowOff>273164</xdr:rowOff>
    </xdr:to>
    <xdr:pic>
      <xdr:nvPicPr>
        <xdr:cNvPr id="2" name="Imagen 1" descr="Logo de Superintendencia Nacional de Salud">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507" y="0"/>
          <a:ext cx="1888270" cy="65733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22</xdr:col>
          <xdr:colOff>914400</xdr:colOff>
          <xdr:row>31</xdr:row>
          <xdr:rowOff>603250</xdr:rowOff>
        </xdr:from>
        <xdr:to>
          <xdr:col>23</xdr:col>
          <xdr:colOff>1212850</xdr:colOff>
          <xdr:row>31</xdr:row>
          <xdr:rowOff>946150</xdr:rowOff>
        </xdr:to>
        <xdr:sp macro="" textlink="">
          <xdr:nvSpPr>
            <xdr:cNvPr id="29697" name="Object 1" hidden="1">
              <a:extLst>
                <a:ext uri="{63B3BB69-23CF-44E3-9099-C40C66FF867C}">
                  <a14:compatExt spid="_x0000_s29697"/>
                </a:ext>
                <a:ext uri="{FF2B5EF4-FFF2-40B4-BE49-F238E27FC236}">
                  <a16:creationId xmlns:a16="http://schemas.microsoft.com/office/drawing/2014/main" id="{00000000-0008-0000-0C00-0000017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1041400</xdr:colOff>
          <xdr:row>44</xdr:row>
          <xdr:rowOff>127000</xdr:rowOff>
        </xdr:from>
        <xdr:to>
          <xdr:col>23</xdr:col>
          <xdr:colOff>914400</xdr:colOff>
          <xdr:row>44</xdr:row>
          <xdr:rowOff>819150</xdr:rowOff>
        </xdr:to>
        <xdr:sp macro="" textlink="">
          <xdr:nvSpPr>
            <xdr:cNvPr id="29698" name="Object 2" hidden="1">
              <a:extLst>
                <a:ext uri="{63B3BB69-23CF-44E3-9099-C40C66FF867C}">
                  <a14:compatExt spid="_x0000_s29698"/>
                </a:ext>
                <a:ext uri="{FF2B5EF4-FFF2-40B4-BE49-F238E27FC236}">
                  <a16:creationId xmlns:a16="http://schemas.microsoft.com/office/drawing/2014/main" id="{00000000-0008-0000-0C00-0000027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editAs="oneCell">
    <xdr:from>
      <xdr:col>0</xdr:col>
      <xdr:colOff>407993</xdr:colOff>
      <xdr:row>0</xdr:row>
      <xdr:rowOff>97630</xdr:rowOff>
    </xdr:from>
    <xdr:to>
      <xdr:col>0</xdr:col>
      <xdr:colOff>1705769</xdr:colOff>
      <xdr:row>2</xdr:row>
      <xdr:rowOff>199173</xdr:rowOff>
    </xdr:to>
    <xdr:pic>
      <xdr:nvPicPr>
        <xdr:cNvPr id="2" name="Imagen 1">
          <a:extLst>
            <a:ext uri="{FF2B5EF4-FFF2-40B4-BE49-F238E27FC236}">
              <a16:creationId xmlns:a16="http://schemas.microsoft.com/office/drawing/2014/main" id="{AA8B100D-7288-401B-9ED0-FAD11A6B08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11168" y="97630"/>
          <a:ext cx="1294601" cy="71114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407993</xdr:colOff>
      <xdr:row>0</xdr:row>
      <xdr:rowOff>97630</xdr:rowOff>
    </xdr:from>
    <xdr:to>
      <xdr:col>0</xdr:col>
      <xdr:colOff>1705769</xdr:colOff>
      <xdr:row>2</xdr:row>
      <xdr:rowOff>199173</xdr:rowOff>
    </xdr:to>
    <xdr:pic>
      <xdr:nvPicPr>
        <xdr:cNvPr id="2" name="Imagen 1">
          <a:extLst>
            <a:ext uri="{FF2B5EF4-FFF2-40B4-BE49-F238E27FC236}">
              <a16:creationId xmlns:a16="http://schemas.microsoft.com/office/drawing/2014/main" id="{77E79106-2541-4C7B-82C1-7183383D07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11168" y="97630"/>
          <a:ext cx="1294601" cy="7111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68036</xdr:rowOff>
    </xdr:from>
    <xdr:to>
      <xdr:col>0</xdr:col>
      <xdr:colOff>1393026</xdr:colOff>
      <xdr:row>2</xdr:row>
      <xdr:rowOff>164477</xdr:rowOff>
    </xdr:to>
    <xdr:pic>
      <xdr:nvPicPr>
        <xdr:cNvPr id="2" name="Imagen 1">
          <a:extLst>
            <a:ext uri="{FF2B5EF4-FFF2-40B4-BE49-F238E27FC236}">
              <a16:creationId xmlns:a16="http://schemas.microsoft.com/office/drawing/2014/main" id="{15E9DA4C-1F6A-463A-AAA0-C6B0686B45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5250" y="68036"/>
          <a:ext cx="1297776" cy="7087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301943</xdr:colOff>
      <xdr:row>6</xdr:row>
      <xdr:rowOff>158631</xdr:rowOff>
    </xdr:to>
    <xdr:sp macro="" textlink="">
      <xdr:nvSpPr>
        <xdr:cNvPr id="2" name="Title 3">
          <a:extLst>
            <a:ext uri="{FF2B5EF4-FFF2-40B4-BE49-F238E27FC236}">
              <a16:creationId xmlns:a16="http://schemas.microsoft.com/office/drawing/2014/main" id="{00000000-0008-0000-0200-000002000000}"/>
            </a:ext>
          </a:extLst>
        </xdr:cNvPr>
        <xdr:cNvSpPr>
          <a:spLocks noGrp="1"/>
        </xdr:cNvSpPr>
      </xdr:nvSpPr>
      <xdr:spPr>
        <a:xfrm>
          <a:off x="0" y="0"/>
          <a:ext cx="10534650" cy="1247656"/>
        </a:xfrm>
        <a:prstGeom prst="rect">
          <a:avLst/>
        </a:prstGeom>
      </xdr:spPr>
      <xdr:txBody>
        <a:bodyPr vert="horz" wrap="square" lIns="0" tIns="60949" rIns="0" bIns="60949" rtlCol="0" anchor="ctr">
          <a:noAutofit/>
        </a:bodyPr>
        <a:lstStyle>
          <a:lvl1pPr algn="l" defTabSz="1218987" rtl="0" eaLnBrk="1" latinLnBrk="0" hangingPunct="1">
            <a:spcBef>
              <a:spcPct val="0"/>
            </a:spcBef>
            <a:buNone/>
            <a:defRPr sz="3600" kern="1200">
              <a:solidFill>
                <a:schemeClr val="tx1">
                  <a:lumMod val="75000"/>
                  <a:lumOff val="25000"/>
                </a:schemeClr>
              </a:solidFill>
              <a:latin typeface="+mj-lt"/>
              <a:ea typeface="+mj-ea"/>
              <a:cs typeface="Arial" panose="020B0604020202020204" pitchFamily="34" charset="0"/>
            </a:defRPr>
          </a:lvl1pPr>
        </a:lstStyle>
        <a:p>
          <a:pPr algn="ctr"/>
          <a:r>
            <a:rPr lang="en-US" b="1"/>
            <a:t>PLAN ESTRATÉGICO DE TALENTO HUMANO</a:t>
          </a:r>
        </a:p>
      </xdr:txBody>
    </xdr:sp>
    <xdr:clientData/>
  </xdr:twoCellAnchor>
  <xdr:twoCellAnchor>
    <xdr:from>
      <xdr:col>7</xdr:col>
      <xdr:colOff>221909</xdr:colOff>
      <xdr:row>23</xdr:row>
      <xdr:rowOff>18725</xdr:rowOff>
    </xdr:from>
    <xdr:to>
      <xdr:col>9</xdr:col>
      <xdr:colOff>332995</xdr:colOff>
      <xdr:row>34</xdr:row>
      <xdr:rowOff>96059</xdr:rowOff>
    </xdr:to>
    <xdr:sp macro="" textlink="">
      <xdr:nvSpPr>
        <xdr:cNvPr id="3" name="Freeform 5">
          <a:extLst>
            <a:ext uri="{FF2B5EF4-FFF2-40B4-BE49-F238E27FC236}">
              <a16:creationId xmlns:a16="http://schemas.microsoft.com/office/drawing/2014/main" id="{00000000-0008-0000-0200-000003000000}"/>
            </a:ext>
          </a:extLst>
        </xdr:cNvPr>
        <xdr:cNvSpPr>
          <a:spLocks/>
        </xdr:cNvSpPr>
      </xdr:nvSpPr>
      <xdr:spPr bwMode="auto">
        <a:xfrm>
          <a:off x="5486059" y="4181150"/>
          <a:ext cx="1622386" cy="2068059"/>
        </a:xfrm>
        <a:custGeom>
          <a:avLst/>
          <a:gdLst>
            <a:gd name="T0" fmla="*/ 0 w 922"/>
            <a:gd name="T1" fmla="*/ 1044 h 1374"/>
            <a:gd name="T2" fmla="*/ 0 w 922"/>
            <a:gd name="T3" fmla="*/ 0 h 1374"/>
            <a:gd name="T4" fmla="*/ 922 w 922"/>
            <a:gd name="T5" fmla="*/ 0 h 1374"/>
            <a:gd name="T6" fmla="*/ 922 w 922"/>
            <a:gd name="T7" fmla="*/ 1044 h 1374"/>
            <a:gd name="T8" fmla="*/ 452 w 922"/>
            <a:gd name="T9" fmla="*/ 1374 h 1374"/>
            <a:gd name="T10" fmla="*/ 0 w 922"/>
            <a:gd name="T11" fmla="*/ 1044 h 1374"/>
          </a:gdLst>
          <a:ahLst/>
          <a:cxnLst>
            <a:cxn ang="0">
              <a:pos x="T0" y="T1"/>
            </a:cxn>
            <a:cxn ang="0">
              <a:pos x="T2" y="T3"/>
            </a:cxn>
            <a:cxn ang="0">
              <a:pos x="T4" y="T5"/>
            </a:cxn>
            <a:cxn ang="0">
              <a:pos x="T6" y="T7"/>
            </a:cxn>
            <a:cxn ang="0">
              <a:pos x="T8" y="T9"/>
            </a:cxn>
            <a:cxn ang="0">
              <a:pos x="T10" y="T11"/>
            </a:cxn>
          </a:cxnLst>
          <a:rect l="0" t="0" r="r" b="b"/>
          <a:pathLst>
            <a:path w="922" h="1374">
              <a:moveTo>
                <a:pt x="0" y="1044"/>
              </a:moveTo>
              <a:lnTo>
                <a:pt x="0" y="0"/>
              </a:lnTo>
              <a:lnTo>
                <a:pt x="922" y="0"/>
              </a:lnTo>
              <a:lnTo>
                <a:pt x="922" y="1044"/>
              </a:lnTo>
              <a:lnTo>
                <a:pt x="452" y="1374"/>
              </a:lnTo>
              <a:lnTo>
                <a:pt x="0" y="1044"/>
              </a:lnTo>
              <a:close/>
            </a:path>
          </a:pathLst>
        </a:custGeom>
        <a:gradFill>
          <a:gsLst>
            <a:gs pos="45000">
              <a:schemeClr val="accent1"/>
            </a:gs>
            <a:gs pos="0">
              <a:schemeClr val="accent1"/>
            </a:gs>
            <a:gs pos="100000">
              <a:schemeClr val="accent1">
                <a:lumMod val="75000"/>
              </a:schemeClr>
            </a:gs>
          </a:gsLst>
          <a:lin ang="16200000" scaled="1"/>
        </a:gradFill>
        <a:ln w="9525">
          <a:noFill/>
          <a:round/>
          <a:headEnd/>
          <a:tailEnd/>
        </a:ln>
      </xdr:spPr>
      <xdr:txBody>
        <a:bodyPr vert="horz" wrap="square" lIns="0" tIns="0" rIns="0" bIns="0" numCol="1" anchor="ctr" anchorCtr="1"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4400" b="1">
              <a:solidFill>
                <a:schemeClr val="bg1"/>
              </a:solidFill>
              <a:latin typeface="Arial" panose="020B0604020202020204" pitchFamily="34" charset="0"/>
              <a:cs typeface="Arial" panose="020B0604020202020204" pitchFamily="34" charset="0"/>
            </a:rPr>
            <a:t>03</a:t>
          </a:r>
        </a:p>
      </xdr:txBody>
    </xdr:sp>
    <xdr:clientData/>
  </xdr:twoCellAnchor>
  <xdr:twoCellAnchor>
    <xdr:from>
      <xdr:col>7</xdr:col>
      <xdr:colOff>221909</xdr:colOff>
      <xdr:row>23</xdr:row>
      <xdr:rowOff>18725</xdr:rowOff>
    </xdr:from>
    <xdr:to>
      <xdr:col>8</xdr:col>
      <xdr:colOff>320014</xdr:colOff>
      <xdr:row>26</xdr:row>
      <xdr:rowOff>23398</xdr:rowOff>
    </xdr:to>
    <xdr:sp macro="" textlink="">
      <xdr:nvSpPr>
        <xdr:cNvPr id="4" name="Freeform 6">
          <a:extLst>
            <a:ext uri="{FF2B5EF4-FFF2-40B4-BE49-F238E27FC236}">
              <a16:creationId xmlns:a16="http://schemas.microsoft.com/office/drawing/2014/main" id="{00000000-0008-0000-0200-000004000000}"/>
            </a:ext>
          </a:extLst>
        </xdr:cNvPr>
        <xdr:cNvSpPr>
          <a:spLocks/>
        </xdr:cNvSpPr>
      </xdr:nvSpPr>
      <xdr:spPr bwMode="auto">
        <a:xfrm>
          <a:off x="5486059" y="4181150"/>
          <a:ext cx="850580" cy="550773"/>
        </a:xfrm>
        <a:custGeom>
          <a:avLst/>
          <a:gdLst>
            <a:gd name="T0" fmla="*/ 276 w 485"/>
            <a:gd name="T1" fmla="*/ 364 h 364"/>
            <a:gd name="T2" fmla="*/ 0 w 485"/>
            <a:gd name="T3" fmla="*/ 0 h 364"/>
            <a:gd name="T4" fmla="*/ 485 w 485"/>
            <a:gd name="T5" fmla="*/ 0 h 364"/>
            <a:gd name="T6" fmla="*/ 276 w 485"/>
            <a:gd name="T7" fmla="*/ 364 h 364"/>
          </a:gdLst>
          <a:ahLst/>
          <a:cxnLst>
            <a:cxn ang="0">
              <a:pos x="T0" y="T1"/>
            </a:cxn>
            <a:cxn ang="0">
              <a:pos x="T2" y="T3"/>
            </a:cxn>
            <a:cxn ang="0">
              <a:pos x="T4" y="T5"/>
            </a:cxn>
            <a:cxn ang="0">
              <a:pos x="T6" y="T7"/>
            </a:cxn>
          </a:cxnLst>
          <a:rect l="0" t="0" r="r" b="b"/>
          <a:pathLst>
            <a:path w="485" h="364">
              <a:moveTo>
                <a:pt x="276" y="364"/>
              </a:moveTo>
              <a:lnTo>
                <a:pt x="0" y="0"/>
              </a:lnTo>
              <a:lnTo>
                <a:pt x="485" y="0"/>
              </a:lnTo>
              <a:lnTo>
                <a:pt x="276" y="364"/>
              </a:lnTo>
              <a:close/>
            </a:path>
          </a:pathLst>
        </a:custGeom>
        <a:solidFill>
          <a:schemeClr val="accent1">
            <a:lumMod val="60000"/>
            <a:lumOff val="40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a:latin typeface="Arial" panose="020B0604020202020204" pitchFamily="34" charset="0"/>
            <a:cs typeface="Arial" panose="020B0604020202020204" pitchFamily="34" charset="0"/>
          </a:endParaRPr>
        </a:p>
      </xdr:txBody>
    </xdr:sp>
    <xdr:clientData/>
  </xdr:twoCellAnchor>
  <xdr:twoCellAnchor>
    <xdr:from>
      <xdr:col>4</xdr:col>
      <xdr:colOff>236168</xdr:colOff>
      <xdr:row>23</xdr:row>
      <xdr:rowOff>18725</xdr:rowOff>
    </xdr:from>
    <xdr:to>
      <xdr:col>6</xdr:col>
      <xdr:colOff>352575</xdr:colOff>
      <xdr:row>34</xdr:row>
      <xdr:rowOff>96059</xdr:rowOff>
    </xdr:to>
    <xdr:sp macro="" textlink="">
      <xdr:nvSpPr>
        <xdr:cNvPr id="5" name="Freeform 7">
          <a:extLst>
            <a:ext uri="{FF2B5EF4-FFF2-40B4-BE49-F238E27FC236}">
              <a16:creationId xmlns:a16="http://schemas.microsoft.com/office/drawing/2014/main" id="{00000000-0008-0000-0200-000005000000}"/>
            </a:ext>
          </a:extLst>
        </xdr:cNvPr>
        <xdr:cNvSpPr>
          <a:spLocks/>
        </xdr:cNvSpPr>
      </xdr:nvSpPr>
      <xdr:spPr bwMode="auto">
        <a:xfrm>
          <a:off x="3249243" y="4181150"/>
          <a:ext cx="1615007" cy="2068059"/>
        </a:xfrm>
        <a:custGeom>
          <a:avLst/>
          <a:gdLst>
            <a:gd name="T0" fmla="*/ 0 w 925"/>
            <a:gd name="T1" fmla="*/ 1044 h 1374"/>
            <a:gd name="T2" fmla="*/ 0 w 925"/>
            <a:gd name="T3" fmla="*/ 0 h 1374"/>
            <a:gd name="T4" fmla="*/ 925 w 925"/>
            <a:gd name="T5" fmla="*/ 0 h 1374"/>
            <a:gd name="T6" fmla="*/ 925 w 925"/>
            <a:gd name="T7" fmla="*/ 1044 h 1374"/>
            <a:gd name="T8" fmla="*/ 453 w 925"/>
            <a:gd name="T9" fmla="*/ 1374 h 1374"/>
            <a:gd name="T10" fmla="*/ 0 w 925"/>
            <a:gd name="T11" fmla="*/ 1044 h 1374"/>
          </a:gdLst>
          <a:ahLst/>
          <a:cxnLst>
            <a:cxn ang="0">
              <a:pos x="T0" y="T1"/>
            </a:cxn>
            <a:cxn ang="0">
              <a:pos x="T2" y="T3"/>
            </a:cxn>
            <a:cxn ang="0">
              <a:pos x="T4" y="T5"/>
            </a:cxn>
            <a:cxn ang="0">
              <a:pos x="T6" y="T7"/>
            </a:cxn>
            <a:cxn ang="0">
              <a:pos x="T8" y="T9"/>
            </a:cxn>
            <a:cxn ang="0">
              <a:pos x="T10" y="T11"/>
            </a:cxn>
          </a:cxnLst>
          <a:rect l="0" t="0" r="r" b="b"/>
          <a:pathLst>
            <a:path w="925" h="1374">
              <a:moveTo>
                <a:pt x="0" y="1044"/>
              </a:moveTo>
              <a:lnTo>
                <a:pt x="0" y="0"/>
              </a:lnTo>
              <a:lnTo>
                <a:pt x="925" y="0"/>
              </a:lnTo>
              <a:lnTo>
                <a:pt x="925" y="1044"/>
              </a:lnTo>
              <a:lnTo>
                <a:pt x="453" y="1374"/>
              </a:lnTo>
              <a:lnTo>
                <a:pt x="0" y="1044"/>
              </a:lnTo>
              <a:close/>
            </a:path>
          </a:pathLst>
        </a:custGeom>
        <a:gradFill>
          <a:gsLst>
            <a:gs pos="45000">
              <a:schemeClr val="tx2"/>
            </a:gs>
            <a:gs pos="0">
              <a:schemeClr val="tx2"/>
            </a:gs>
            <a:gs pos="100000">
              <a:schemeClr val="tx2">
                <a:lumMod val="75000"/>
              </a:schemeClr>
            </a:gs>
          </a:gsLst>
          <a:lin ang="16200000" scaled="1"/>
        </a:gradFill>
        <a:ln w="9525">
          <a:noFill/>
          <a:round/>
          <a:headEnd/>
          <a:tailEnd/>
        </a:ln>
      </xdr:spPr>
      <xdr:txBody>
        <a:bodyPr vert="horz" wrap="square" lIns="0" tIns="0" rIns="0" bIns="0" numCol="1" anchor="ctr" anchorCtr="1"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4400" b="1">
              <a:solidFill>
                <a:schemeClr val="bg1"/>
              </a:solidFill>
              <a:latin typeface="Arial" panose="020B0604020202020204" pitchFamily="34" charset="0"/>
              <a:cs typeface="Arial" panose="020B0604020202020204" pitchFamily="34" charset="0"/>
            </a:rPr>
            <a:t>02</a:t>
          </a:r>
        </a:p>
      </xdr:txBody>
    </xdr:sp>
    <xdr:clientData/>
  </xdr:twoCellAnchor>
  <xdr:twoCellAnchor>
    <xdr:from>
      <xdr:col>4</xdr:col>
      <xdr:colOff>236168</xdr:colOff>
      <xdr:row>23</xdr:row>
      <xdr:rowOff>18725</xdr:rowOff>
    </xdr:from>
    <xdr:to>
      <xdr:col>5</xdr:col>
      <xdr:colOff>337820</xdr:colOff>
      <xdr:row>26</xdr:row>
      <xdr:rowOff>23398</xdr:rowOff>
    </xdr:to>
    <xdr:sp macro="" textlink="">
      <xdr:nvSpPr>
        <xdr:cNvPr id="6" name="Freeform 8">
          <a:extLst>
            <a:ext uri="{FF2B5EF4-FFF2-40B4-BE49-F238E27FC236}">
              <a16:creationId xmlns:a16="http://schemas.microsoft.com/office/drawing/2014/main" id="{00000000-0008-0000-0200-000006000000}"/>
            </a:ext>
          </a:extLst>
        </xdr:cNvPr>
        <xdr:cNvSpPr>
          <a:spLocks/>
        </xdr:cNvSpPr>
      </xdr:nvSpPr>
      <xdr:spPr bwMode="auto">
        <a:xfrm>
          <a:off x="3249243" y="4181150"/>
          <a:ext cx="847777" cy="550773"/>
        </a:xfrm>
        <a:custGeom>
          <a:avLst/>
          <a:gdLst>
            <a:gd name="T0" fmla="*/ 279 w 487"/>
            <a:gd name="T1" fmla="*/ 364 h 364"/>
            <a:gd name="T2" fmla="*/ 0 w 487"/>
            <a:gd name="T3" fmla="*/ 0 h 364"/>
            <a:gd name="T4" fmla="*/ 487 w 487"/>
            <a:gd name="T5" fmla="*/ 0 h 364"/>
            <a:gd name="T6" fmla="*/ 279 w 487"/>
            <a:gd name="T7" fmla="*/ 364 h 364"/>
          </a:gdLst>
          <a:ahLst/>
          <a:cxnLst>
            <a:cxn ang="0">
              <a:pos x="T0" y="T1"/>
            </a:cxn>
            <a:cxn ang="0">
              <a:pos x="T2" y="T3"/>
            </a:cxn>
            <a:cxn ang="0">
              <a:pos x="T4" y="T5"/>
            </a:cxn>
            <a:cxn ang="0">
              <a:pos x="T6" y="T7"/>
            </a:cxn>
          </a:cxnLst>
          <a:rect l="0" t="0" r="r" b="b"/>
          <a:pathLst>
            <a:path w="487" h="364">
              <a:moveTo>
                <a:pt x="279" y="364"/>
              </a:moveTo>
              <a:lnTo>
                <a:pt x="0" y="0"/>
              </a:lnTo>
              <a:lnTo>
                <a:pt x="487" y="0"/>
              </a:lnTo>
              <a:lnTo>
                <a:pt x="279" y="364"/>
              </a:lnTo>
              <a:close/>
            </a:path>
          </a:pathLst>
        </a:custGeom>
        <a:solidFill>
          <a:schemeClr val="tx2">
            <a:lumMod val="60000"/>
            <a:lumOff val="40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a:latin typeface="Arial" panose="020B0604020202020204" pitchFamily="34" charset="0"/>
            <a:cs typeface="Arial" panose="020B0604020202020204" pitchFamily="34" charset="0"/>
          </a:endParaRPr>
        </a:p>
      </xdr:txBody>
    </xdr:sp>
    <xdr:clientData/>
  </xdr:twoCellAnchor>
  <xdr:twoCellAnchor>
    <xdr:from>
      <xdr:col>1</xdr:col>
      <xdr:colOff>255747</xdr:colOff>
      <xdr:row>23</xdr:row>
      <xdr:rowOff>18725</xdr:rowOff>
    </xdr:from>
    <xdr:to>
      <xdr:col>3</xdr:col>
      <xdr:colOff>370380</xdr:colOff>
      <xdr:row>34</xdr:row>
      <xdr:rowOff>96059</xdr:rowOff>
    </xdr:to>
    <xdr:sp macro="" textlink="">
      <xdr:nvSpPr>
        <xdr:cNvPr id="7" name="Freeform 9">
          <a:extLst>
            <a:ext uri="{FF2B5EF4-FFF2-40B4-BE49-F238E27FC236}">
              <a16:creationId xmlns:a16="http://schemas.microsoft.com/office/drawing/2014/main" id="{00000000-0008-0000-0200-000007000000}"/>
            </a:ext>
          </a:extLst>
        </xdr:cNvPr>
        <xdr:cNvSpPr>
          <a:spLocks/>
        </xdr:cNvSpPr>
      </xdr:nvSpPr>
      <xdr:spPr bwMode="auto">
        <a:xfrm>
          <a:off x="1011397" y="4181150"/>
          <a:ext cx="1619583" cy="2068059"/>
        </a:xfrm>
        <a:custGeom>
          <a:avLst/>
          <a:gdLst>
            <a:gd name="T0" fmla="*/ 0 w 924"/>
            <a:gd name="T1" fmla="*/ 1044 h 1374"/>
            <a:gd name="T2" fmla="*/ 0 w 924"/>
            <a:gd name="T3" fmla="*/ 0 h 1374"/>
            <a:gd name="T4" fmla="*/ 924 w 924"/>
            <a:gd name="T5" fmla="*/ 0 h 1374"/>
            <a:gd name="T6" fmla="*/ 924 w 924"/>
            <a:gd name="T7" fmla="*/ 1044 h 1374"/>
            <a:gd name="T8" fmla="*/ 452 w 924"/>
            <a:gd name="T9" fmla="*/ 1374 h 1374"/>
            <a:gd name="T10" fmla="*/ 0 w 924"/>
            <a:gd name="T11" fmla="*/ 1044 h 1374"/>
          </a:gdLst>
          <a:ahLst/>
          <a:cxnLst>
            <a:cxn ang="0">
              <a:pos x="T0" y="T1"/>
            </a:cxn>
            <a:cxn ang="0">
              <a:pos x="T2" y="T3"/>
            </a:cxn>
            <a:cxn ang="0">
              <a:pos x="T4" y="T5"/>
            </a:cxn>
            <a:cxn ang="0">
              <a:pos x="T6" y="T7"/>
            </a:cxn>
            <a:cxn ang="0">
              <a:pos x="T8" y="T9"/>
            </a:cxn>
            <a:cxn ang="0">
              <a:pos x="T10" y="T11"/>
            </a:cxn>
          </a:cxnLst>
          <a:rect l="0" t="0" r="r" b="b"/>
          <a:pathLst>
            <a:path w="924" h="1374">
              <a:moveTo>
                <a:pt x="0" y="1044"/>
              </a:moveTo>
              <a:lnTo>
                <a:pt x="0" y="0"/>
              </a:lnTo>
              <a:lnTo>
                <a:pt x="924" y="0"/>
              </a:lnTo>
              <a:lnTo>
                <a:pt x="924" y="1044"/>
              </a:lnTo>
              <a:lnTo>
                <a:pt x="452" y="1374"/>
              </a:lnTo>
              <a:lnTo>
                <a:pt x="0" y="1044"/>
              </a:lnTo>
              <a:close/>
            </a:path>
          </a:pathLst>
        </a:custGeom>
        <a:solidFill>
          <a:srgbClr val="002060"/>
        </a:solidFill>
        <a:ln w="9525">
          <a:noFill/>
          <a:round/>
          <a:headEnd/>
          <a:tailEnd/>
        </a:ln>
      </xdr:spPr>
      <xdr:txBody>
        <a:bodyPr vert="horz" wrap="square" lIns="0" tIns="0" rIns="0" bIns="0" numCol="1" anchor="ctr" anchorCtr="1"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4400" b="1">
              <a:solidFill>
                <a:schemeClr val="bg1"/>
              </a:solidFill>
              <a:latin typeface="Arial" panose="020B0604020202020204" pitchFamily="34" charset="0"/>
              <a:cs typeface="Arial" panose="020B0604020202020204" pitchFamily="34" charset="0"/>
            </a:rPr>
            <a:t>01</a:t>
          </a:r>
        </a:p>
      </xdr:txBody>
    </xdr:sp>
    <xdr:clientData/>
  </xdr:twoCellAnchor>
  <xdr:twoCellAnchor>
    <xdr:from>
      <xdr:col>1</xdr:col>
      <xdr:colOff>255747</xdr:colOff>
      <xdr:row>23</xdr:row>
      <xdr:rowOff>18725</xdr:rowOff>
    </xdr:from>
    <xdr:to>
      <xdr:col>2</xdr:col>
      <xdr:colOff>353852</xdr:colOff>
      <xdr:row>26</xdr:row>
      <xdr:rowOff>23398</xdr:rowOff>
    </xdr:to>
    <xdr:sp macro="" textlink="">
      <xdr:nvSpPr>
        <xdr:cNvPr id="8" name="Freeform 10">
          <a:extLst>
            <a:ext uri="{FF2B5EF4-FFF2-40B4-BE49-F238E27FC236}">
              <a16:creationId xmlns:a16="http://schemas.microsoft.com/office/drawing/2014/main" id="{00000000-0008-0000-0200-000008000000}"/>
            </a:ext>
          </a:extLst>
        </xdr:cNvPr>
        <xdr:cNvSpPr>
          <a:spLocks/>
        </xdr:cNvSpPr>
      </xdr:nvSpPr>
      <xdr:spPr bwMode="auto">
        <a:xfrm>
          <a:off x="1011397" y="4181150"/>
          <a:ext cx="844230" cy="550773"/>
        </a:xfrm>
        <a:custGeom>
          <a:avLst/>
          <a:gdLst>
            <a:gd name="T0" fmla="*/ 276 w 485"/>
            <a:gd name="T1" fmla="*/ 364 h 364"/>
            <a:gd name="T2" fmla="*/ 0 w 485"/>
            <a:gd name="T3" fmla="*/ 0 h 364"/>
            <a:gd name="T4" fmla="*/ 485 w 485"/>
            <a:gd name="T5" fmla="*/ 0 h 364"/>
            <a:gd name="T6" fmla="*/ 276 w 485"/>
            <a:gd name="T7" fmla="*/ 364 h 364"/>
          </a:gdLst>
          <a:ahLst/>
          <a:cxnLst>
            <a:cxn ang="0">
              <a:pos x="T0" y="T1"/>
            </a:cxn>
            <a:cxn ang="0">
              <a:pos x="T2" y="T3"/>
            </a:cxn>
            <a:cxn ang="0">
              <a:pos x="T4" y="T5"/>
            </a:cxn>
            <a:cxn ang="0">
              <a:pos x="T6" y="T7"/>
            </a:cxn>
          </a:cxnLst>
          <a:rect l="0" t="0" r="r" b="b"/>
          <a:pathLst>
            <a:path w="485" h="364">
              <a:moveTo>
                <a:pt x="276" y="364"/>
              </a:moveTo>
              <a:lnTo>
                <a:pt x="0" y="0"/>
              </a:lnTo>
              <a:lnTo>
                <a:pt x="485" y="0"/>
              </a:lnTo>
              <a:lnTo>
                <a:pt x="276" y="364"/>
              </a:lnTo>
              <a:close/>
            </a:path>
          </a:pathLst>
        </a:custGeom>
        <a:solidFill>
          <a:schemeClr val="accent3">
            <a:lumMod val="40000"/>
            <a:lumOff val="60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a:latin typeface="Arial" panose="020B0604020202020204" pitchFamily="34" charset="0"/>
            <a:cs typeface="Arial" panose="020B0604020202020204" pitchFamily="34" charset="0"/>
          </a:endParaRPr>
        </a:p>
      </xdr:txBody>
    </xdr:sp>
    <xdr:clientData/>
  </xdr:twoCellAnchor>
  <xdr:twoCellAnchor>
    <xdr:from>
      <xdr:col>10</xdr:col>
      <xdr:colOff>202330</xdr:colOff>
      <xdr:row>23</xdr:row>
      <xdr:rowOff>18725</xdr:rowOff>
    </xdr:from>
    <xdr:to>
      <xdr:col>12</xdr:col>
      <xdr:colOff>318737</xdr:colOff>
      <xdr:row>34</xdr:row>
      <xdr:rowOff>96059</xdr:rowOff>
    </xdr:to>
    <xdr:sp macro="" textlink="">
      <xdr:nvSpPr>
        <xdr:cNvPr id="9" name="Freeform 11">
          <a:extLst>
            <a:ext uri="{FF2B5EF4-FFF2-40B4-BE49-F238E27FC236}">
              <a16:creationId xmlns:a16="http://schemas.microsoft.com/office/drawing/2014/main" id="{00000000-0008-0000-0200-000009000000}"/>
            </a:ext>
          </a:extLst>
        </xdr:cNvPr>
        <xdr:cNvSpPr>
          <a:spLocks/>
        </xdr:cNvSpPr>
      </xdr:nvSpPr>
      <xdr:spPr bwMode="auto">
        <a:xfrm>
          <a:off x="7723905" y="4181150"/>
          <a:ext cx="1621357" cy="2068059"/>
        </a:xfrm>
        <a:custGeom>
          <a:avLst/>
          <a:gdLst>
            <a:gd name="T0" fmla="*/ 0 w 925"/>
            <a:gd name="T1" fmla="*/ 1044 h 1374"/>
            <a:gd name="T2" fmla="*/ 0 w 925"/>
            <a:gd name="T3" fmla="*/ 0 h 1374"/>
            <a:gd name="T4" fmla="*/ 925 w 925"/>
            <a:gd name="T5" fmla="*/ 0 h 1374"/>
            <a:gd name="T6" fmla="*/ 925 w 925"/>
            <a:gd name="T7" fmla="*/ 1044 h 1374"/>
            <a:gd name="T8" fmla="*/ 453 w 925"/>
            <a:gd name="T9" fmla="*/ 1374 h 1374"/>
            <a:gd name="T10" fmla="*/ 0 w 925"/>
            <a:gd name="T11" fmla="*/ 1044 h 1374"/>
          </a:gdLst>
          <a:ahLst/>
          <a:cxnLst>
            <a:cxn ang="0">
              <a:pos x="T0" y="T1"/>
            </a:cxn>
            <a:cxn ang="0">
              <a:pos x="T2" y="T3"/>
            </a:cxn>
            <a:cxn ang="0">
              <a:pos x="T4" y="T5"/>
            </a:cxn>
            <a:cxn ang="0">
              <a:pos x="T6" y="T7"/>
            </a:cxn>
            <a:cxn ang="0">
              <a:pos x="T8" y="T9"/>
            </a:cxn>
            <a:cxn ang="0">
              <a:pos x="T10" y="T11"/>
            </a:cxn>
          </a:cxnLst>
          <a:rect l="0" t="0" r="r" b="b"/>
          <a:pathLst>
            <a:path w="925" h="1374">
              <a:moveTo>
                <a:pt x="0" y="1044"/>
              </a:moveTo>
              <a:lnTo>
                <a:pt x="0" y="0"/>
              </a:lnTo>
              <a:lnTo>
                <a:pt x="925" y="0"/>
              </a:lnTo>
              <a:lnTo>
                <a:pt x="925" y="1044"/>
              </a:lnTo>
              <a:lnTo>
                <a:pt x="453" y="1374"/>
              </a:lnTo>
              <a:lnTo>
                <a:pt x="0" y="1044"/>
              </a:lnTo>
              <a:close/>
            </a:path>
          </a:pathLst>
        </a:custGeom>
        <a:solidFill>
          <a:schemeClr val="accent1">
            <a:lumMod val="50000"/>
          </a:schemeClr>
        </a:solidFill>
        <a:ln w="9525">
          <a:noFill/>
          <a:round/>
          <a:headEnd/>
          <a:tailEnd/>
        </a:ln>
      </xdr:spPr>
      <xdr:txBody>
        <a:bodyPr vert="horz" wrap="square" lIns="0" tIns="0" rIns="0" bIns="0" numCol="1" anchor="ctr" anchorCtr="1"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4400" b="1">
              <a:solidFill>
                <a:schemeClr val="bg1"/>
              </a:solidFill>
              <a:latin typeface="Arial" panose="020B0604020202020204" pitchFamily="34" charset="0"/>
              <a:cs typeface="Arial" panose="020B0604020202020204" pitchFamily="34" charset="0"/>
            </a:rPr>
            <a:t>04</a:t>
          </a:r>
        </a:p>
      </xdr:txBody>
    </xdr:sp>
    <xdr:clientData/>
  </xdr:twoCellAnchor>
  <xdr:twoCellAnchor>
    <xdr:from>
      <xdr:col>10</xdr:col>
      <xdr:colOff>202330</xdr:colOff>
      <xdr:row>23</xdr:row>
      <xdr:rowOff>18725</xdr:rowOff>
    </xdr:from>
    <xdr:to>
      <xdr:col>11</xdr:col>
      <xdr:colOff>303982</xdr:colOff>
      <xdr:row>26</xdr:row>
      <xdr:rowOff>23398</xdr:rowOff>
    </xdr:to>
    <xdr:sp macro="" textlink="">
      <xdr:nvSpPr>
        <xdr:cNvPr id="10" name="Freeform 12">
          <a:extLst>
            <a:ext uri="{FF2B5EF4-FFF2-40B4-BE49-F238E27FC236}">
              <a16:creationId xmlns:a16="http://schemas.microsoft.com/office/drawing/2014/main" id="{00000000-0008-0000-0200-00000A000000}"/>
            </a:ext>
          </a:extLst>
        </xdr:cNvPr>
        <xdr:cNvSpPr>
          <a:spLocks/>
        </xdr:cNvSpPr>
      </xdr:nvSpPr>
      <xdr:spPr bwMode="auto">
        <a:xfrm>
          <a:off x="7723905" y="4181150"/>
          <a:ext cx="857302" cy="550773"/>
        </a:xfrm>
        <a:custGeom>
          <a:avLst/>
          <a:gdLst>
            <a:gd name="T0" fmla="*/ 277 w 487"/>
            <a:gd name="T1" fmla="*/ 364 h 364"/>
            <a:gd name="T2" fmla="*/ 0 w 487"/>
            <a:gd name="T3" fmla="*/ 0 h 364"/>
            <a:gd name="T4" fmla="*/ 487 w 487"/>
            <a:gd name="T5" fmla="*/ 0 h 364"/>
            <a:gd name="T6" fmla="*/ 277 w 487"/>
            <a:gd name="T7" fmla="*/ 364 h 364"/>
          </a:gdLst>
          <a:ahLst/>
          <a:cxnLst>
            <a:cxn ang="0">
              <a:pos x="T0" y="T1"/>
            </a:cxn>
            <a:cxn ang="0">
              <a:pos x="T2" y="T3"/>
            </a:cxn>
            <a:cxn ang="0">
              <a:pos x="T4" y="T5"/>
            </a:cxn>
            <a:cxn ang="0">
              <a:pos x="T6" y="T7"/>
            </a:cxn>
          </a:cxnLst>
          <a:rect l="0" t="0" r="r" b="b"/>
          <a:pathLst>
            <a:path w="487" h="364">
              <a:moveTo>
                <a:pt x="277" y="364"/>
              </a:moveTo>
              <a:lnTo>
                <a:pt x="0" y="0"/>
              </a:lnTo>
              <a:lnTo>
                <a:pt x="487" y="0"/>
              </a:lnTo>
              <a:lnTo>
                <a:pt x="277" y="364"/>
              </a:lnTo>
              <a:close/>
            </a:path>
          </a:pathLst>
        </a:custGeom>
        <a:solidFill>
          <a:schemeClr val="accent1">
            <a:lumMod val="50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a:latin typeface="Arial" panose="020B0604020202020204" pitchFamily="34" charset="0"/>
            <a:cs typeface="Arial" panose="020B0604020202020204" pitchFamily="34" charset="0"/>
          </a:endParaRPr>
        </a:p>
      </xdr:txBody>
    </xdr:sp>
    <xdr:clientData/>
  </xdr:twoCellAnchor>
  <xdr:twoCellAnchor>
    <xdr:from>
      <xdr:col>10</xdr:col>
      <xdr:colOff>693564</xdr:colOff>
      <xdr:row>8</xdr:row>
      <xdr:rowOff>78012</xdr:rowOff>
    </xdr:from>
    <xdr:to>
      <xdr:col>13</xdr:col>
      <xdr:colOff>46197</xdr:colOff>
      <xdr:row>26</xdr:row>
      <xdr:rowOff>23397</xdr:rowOff>
    </xdr:to>
    <xdr:sp macro="" textlink="">
      <xdr:nvSpPr>
        <xdr:cNvPr id="11" name="Rectangle 13">
          <a:hlinkClick xmlns:r="http://schemas.openxmlformats.org/officeDocument/2006/relationships" r:id="rId1"/>
          <a:extLst>
            <a:ext uri="{FF2B5EF4-FFF2-40B4-BE49-F238E27FC236}">
              <a16:creationId xmlns:a16="http://schemas.microsoft.com/office/drawing/2014/main" id="{00000000-0008-0000-0200-00000B000000}"/>
            </a:ext>
          </a:extLst>
        </xdr:cNvPr>
        <xdr:cNvSpPr>
          <a:spLocks noChangeArrowheads="1"/>
        </xdr:cNvSpPr>
      </xdr:nvSpPr>
      <xdr:spPr bwMode="auto">
        <a:xfrm>
          <a:off x="8221489" y="1525812"/>
          <a:ext cx="1610058" cy="3206110"/>
        </a:xfrm>
        <a:prstGeom prst="rect">
          <a:avLst/>
        </a:prstGeom>
        <a:solidFill>
          <a:schemeClr val="accent1">
            <a:lumMod val="50000"/>
          </a:schemeClr>
        </a:solidFill>
        <a:ln w="9525">
          <a:noFill/>
          <a:miter lim="800000"/>
          <a:headEnd/>
          <a:tailEnd/>
        </a:ln>
      </xdr:spPr>
      <xdr:txBody>
        <a:bodyPr vert="horz" wrap="square" lIns="91440" tIns="109728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endParaRPr lang="en-US" sz="1800">
            <a:solidFill>
              <a:schemeClr val="bg1"/>
            </a:solidFill>
            <a:latin typeface="Arial" panose="020B0604020202020204" pitchFamily="34" charset="0"/>
            <a:cs typeface="Arial" panose="020B0604020202020204" pitchFamily="34" charset="0"/>
          </a:endParaRPr>
        </a:p>
        <a:p>
          <a:pPr algn="ctr"/>
          <a:r>
            <a:rPr lang="en-US" sz="1800">
              <a:solidFill>
                <a:schemeClr val="bg1"/>
              </a:solidFill>
              <a:latin typeface="Arial" panose="020B0604020202020204" pitchFamily="34" charset="0"/>
              <a:cs typeface="Arial" panose="020B0604020202020204" pitchFamily="34" charset="0"/>
            </a:rPr>
            <a:t>Plan de Talento Humano</a:t>
          </a:r>
        </a:p>
      </xdr:txBody>
    </xdr:sp>
    <xdr:clientData/>
  </xdr:twoCellAnchor>
  <xdr:twoCellAnchor>
    <xdr:from>
      <xdr:col>7</xdr:col>
      <xdr:colOff>711371</xdr:colOff>
      <xdr:row>8</xdr:row>
      <xdr:rowOff>78012</xdr:rowOff>
    </xdr:from>
    <xdr:to>
      <xdr:col>10</xdr:col>
      <xdr:colOff>65778</xdr:colOff>
      <xdr:row>26</xdr:row>
      <xdr:rowOff>23397</xdr:rowOff>
    </xdr:to>
    <xdr:sp macro="" textlink="">
      <xdr:nvSpPr>
        <xdr:cNvPr id="12" name="Rectangle 14">
          <a:hlinkClick xmlns:r="http://schemas.openxmlformats.org/officeDocument/2006/relationships" r:id="rId2"/>
          <a:extLst>
            <a:ext uri="{FF2B5EF4-FFF2-40B4-BE49-F238E27FC236}">
              <a16:creationId xmlns:a16="http://schemas.microsoft.com/office/drawing/2014/main" id="{00000000-0008-0000-0200-00000C000000}"/>
            </a:ext>
          </a:extLst>
        </xdr:cNvPr>
        <xdr:cNvSpPr>
          <a:spLocks noChangeArrowheads="1"/>
        </xdr:cNvSpPr>
      </xdr:nvSpPr>
      <xdr:spPr bwMode="auto">
        <a:xfrm>
          <a:off x="5981871" y="1525812"/>
          <a:ext cx="1611832" cy="3206110"/>
        </a:xfrm>
        <a:prstGeom prst="rect">
          <a:avLst/>
        </a:prstGeom>
        <a:gradFill>
          <a:gsLst>
            <a:gs pos="45000">
              <a:schemeClr val="accent1"/>
            </a:gs>
            <a:gs pos="0">
              <a:schemeClr val="accent1"/>
            </a:gs>
            <a:gs pos="100000">
              <a:schemeClr val="accent1">
                <a:lumMod val="75000"/>
              </a:schemeClr>
            </a:gs>
          </a:gsLst>
          <a:lin ang="16200000" scaled="1"/>
        </a:gradFill>
        <a:ln w="9525">
          <a:noFill/>
          <a:miter lim="800000"/>
          <a:headEnd/>
          <a:tailEnd/>
        </a:ln>
      </xdr:spPr>
      <xdr:txBody>
        <a:bodyPr vert="horz" wrap="square" lIns="91440" tIns="109728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b="1">
              <a:solidFill>
                <a:schemeClr val="bg1"/>
              </a:solidFill>
              <a:latin typeface="Arial" panose="020B0604020202020204" pitchFamily="34" charset="0"/>
              <a:cs typeface="Arial" panose="020B0604020202020204" pitchFamily="34" charset="0"/>
            </a:rPr>
            <a:t>PSST</a:t>
          </a:r>
          <a:endParaRPr lang="en-US" sz="1800" b="1">
            <a:solidFill>
              <a:schemeClr val="bg1"/>
            </a:solidFill>
            <a:latin typeface="Arial" panose="020B0604020202020204" pitchFamily="34" charset="0"/>
            <a:cs typeface="Arial" panose="020B0604020202020204" pitchFamily="34" charset="0"/>
          </a:endParaRPr>
        </a:p>
      </xdr:txBody>
    </xdr:sp>
    <xdr:clientData/>
  </xdr:twoCellAnchor>
  <xdr:twoCellAnchor>
    <xdr:from>
      <xdr:col>5</xdr:col>
      <xdr:colOff>46639</xdr:colOff>
      <xdr:row>8</xdr:row>
      <xdr:rowOff>78011</xdr:rowOff>
    </xdr:from>
    <xdr:to>
      <xdr:col>7</xdr:col>
      <xdr:colOff>161272</xdr:colOff>
      <xdr:row>26</xdr:row>
      <xdr:rowOff>23396</xdr:rowOff>
    </xdr:to>
    <xdr:sp macro="" textlink="">
      <xdr:nvSpPr>
        <xdr:cNvPr id="13" name="Rectangle 15">
          <a:hlinkClick xmlns:r="http://schemas.openxmlformats.org/officeDocument/2006/relationships" r:id="rId3"/>
          <a:extLst>
            <a:ext uri="{FF2B5EF4-FFF2-40B4-BE49-F238E27FC236}">
              <a16:creationId xmlns:a16="http://schemas.microsoft.com/office/drawing/2014/main" id="{00000000-0008-0000-0200-00000D000000}"/>
            </a:ext>
          </a:extLst>
        </xdr:cNvPr>
        <xdr:cNvSpPr>
          <a:spLocks noChangeArrowheads="1"/>
        </xdr:cNvSpPr>
      </xdr:nvSpPr>
      <xdr:spPr bwMode="auto">
        <a:xfrm>
          <a:off x="3812189" y="1525811"/>
          <a:ext cx="1619583" cy="3206110"/>
        </a:xfrm>
        <a:prstGeom prst="rect">
          <a:avLst/>
        </a:prstGeom>
        <a:gradFill>
          <a:gsLst>
            <a:gs pos="45000">
              <a:schemeClr val="tx2"/>
            </a:gs>
            <a:gs pos="0">
              <a:schemeClr val="tx2"/>
            </a:gs>
            <a:gs pos="100000">
              <a:schemeClr val="tx2">
                <a:lumMod val="75000"/>
              </a:schemeClr>
            </a:gs>
          </a:gsLst>
          <a:lin ang="16200000" scaled="1"/>
        </a:gradFill>
        <a:ln w="9525">
          <a:noFill/>
          <a:miter lim="800000"/>
          <a:headEnd/>
          <a:tailEnd/>
        </a:ln>
      </xdr:spPr>
      <xdr:txBody>
        <a:bodyPr vert="horz" wrap="square" lIns="91440" tIns="109728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endParaRPr lang="en-US" sz="1800">
            <a:solidFill>
              <a:schemeClr val="bg1"/>
            </a:solidFill>
            <a:latin typeface="Arial" panose="020B0604020202020204" pitchFamily="34" charset="0"/>
            <a:cs typeface="Arial" panose="020B0604020202020204" pitchFamily="34" charset="0"/>
          </a:endParaRPr>
        </a:p>
        <a:p>
          <a:pPr algn="ctr"/>
          <a:r>
            <a:rPr lang="en-US" sz="1800">
              <a:solidFill>
                <a:schemeClr val="bg1"/>
              </a:solidFill>
              <a:latin typeface="Arial" panose="020B0604020202020204" pitchFamily="34" charset="0"/>
              <a:cs typeface="Arial" panose="020B0604020202020204" pitchFamily="34" charset="0"/>
            </a:rPr>
            <a:t>Plan Institucional  de Bienestar e Incentivos </a:t>
          </a:r>
        </a:p>
      </xdr:txBody>
    </xdr:sp>
    <xdr:clientData/>
  </xdr:twoCellAnchor>
  <xdr:twoCellAnchor>
    <xdr:from>
      <xdr:col>1</xdr:col>
      <xdr:colOff>746598</xdr:colOff>
      <xdr:row>8</xdr:row>
      <xdr:rowOff>78011</xdr:rowOff>
    </xdr:from>
    <xdr:to>
      <xdr:col>4</xdr:col>
      <xdr:colOff>101005</xdr:colOff>
      <xdr:row>26</xdr:row>
      <xdr:rowOff>23396</xdr:rowOff>
    </xdr:to>
    <xdr:sp macro="" textlink="">
      <xdr:nvSpPr>
        <xdr:cNvPr id="14" name="Rectangle 16">
          <a:hlinkClick xmlns:r="http://schemas.openxmlformats.org/officeDocument/2006/relationships" r:id="rId4"/>
          <a:extLst>
            <a:ext uri="{FF2B5EF4-FFF2-40B4-BE49-F238E27FC236}">
              <a16:creationId xmlns:a16="http://schemas.microsoft.com/office/drawing/2014/main" id="{00000000-0008-0000-0200-00000E000000}"/>
            </a:ext>
          </a:extLst>
        </xdr:cNvPr>
        <xdr:cNvSpPr>
          <a:spLocks noChangeArrowheads="1"/>
        </xdr:cNvSpPr>
      </xdr:nvSpPr>
      <xdr:spPr bwMode="auto">
        <a:xfrm>
          <a:off x="1502248" y="1525811"/>
          <a:ext cx="1611832" cy="3206110"/>
        </a:xfrm>
        <a:prstGeom prst="rect">
          <a:avLst/>
        </a:prstGeom>
        <a:solidFill>
          <a:srgbClr val="002060"/>
        </a:solidFill>
        <a:ln w="9525">
          <a:noFill/>
          <a:miter lim="800000"/>
          <a:headEnd/>
          <a:tailEnd/>
        </a:ln>
      </xdr:spPr>
      <xdr:txBody>
        <a:bodyPr vert="horz" wrap="square" lIns="91440" tIns="109728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b="1">
              <a:solidFill>
                <a:schemeClr val="bg1"/>
              </a:solidFill>
              <a:latin typeface="Arial" panose="020B0604020202020204" pitchFamily="34" charset="0"/>
              <a:cs typeface="Arial" panose="020B0604020202020204" pitchFamily="34" charset="0"/>
            </a:rPr>
            <a:t>PIC</a:t>
          </a:r>
          <a:endParaRPr lang="en-US" sz="18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759419</xdr:colOff>
      <xdr:row>17</xdr:row>
      <xdr:rowOff>50703</xdr:rowOff>
    </xdr:from>
    <xdr:to>
      <xdr:col>4</xdr:col>
      <xdr:colOff>112053</xdr:colOff>
      <xdr:row>22</xdr:row>
      <xdr:rowOff>7116</xdr:rowOff>
    </xdr:to>
    <xdr:sp macro="" textlink="">
      <xdr:nvSpPr>
        <xdr:cNvPr id="15" name="TextBox 86">
          <a:extLst>
            <a:ext uri="{FF2B5EF4-FFF2-40B4-BE49-F238E27FC236}">
              <a16:creationId xmlns:a16="http://schemas.microsoft.com/office/drawing/2014/main" id="{00000000-0008-0000-0200-00000F000000}"/>
            </a:ext>
          </a:extLst>
        </xdr:cNvPr>
        <xdr:cNvSpPr txBox="1"/>
      </xdr:nvSpPr>
      <xdr:spPr>
        <a:xfrm>
          <a:off x="1502369" y="3124103"/>
          <a:ext cx="1619584" cy="867638"/>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700" kern="0">
              <a:solidFill>
                <a:schemeClr val="bg1"/>
              </a:solidFill>
              <a:latin typeface="Arial" panose="020B0604020202020204" pitchFamily="34" charset="0"/>
              <a:cs typeface="Arial" panose="020B0604020202020204" pitchFamily="34" charset="0"/>
            </a:rPr>
            <a:t>Plan Institucional de Capacitación.</a:t>
          </a:r>
          <a:endParaRPr lang="en-US" sz="1700">
            <a:solidFill>
              <a:schemeClr val="bg1"/>
            </a:solidFill>
            <a:latin typeface="Arial" panose="020B0604020202020204" pitchFamily="34" charset="0"/>
            <a:cs typeface="Arial" panose="020B0604020202020204" pitchFamily="34" charset="0"/>
          </a:endParaRPr>
        </a:p>
      </xdr:txBody>
    </xdr:sp>
    <xdr:clientData/>
  </xdr:twoCellAnchor>
  <xdr:twoCellAnchor>
    <xdr:from>
      <xdr:col>8</xdr:col>
      <xdr:colOff>506050</xdr:colOff>
      <xdr:row>9</xdr:row>
      <xdr:rowOff>49378</xdr:rowOff>
    </xdr:from>
    <xdr:to>
      <xdr:col>9</xdr:col>
      <xdr:colOff>503586</xdr:colOff>
      <xdr:row>12</xdr:row>
      <xdr:rowOff>131538</xdr:rowOff>
    </xdr:to>
    <xdr:grpSp>
      <xdr:nvGrpSpPr>
        <xdr:cNvPr id="16" name="Group 91">
          <a:extLst>
            <a:ext uri="{FF2B5EF4-FFF2-40B4-BE49-F238E27FC236}">
              <a16:creationId xmlns:a16="http://schemas.microsoft.com/office/drawing/2014/main" id="{00000000-0008-0000-0200-000010000000}"/>
            </a:ext>
          </a:extLst>
        </xdr:cNvPr>
        <xdr:cNvGrpSpPr/>
      </xdr:nvGrpSpPr>
      <xdr:grpSpPr>
        <a:xfrm>
          <a:off x="6490018" y="1638239"/>
          <a:ext cx="752279" cy="616013"/>
          <a:chOff x="6964363" y="1689101"/>
          <a:chExt cx="481013" cy="395288"/>
        </a:xfrm>
        <a:solidFill>
          <a:schemeClr val="bg1"/>
        </a:solidFill>
      </xdr:grpSpPr>
      <xdr:sp macro="" textlink="">
        <xdr:nvSpPr>
          <xdr:cNvPr id="17" name="Freeform 6">
            <a:extLst>
              <a:ext uri="{FF2B5EF4-FFF2-40B4-BE49-F238E27FC236}">
                <a16:creationId xmlns:a16="http://schemas.microsoft.com/office/drawing/2014/main" id="{00000000-0008-0000-0200-000011000000}"/>
              </a:ext>
            </a:extLst>
          </xdr:cNvPr>
          <xdr:cNvSpPr>
            <a:spLocks/>
          </xdr:cNvSpPr>
        </xdr:nvSpPr>
        <xdr:spPr bwMode="auto">
          <a:xfrm>
            <a:off x="6964363" y="1717676"/>
            <a:ext cx="419100" cy="366713"/>
          </a:xfrm>
          <a:custGeom>
            <a:avLst/>
            <a:gdLst>
              <a:gd name="T0" fmla="*/ 2249 w 2905"/>
              <a:gd name="T1" fmla="*/ 239 h 2540"/>
              <a:gd name="T2" fmla="*/ 2885 w 2905"/>
              <a:gd name="T3" fmla="*/ 968 h 2540"/>
              <a:gd name="T4" fmla="*/ 2609 w 2905"/>
              <a:gd name="T5" fmla="*/ 1645 h 2540"/>
              <a:gd name="T6" fmla="*/ 2513 w 2905"/>
              <a:gd name="T7" fmla="*/ 1837 h 2540"/>
              <a:gd name="T8" fmla="*/ 2362 w 2905"/>
              <a:gd name="T9" fmla="*/ 1977 h 2540"/>
              <a:gd name="T10" fmla="*/ 2169 w 2905"/>
              <a:gd name="T11" fmla="*/ 2102 h 2540"/>
              <a:gd name="T12" fmla="*/ 2044 w 2905"/>
              <a:gd name="T13" fmla="*/ 2294 h 2540"/>
              <a:gd name="T14" fmla="*/ 1903 w 2905"/>
              <a:gd name="T15" fmla="*/ 2444 h 2540"/>
              <a:gd name="T16" fmla="*/ 1710 w 2905"/>
              <a:gd name="T17" fmla="*/ 2540 h 2540"/>
              <a:gd name="T18" fmla="*/ 1191 w 2905"/>
              <a:gd name="T19" fmla="*/ 2359 h 2540"/>
              <a:gd name="T20" fmla="*/ 1027 w 2905"/>
              <a:gd name="T21" fmla="*/ 2380 h 2540"/>
              <a:gd name="T22" fmla="*/ 934 w 2905"/>
              <a:gd name="T23" fmla="*/ 2229 h 2540"/>
              <a:gd name="T24" fmla="*/ 907 w 2905"/>
              <a:gd name="T25" fmla="*/ 2175 h 2540"/>
              <a:gd name="T26" fmla="*/ 745 w 2905"/>
              <a:gd name="T27" fmla="*/ 2107 h 2540"/>
              <a:gd name="T28" fmla="*/ 735 w 2905"/>
              <a:gd name="T29" fmla="*/ 1941 h 2540"/>
              <a:gd name="T30" fmla="*/ 612 w 2905"/>
              <a:gd name="T31" fmla="*/ 1952 h 2540"/>
              <a:gd name="T32" fmla="*/ 495 w 2905"/>
              <a:gd name="T33" fmla="*/ 1816 h 2540"/>
              <a:gd name="T34" fmla="*/ 490 w 2905"/>
              <a:gd name="T35" fmla="*/ 1730 h 2540"/>
              <a:gd name="T36" fmla="*/ 323 w 2905"/>
              <a:gd name="T37" fmla="*/ 1690 h 2540"/>
              <a:gd name="T38" fmla="*/ 284 w 2905"/>
              <a:gd name="T39" fmla="*/ 1525 h 2540"/>
              <a:gd name="T40" fmla="*/ 0 w 2905"/>
              <a:gd name="T41" fmla="*/ 904 h 2540"/>
              <a:gd name="T42" fmla="*/ 87 w 2905"/>
              <a:gd name="T43" fmla="*/ 837 h 2540"/>
              <a:gd name="T44" fmla="*/ 629 w 2905"/>
              <a:gd name="T45" fmla="*/ 1240 h 2540"/>
              <a:gd name="T46" fmla="*/ 771 w 2905"/>
              <a:gd name="T47" fmla="*/ 1357 h 2540"/>
              <a:gd name="T48" fmla="*/ 760 w 2905"/>
              <a:gd name="T49" fmla="*/ 1479 h 2540"/>
              <a:gd name="T50" fmla="*/ 927 w 2905"/>
              <a:gd name="T51" fmla="*/ 1489 h 2540"/>
              <a:gd name="T52" fmla="*/ 996 w 2905"/>
              <a:gd name="T53" fmla="*/ 1649 h 2540"/>
              <a:gd name="T54" fmla="*/ 1050 w 2905"/>
              <a:gd name="T55" fmla="*/ 1676 h 2540"/>
              <a:gd name="T56" fmla="*/ 1201 w 2905"/>
              <a:gd name="T57" fmla="*/ 1769 h 2540"/>
              <a:gd name="T58" fmla="*/ 1181 w 2905"/>
              <a:gd name="T59" fmla="*/ 1932 h 2540"/>
              <a:gd name="T60" fmla="*/ 1344 w 2905"/>
              <a:gd name="T61" fmla="*/ 1912 h 2540"/>
              <a:gd name="T62" fmla="*/ 1438 w 2905"/>
              <a:gd name="T63" fmla="*/ 2062 h 2540"/>
              <a:gd name="T64" fmla="*/ 1716 w 2905"/>
              <a:gd name="T65" fmla="*/ 2402 h 2540"/>
              <a:gd name="T66" fmla="*/ 1809 w 2905"/>
              <a:gd name="T67" fmla="*/ 2325 h 2540"/>
              <a:gd name="T68" fmla="*/ 1567 w 2905"/>
              <a:gd name="T69" fmla="*/ 2025 h 2540"/>
              <a:gd name="T70" fmla="*/ 1633 w 2905"/>
              <a:gd name="T71" fmla="*/ 1939 h 2540"/>
              <a:gd name="T72" fmla="*/ 1936 w 2905"/>
              <a:gd name="T73" fmla="*/ 2183 h 2540"/>
              <a:gd name="T74" fmla="*/ 2029 w 2905"/>
              <a:gd name="T75" fmla="*/ 2106 h 2540"/>
              <a:gd name="T76" fmla="*/ 1786 w 2905"/>
              <a:gd name="T77" fmla="*/ 1806 h 2540"/>
              <a:gd name="T78" fmla="*/ 1853 w 2905"/>
              <a:gd name="T79" fmla="*/ 1720 h 2540"/>
              <a:gd name="T80" fmla="*/ 2156 w 2905"/>
              <a:gd name="T81" fmla="*/ 1965 h 2540"/>
              <a:gd name="T82" fmla="*/ 2249 w 2905"/>
              <a:gd name="T83" fmla="*/ 1887 h 2540"/>
              <a:gd name="T84" fmla="*/ 2006 w 2905"/>
              <a:gd name="T85" fmla="*/ 1587 h 2540"/>
              <a:gd name="T86" fmla="*/ 2074 w 2905"/>
              <a:gd name="T87" fmla="*/ 1501 h 2540"/>
              <a:gd name="T88" fmla="*/ 2377 w 2905"/>
              <a:gd name="T89" fmla="*/ 1746 h 2540"/>
              <a:gd name="T90" fmla="*/ 2469 w 2905"/>
              <a:gd name="T91" fmla="*/ 1669 h 2540"/>
              <a:gd name="T92" fmla="*/ 2438 w 2905"/>
              <a:gd name="T93" fmla="*/ 1591 h 2540"/>
              <a:gd name="T94" fmla="*/ 2295 w 2905"/>
              <a:gd name="T95" fmla="*/ 1449 h 2540"/>
              <a:gd name="T96" fmla="*/ 2062 w 2905"/>
              <a:gd name="T97" fmla="*/ 1218 h 2540"/>
              <a:gd name="T98" fmla="*/ 1813 w 2905"/>
              <a:gd name="T99" fmla="*/ 970 h 2540"/>
              <a:gd name="T100" fmla="*/ 1616 w 2905"/>
              <a:gd name="T101" fmla="*/ 775 h 2540"/>
              <a:gd name="T102" fmla="*/ 1537 w 2905"/>
              <a:gd name="T103" fmla="*/ 706 h 2540"/>
              <a:gd name="T104" fmla="*/ 1428 w 2905"/>
              <a:gd name="T105" fmla="*/ 754 h 2540"/>
              <a:gd name="T106" fmla="*/ 1226 w 2905"/>
              <a:gd name="T107" fmla="*/ 1069 h 2540"/>
              <a:gd name="T108" fmla="*/ 976 w 2905"/>
              <a:gd name="T109" fmla="*/ 1147 h 2540"/>
              <a:gd name="T110" fmla="*/ 796 w 2905"/>
              <a:gd name="T111" fmla="*/ 1004 h 2540"/>
              <a:gd name="T112" fmla="*/ 1064 w 2905"/>
              <a:gd name="T113" fmla="*/ 203 h 2540"/>
              <a:gd name="T114" fmla="*/ 1158 w 2905"/>
              <a:gd name="T115" fmla="*/ 94 h 2540"/>
              <a:gd name="T116" fmla="*/ 1338 w 2905"/>
              <a:gd name="T117" fmla="*/ 10 h 25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2905" h="2540">
                <a:moveTo>
                  <a:pt x="1451" y="0"/>
                </a:moveTo>
                <a:lnTo>
                  <a:pt x="1493" y="3"/>
                </a:lnTo>
                <a:lnTo>
                  <a:pt x="1538" y="11"/>
                </a:lnTo>
                <a:lnTo>
                  <a:pt x="1585" y="23"/>
                </a:lnTo>
                <a:lnTo>
                  <a:pt x="2221" y="222"/>
                </a:lnTo>
                <a:lnTo>
                  <a:pt x="2236" y="229"/>
                </a:lnTo>
                <a:lnTo>
                  <a:pt x="2249" y="239"/>
                </a:lnTo>
                <a:lnTo>
                  <a:pt x="2885" y="870"/>
                </a:lnTo>
                <a:lnTo>
                  <a:pt x="2896" y="886"/>
                </a:lnTo>
                <a:lnTo>
                  <a:pt x="2903" y="902"/>
                </a:lnTo>
                <a:lnTo>
                  <a:pt x="2905" y="919"/>
                </a:lnTo>
                <a:lnTo>
                  <a:pt x="2903" y="936"/>
                </a:lnTo>
                <a:lnTo>
                  <a:pt x="2896" y="954"/>
                </a:lnTo>
                <a:lnTo>
                  <a:pt x="2885" y="968"/>
                </a:lnTo>
                <a:lnTo>
                  <a:pt x="2445" y="1405"/>
                </a:lnTo>
                <a:lnTo>
                  <a:pt x="2552" y="1511"/>
                </a:lnTo>
                <a:lnTo>
                  <a:pt x="2572" y="1534"/>
                </a:lnTo>
                <a:lnTo>
                  <a:pt x="2588" y="1560"/>
                </a:lnTo>
                <a:lnTo>
                  <a:pt x="2599" y="1587"/>
                </a:lnTo>
                <a:lnTo>
                  <a:pt x="2606" y="1615"/>
                </a:lnTo>
                <a:lnTo>
                  <a:pt x="2609" y="1645"/>
                </a:lnTo>
                <a:lnTo>
                  <a:pt x="2608" y="1675"/>
                </a:lnTo>
                <a:lnTo>
                  <a:pt x="2603" y="1705"/>
                </a:lnTo>
                <a:lnTo>
                  <a:pt x="2594" y="1734"/>
                </a:lnTo>
                <a:lnTo>
                  <a:pt x="2580" y="1762"/>
                </a:lnTo>
                <a:lnTo>
                  <a:pt x="2562" y="1790"/>
                </a:lnTo>
                <a:lnTo>
                  <a:pt x="2540" y="1815"/>
                </a:lnTo>
                <a:lnTo>
                  <a:pt x="2513" y="1837"/>
                </a:lnTo>
                <a:lnTo>
                  <a:pt x="2484" y="1857"/>
                </a:lnTo>
                <a:lnTo>
                  <a:pt x="2453" y="1870"/>
                </a:lnTo>
                <a:lnTo>
                  <a:pt x="2421" y="1879"/>
                </a:lnTo>
                <a:lnTo>
                  <a:pt x="2389" y="1883"/>
                </a:lnTo>
                <a:lnTo>
                  <a:pt x="2385" y="1915"/>
                </a:lnTo>
                <a:lnTo>
                  <a:pt x="2376" y="1947"/>
                </a:lnTo>
                <a:lnTo>
                  <a:pt x="2362" y="1977"/>
                </a:lnTo>
                <a:lnTo>
                  <a:pt x="2343" y="2007"/>
                </a:lnTo>
                <a:lnTo>
                  <a:pt x="2319" y="2033"/>
                </a:lnTo>
                <a:lnTo>
                  <a:pt x="2293" y="2056"/>
                </a:lnTo>
                <a:lnTo>
                  <a:pt x="2263" y="2075"/>
                </a:lnTo>
                <a:lnTo>
                  <a:pt x="2233" y="2089"/>
                </a:lnTo>
                <a:lnTo>
                  <a:pt x="2201" y="2098"/>
                </a:lnTo>
                <a:lnTo>
                  <a:pt x="2169" y="2102"/>
                </a:lnTo>
                <a:lnTo>
                  <a:pt x="2164" y="2134"/>
                </a:lnTo>
                <a:lnTo>
                  <a:pt x="2155" y="2166"/>
                </a:lnTo>
                <a:lnTo>
                  <a:pt x="2142" y="2196"/>
                </a:lnTo>
                <a:lnTo>
                  <a:pt x="2123" y="2226"/>
                </a:lnTo>
                <a:lnTo>
                  <a:pt x="2100" y="2252"/>
                </a:lnTo>
                <a:lnTo>
                  <a:pt x="2073" y="2275"/>
                </a:lnTo>
                <a:lnTo>
                  <a:pt x="2044" y="2294"/>
                </a:lnTo>
                <a:lnTo>
                  <a:pt x="2012" y="2308"/>
                </a:lnTo>
                <a:lnTo>
                  <a:pt x="1981" y="2316"/>
                </a:lnTo>
                <a:lnTo>
                  <a:pt x="1948" y="2321"/>
                </a:lnTo>
                <a:lnTo>
                  <a:pt x="1944" y="2352"/>
                </a:lnTo>
                <a:lnTo>
                  <a:pt x="1935" y="2385"/>
                </a:lnTo>
                <a:lnTo>
                  <a:pt x="1922" y="2415"/>
                </a:lnTo>
                <a:lnTo>
                  <a:pt x="1903" y="2444"/>
                </a:lnTo>
                <a:lnTo>
                  <a:pt x="1880" y="2471"/>
                </a:lnTo>
                <a:lnTo>
                  <a:pt x="1854" y="2492"/>
                </a:lnTo>
                <a:lnTo>
                  <a:pt x="1828" y="2510"/>
                </a:lnTo>
                <a:lnTo>
                  <a:pt x="1799" y="2524"/>
                </a:lnTo>
                <a:lnTo>
                  <a:pt x="1770" y="2533"/>
                </a:lnTo>
                <a:lnTo>
                  <a:pt x="1739" y="2539"/>
                </a:lnTo>
                <a:lnTo>
                  <a:pt x="1710" y="2540"/>
                </a:lnTo>
                <a:lnTo>
                  <a:pt x="1680" y="2537"/>
                </a:lnTo>
                <a:lnTo>
                  <a:pt x="1650" y="2530"/>
                </a:lnTo>
                <a:lnTo>
                  <a:pt x="1623" y="2519"/>
                </a:lnTo>
                <a:lnTo>
                  <a:pt x="1597" y="2503"/>
                </a:lnTo>
                <a:lnTo>
                  <a:pt x="1574" y="2483"/>
                </a:lnTo>
                <a:lnTo>
                  <a:pt x="1320" y="2231"/>
                </a:lnTo>
                <a:lnTo>
                  <a:pt x="1191" y="2359"/>
                </a:lnTo>
                <a:lnTo>
                  <a:pt x="1172" y="2375"/>
                </a:lnTo>
                <a:lnTo>
                  <a:pt x="1150" y="2387"/>
                </a:lnTo>
                <a:lnTo>
                  <a:pt x="1127" y="2394"/>
                </a:lnTo>
                <a:lnTo>
                  <a:pt x="1102" y="2396"/>
                </a:lnTo>
                <a:lnTo>
                  <a:pt x="1077" y="2395"/>
                </a:lnTo>
                <a:lnTo>
                  <a:pt x="1052" y="2389"/>
                </a:lnTo>
                <a:lnTo>
                  <a:pt x="1027" y="2380"/>
                </a:lnTo>
                <a:lnTo>
                  <a:pt x="1005" y="2365"/>
                </a:lnTo>
                <a:lnTo>
                  <a:pt x="983" y="2347"/>
                </a:lnTo>
                <a:lnTo>
                  <a:pt x="965" y="2326"/>
                </a:lnTo>
                <a:lnTo>
                  <a:pt x="951" y="2303"/>
                </a:lnTo>
                <a:lnTo>
                  <a:pt x="941" y="2278"/>
                </a:lnTo>
                <a:lnTo>
                  <a:pt x="935" y="2254"/>
                </a:lnTo>
                <a:lnTo>
                  <a:pt x="934" y="2229"/>
                </a:lnTo>
                <a:lnTo>
                  <a:pt x="936" y="2204"/>
                </a:lnTo>
                <a:lnTo>
                  <a:pt x="944" y="2181"/>
                </a:lnTo>
                <a:lnTo>
                  <a:pt x="955" y="2160"/>
                </a:lnTo>
                <a:lnTo>
                  <a:pt x="971" y="2140"/>
                </a:lnTo>
                <a:lnTo>
                  <a:pt x="952" y="2157"/>
                </a:lnTo>
                <a:lnTo>
                  <a:pt x="930" y="2168"/>
                </a:lnTo>
                <a:lnTo>
                  <a:pt x="907" y="2175"/>
                </a:lnTo>
                <a:lnTo>
                  <a:pt x="882" y="2178"/>
                </a:lnTo>
                <a:lnTo>
                  <a:pt x="857" y="2176"/>
                </a:lnTo>
                <a:lnTo>
                  <a:pt x="832" y="2170"/>
                </a:lnTo>
                <a:lnTo>
                  <a:pt x="808" y="2161"/>
                </a:lnTo>
                <a:lnTo>
                  <a:pt x="784" y="2147"/>
                </a:lnTo>
                <a:lnTo>
                  <a:pt x="763" y="2128"/>
                </a:lnTo>
                <a:lnTo>
                  <a:pt x="745" y="2107"/>
                </a:lnTo>
                <a:lnTo>
                  <a:pt x="730" y="2084"/>
                </a:lnTo>
                <a:lnTo>
                  <a:pt x="721" y="2060"/>
                </a:lnTo>
                <a:lnTo>
                  <a:pt x="715" y="2035"/>
                </a:lnTo>
                <a:lnTo>
                  <a:pt x="714" y="2011"/>
                </a:lnTo>
                <a:lnTo>
                  <a:pt x="716" y="1986"/>
                </a:lnTo>
                <a:lnTo>
                  <a:pt x="723" y="1963"/>
                </a:lnTo>
                <a:lnTo>
                  <a:pt x="735" y="1941"/>
                </a:lnTo>
                <a:lnTo>
                  <a:pt x="751" y="1922"/>
                </a:lnTo>
                <a:lnTo>
                  <a:pt x="731" y="1938"/>
                </a:lnTo>
                <a:lnTo>
                  <a:pt x="710" y="1949"/>
                </a:lnTo>
                <a:lnTo>
                  <a:pt x="686" y="1956"/>
                </a:lnTo>
                <a:lnTo>
                  <a:pt x="662" y="1959"/>
                </a:lnTo>
                <a:lnTo>
                  <a:pt x="636" y="1957"/>
                </a:lnTo>
                <a:lnTo>
                  <a:pt x="612" y="1952"/>
                </a:lnTo>
                <a:lnTo>
                  <a:pt x="588" y="1942"/>
                </a:lnTo>
                <a:lnTo>
                  <a:pt x="564" y="1928"/>
                </a:lnTo>
                <a:lnTo>
                  <a:pt x="543" y="1909"/>
                </a:lnTo>
                <a:lnTo>
                  <a:pt x="524" y="1888"/>
                </a:lnTo>
                <a:lnTo>
                  <a:pt x="511" y="1866"/>
                </a:lnTo>
                <a:lnTo>
                  <a:pt x="501" y="1841"/>
                </a:lnTo>
                <a:lnTo>
                  <a:pt x="495" y="1816"/>
                </a:lnTo>
                <a:lnTo>
                  <a:pt x="494" y="1792"/>
                </a:lnTo>
                <a:lnTo>
                  <a:pt x="497" y="1767"/>
                </a:lnTo>
                <a:lnTo>
                  <a:pt x="504" y="1744"/>
                </a:lnTo>
                <a:lnTo>
                  <a:pt x="515" y="1722"/>
                </a:lnTo>
                <a:lnTo>
                  <a:pt x="530" y="1703"/>
                </a:lnTo>
                <a:lnTo>
                  <a:pt x="511" y="1719"/>
                </a:lnTo>
                <a:lnTo>
                  <a:pt x="490" y="1730"/>
                </a:lnTo>
                <a:lnTo>
                  <a:pt x="466" y="1737"/>
                </a:lnTo>
                <a:lnTo>
                  <a:pt x="442" y="1740"/>
                </a:lnTo>
                <a:lnTo>
                  <a:pt x="417" y="1738"/>
                </a:lnTo>
                <a:lnTo>
                  <a:pt x="392" y="1733"/>
                </a:lnTo>
                <a:lnTo>
                  <a:pt x="367" y="1723"/>
                </a:lnTo>
                <a:lnTo>
                  <a:pt x="344" y="1709"/>
                </a:lnTo>
                <a:lnTo>
                  <a:pt x="323" y="1690"/>
                </a:lnTo>
                <a:lnTo>
                  <a:pt x="305" y="1670"/>
                </a:lnTo>
                <a:lnTo>
                  <a:pt x="291" y="1647"/>
                </a:lnTo>
                <a:lnTo>
                  <a:pt x="281" y="1622"/>
                </a:lnTo>
                <a:lnTo>
                  <a:pt x="275" y="1597"/>
                </a:lnTo>
                <a:lnTo>
                  <a:pt x="273" y="1573"/>
                </a:lnTo>
                <a:lnTo>
                  <a:pt x="276" y="1549"/>
                </a:lnTo>
                <a:lnTo>
                  <a:pt x="284" y="1525"/>
                </a:lnTo>
                <a:lnTo>
                  <a:pt x="295" y="1504"/>
                </a:lnTo>
                <a:lnTo>
                  <a:pt x="311" y="1485"/>
                </a:lnTo>
                <a:lnTo>
                  <a:pt x="432" y="1363"/>
                </a:lnTo>
                <a:lnTo>
                  <a:pt x="20" y="952"/>
                </a:lnTo>
                <a:lnTo>
                  <a:pt x="9" y="938"/>
                </a:lnTo>
                <a:lnTo>
                  <a:pt x="2" y="921"/>
                </a:lnTo>
                <a:lnTo>
                  <a:pt x="0" y="904"/>
                </a:lnTo>
                <a:lnTo>
                  <a:pt x="2" y="887"/>
                </a:lnTo>
                <a:lnTo>
                  <a:pt x="9" y="870"/>
                </a:lnTo>
                <a:lnTo>
                  <a:pt x="20" y="855"/>
                </a:lnTo>
                <a:lnTo>
                  <a:pt x="35" y="844"/>
                </a:lnTo>
                <a:lnTo>
                  <a:pt x="51" y="837"/>
                </a:lnTo>
                <a:lnTo>
                  <a:pt x="69" y="835"/>
                </a:lnTo>
                <a:lnTo>
                  <a:pt x="87" y="837"/>
                </a:lnTo>
                <a:lnTo>
                  <a:pt x="103" y="844"/>
                </a:lnTo>
                <a:lnTo>
                  <a:pt x="118" y="855"/>
                </a:lnTo>
                <a:lnTo>
                  <a:pt x="531" y="1267"/>
                </a:lnTo>
                <a:lnTo>
                  <a:pt x="554" y="1253"/>
                </a:lnTo>
                <a:lnTo>
                  <a:pt x="577" y="1243"/>
                </a:lnTo>
                <a:lnTo>
                  <a:pt x="603" y="1239"/>
                </a:lnTo>
                <a:lnTo>
                  <a:pt x="629" y="1240"/>
                </a:lnTo>
                <a:lnTo>
                  <a:pt x="656" y="1245"/>
                </a:lnTo>
                <a:lnTo>
                  <a:pt x="681" y="1255"/>
                </a:lnTo>
                <a:lnTo>
                  <a:pt x="706" y="1269"/>
                </a:lnTo>
                <a:lnTo>
                  <a:pt x="728" y="1288"/>
                </a:lnTo>
                <a:lnTo>
                  <a:pt x="747" y="1309"/>
                </a:lnTo>
                <a:lnTo>
                  <a:pt x="761" y="1333"/>
                </a:lnTo>
                <a:lnTo>
                  <a:pt x="771" y="1357"/>
                </a:lnTo>
                <a:lnTo>
                  <a:pt x="776" y="1381"/>
                </a:lnTo>
                <a:lnTo>
                  <a:pt x="778" y="1407"/>
                </a:lnTo>
                <a:lnTo>
                  <a:pt x="775" y="1431"/>
                </a:lnTo>
                <a:lnTo>
                  <a:pt x="768" y="1454"/>
                </a:lnTo>
                <a:lnTo>
                  <a:pt x="757" y="1476"/>
                </a:lnTo>
                <a:lnTo>
                  <a:pt x="741" y="1495"/>
                </a:lnTo>
                <a:lnTo>
                  <a:pt x="760" y="1479"/>
                </a:lnTo>
                <a:lnTo>
                  <a:pt x="781" y="1467"/>
                </a:lnTo>
                <a:lnTo>
                  <a:pt x="805" y="1460"/>
                </a:lnTo>
                <a:lnTo>
                  <a:pt x="829" y="1457"/>
                </a:lnTo>
                <a:lnTo>
                  <a:pt x="855" y="1459"/>
                </a:lnTo>
                <a:lnTo>
                  <a:pt x="879" y="1464"/>
                </a:lnTo>
                <a:lnTo>
                  <a:pt x="904" y="1475"/>
                </a:lnTo>
                <a:lnTo>
                  <a:pt x="927" y="1489"/>
                </a:lnTo>
                <a:lnTo>
                  <a:pt x="949" y="1507"/>
                </a:lnTo>
                <a:lnTo>
                  <a:pt x="967" y="1528"/>
                </a:lnTo>
                <a:lnTo>
                  <a:pt x="981" y="1551"/>
                </a:lnTo>
                <a:lnTo>
                  <a:pt x="990" y="1575"/>
                </a:lnTo>
                <a:lnTo>
                  <a:pt x="997" y="1600"/>
                </a:lnTo>
                <a:lnTo>
                  <a:pt x="998" y="1625"/>
                </a:lnTo>
                <a:lnTo>
                  <a:pt x="996" y="1649"/>
                </a:lnTo>
                <a:lnTo>
                  <a:pt x="988" y="1672"/>
                </a:lnTo>
                <a:lnTo>
                  <a:pt x="977" y="1694"/>
                </a:lnTo>
                <a:lnTo>
                  <a:pt x="961" y="1714"/>
                </a:lnTo>
                <a:lnTo>
                  <a:pt x="980" y="1698"/>
                </a:lnTo>
                <a:lnTo>
                  <a:pt x="1002" y="1686"/>
                </a:lnTo>
                <a:lnTo>
                  <a:pt x="1025" y="1679"/>
                </a:lnTo>
                <a:lnTo>
                  <a:pt x="1050" y="1676"/>
                </a:lnTo>
                <a:lnTo>
                  <a:pt x="1075" y="1678"/>
                </a:lnTo>
                <a:lnTo>
                  <a:pt x="1100" y="1683"/>
                </a:lnTo>
                <a:lnTo>
                  <a:pt x="1124" y="1693"/>
                </a:lnTo>
                <a:lnTo>
                  <a:pt x="1148" y="1708"/>
                </a:lnTo>
                <a:lnTo>
                  <a:pt x="1169" y="1725"/>
                </a:lnTo>
                <a:lnTo>
                  <a:pt x="1187" y="1746"/>
                </a:lnTo>
                <a:lnTo>
                  <a:pt x="1201" y="1769"/>
                </a:lnTo>
                <a:lnTo>
                  <a:pt x="1211" y="1794"/>
                </a:lnTo>
                <a:lnTo>
                  <a:pt x="1217" y="1818"/>
                </a:lnTo>
                <a:lnTo>
                  <a:pt x="1218" y="1843"/>
                </a:lnTo>
                <a:lnTo>
                  <a:pt x="1215" y="1868"/>
                </a:lnTo>
                <a:lnTo>
                  <a:pt x="1208" y="1891"/>
                </a:lnTo>
                <a:lnTo>
                  <a:pt x="1196" y="1912"/>
                </a:lnTo>
                <a:lnTo>
                  <a:pt x="1181" y="1932"/>
                </a:lnTo>
                <a:lnTo>
                  <a:pt x="1201" y="1916"/>
                </a:lnTo>
                <a:lnTo>
                  <a:pt x="1222" y="1905"/>
                </a:lnTo>
                <a:lnTo>
                  <a:pt x="1245" y="1898"/>
                </a:lnTo>
                <a:lnTo>
                  <a:pt x="1270" y="1895"/>
                </a:lnTo>
                <a:lnTo>
                  <a:pt x="1294" y="1896"/>
                </a:lnTo>
                <a:lnTo>
                  <a:pt x="1320" y="1902"/>
                </a:lnTo>
                <a:lnTo>
                  <a:pt x="1344" y="1912"/>
                </a:lnTo>
                <a:lnTo>
                  <a:pt x="1367" y="1926"/>
                </a:lnTo>
                <a:lnTo>
                  <a:pt x="1388" y="1944"/>
                </a:lnTo>
                <a:lnTo>
                  <a:pt x="1407" y="1965"/>
                </a:lnTo>
                <a:lnTo>
                  <a:pt x="1421" y="1988"/>
                </a:lnTo>
                <a:lnTo>
                  <a:pt x="1431" y="2013"/>
                </a:lnTo>
                <a:lnTo>
                  <a:pt x="1436" y="2037"/>
                </a:lnTo>
                <a:lnTo>
                  <a:pt x="1438" y="2062"/>
                </a:lnTo>
                <a:lnTo>
                  <a:pt x="1435" y="2087"/>
                </a:lnTo>
                <a:lnTo>
                  <a:pt x="1428" y="2110"/>
                </a:lnTo>
                <a:lnTo>
                  <a:pt x="1416" y="2131"/>
                </a:lnTo>
                <a:lnTo>
                  <a:pt x="1672" y="2386"/>
                </a:lnTo>
                <a:lnTo>
                  <a:pt x="1685" y="2395"/>
                </a:lnTo>
                <a:lnTo>
                  <a:pt x="1699" y="2401"/>
                </a:lnTo>
                <a:lnTo>
                  <a:pt x="1716" y="2402"/>
                </a:lnTo>
                <a:lnTo>
                  <a:pt x="1733" y="2400"/>
                </a:lnTo>
                <a:lnTo>
                  <a:pt x="1750" y="2395"/>
                </a:lnTo>
                <a:lnTo>
                  <a:pt x="1767" y="2386"/>
                </a:lnTo>
                <a:lnTo>
                  <a:pt x="1782" y="2374"/>
                </a:lnTo>
                <a:lnTo>
                  <a:pt x="1794" y="2358"/>
                </a:lnTo>
                <a:lnTo>
                  <a:pt x="1803" y="2342"/>
                </a:lnTo>
                <a:lnTo>
                  <a:pt x="1809" y="2325"/>
                </a:lnTo>
                <a:lnTo>
                  <a:pt x="1811" y="2308"/>
                </a:lnTo>
                <a:lnTo>
                  <a:pt x="1809" y="2291"/>
                </a:lnTo>
                <a:lnTo>
                  <a:pt x="1803" y="2276"/>
                </a:lnTo>
                <a:lnTo>
                  <a:pt x="1794" y="2264"/>
                </a:lnTo>
                <a:lnTo>
                  <a:pt x="1584" y="2055"/>
                </a:lnTo>
                <a:lnTo>
                  <a:pt x="1573" y="2041"/>
                </a:lnTo>
                <a:lnTo>
                  <a:pt x="1567" y="2025"/>
                </a:lnTo>
                <a:lnTo>
                  <a:pt x="1564" y="2007"/>
                </a:lnTo>
                <a:lnTo>
                  <a:pt x="1567" y="1989"/>
                </a:lnTo>
                <a:lnTo>
                  <a:pt x="1573" y="1973"/>
                </a:lnTo>
                <a:lnTo>
                  <a:pt x="1584" y="1958"/>
                </a:lnTo>
                <a:lnTo>
                  <a:pt x="1599" y="1947"/>
                </a:lnTo>
                <a:lnTo>
                  <a:pt x="1616" y="1941"/>
                </a:lnTo>
                <a:lnTo>
                  <a:pt x="1633" y="1939"/>
                </a:lnTo>
                <a:lnTo>
                  <a:pt x="1650" y="1941"/>
                </a:lnTo>
                <a:lnTo>
                  <a:pt x="1668" y="1947"/>
                </a:lnTo>
                <a:lnTo>
                  <a:pt x="1682" y="1958"/>
                </a:lnTo>
                <a:lnTo>
                  <a:pt x="1892" y="2167"/>
                </a:lnTo>
                <a:lnTo>
                  <a:pt x="1904" y="2176"/>
                </a:lnTo>
                <a:lnTo>
                  <a:pt x="1920" y="2182"/>
                </a:lnTo>
                <a:lnTo>
                  <a:pt x="1936" y="2183"/>
                </a:lnTo>
                <a:lnTo>
                  <a:pt x="1953" y="2182"/>
                </a:lnTo>
                <a:lnTo>
                  <a:pt x="1971" y="2176"/>
                </a:lnTo>
                <a:lnTo>
                  <a:pt x="1987" y="2167"/>
                </a:lnTo>
                <a:lnTo>
                  <a:pt x="2002" y="2155"/>
                </a:lnTo>
                <a:lnTo>
                  <a:pt x="2015" y="2139"/>
                </a:lnTo>
                <a:lnTo>
                  <a:pt x="2024" y="2123"/>
                </a:lnTo>
                <a:lnTo>
                  <a:pt x="2029" y="2106"/>
                </a:lnTo>
                <a:lnTo>
                  <a:pt x="2031" y="2089"/>
                </a:lnTo>
                <a:lnTo>
                  <a:pt x="2029" y="2073"/>
                </a:lnTo>
                <a:lnTo>
                  <a:pt x="2024" y="2058"/>
                </a:lnTo>
                <a:lnTo>
                  <a:pt x="2015" y="2045"/>
                </a:lnTo>
                <a:lnTo>
                  <a:pt x="1804" y="1837"/>
                </a:lnTo>
                <a:lnTo>
                  <a:pt x="1793" y="1822"/>
                </a:lnTo>
                <a:lnTo>
                  <a:pt x="1786" y="1806"/>
                </a:lnTo>
                <a:lnTo>
                  <a:pt x="1784" y="1788"/>
                </a:lnTo>
                <a:lnTo>
                  <a:pt x="1786" y="1770"/>
                </a:lnTo>
                <a:lnTo>
                  <a:pt x="1793" y="1754"/>
                </a:lnTo>
                <a:lnTo>
                  <a:pt x="1804" y="1740"/>
                </a:lnTo>
                <a:lnTo>
                  <a:pt x="1820" y="1729"/>
                </a:lnTo>
                <a:lnTo>
                  <a:pt x="1836" y="1722"/>
                </a:lnTo>
                <a:lnTo>
                  <a:pt x="1853" y="1720"/>
                </a:lnTo>
                <a:lnTo>
                  <a:pt x="1871" y="1722"/>
                </a:lnTo>
                <a:lnTo>
                  <a:pt x="1887" y="1729"/>
                </a:lnTo>
                <a:lnTo>
                  <a:pt x="1902" y="1740"/>
                </a:lnTo>
                <a:lnTo>
                  <a:pt x="2112" y="1948"/>
                </a:lnTo>
                <a:lnTo>
                  <a:pt x="2125" y="1957"/>
                </a:lnTo>
                <a:lnTo>
                  <a:pt x="2140" y="1963"/>
                </a:lnTo>
                <a:lnTo>
                  <a:pt x="2156" y="1965"/>
                </a:lnTo>
                <a:lnTo>
                  <a:pt x="2174" y="1963"/>
                </a:lnTo>
                <a:lnTo>
                  <a:pt x="2190" y="1957"/>
                </a:lnTo>
                <a:lnTo>
                  <a:pt x="2207" y="1949"/>
                </a:lnTo>
                <a:lnTo>
                  <a:pt x="2223" y="1936"/>
                </a:lnTo>
                <a:lnTo>
                  <a:pt x="2235" y="1920"/>
                </a:lnTo>
                <a:lnTo>
                  <a:pt x="2244" y="1904"/>
                </a:lnTo>
                <a:lnTo>
                  <a:pt x="2249" y="1887"/>
                </a:lnTo>
                <a:lnTo>
                  <a:pt x="2251" y="1871"/>
                </a:lnTo>
                <a:lnTo>
                  <a:pt x="2249" y="1855"/>
                </a:lnTo>
                <a:lnTo>
                  <a:pt x="2244" y="1839"/>
                </a:lnTo>
                <a:lnTo>
                  <a:pt x="2234" y="1826"/>
                </a:lnTo>
                <a:lnTo>
                  <a:pt x="2025" y="1618"/>
                </a:lnTo>
                <a:lnTo>
                  <a:pt x="2013" y="1603"/>
                </a:lnTo>
                <a:lnTo>
                  <a:pt x="2006" y="1587"/>
                </a:lnTo>
                <a:lnTo>
                  <a:pt x="2004" y="1570"/>
                </a:lnTo>
                <a:lnTo>
                  <a:pt x="2006" y="1553"/>
                </a:lnTo>
                <a:lnTo>
                  <a:pt x="2013" y="1535"/>
                </a:lnTo>
                <a:lnTo>
                  <a:pt x="2025" y="1521"/>
                </a:lnTo>
                <a:lnTo>
                  <a:pt x="2039" y="1510"/>
                </a:lnTo>
                <a:lnTo>
                  <a:pt x="2055" y="1503"/>
                </a:lnTo>
                <a:lnTo>
                  <a:pt x="2074" y="1501"/>
                </a:lnTo>
                <a:lnTo>
                  <a:pt x="2091" y="1503"/>
                </a:lnTo>
                <a:lnTo>
                  <a:pt x="2107" y="1510"/>
                </a:lnTo>
                <a:lnTo>
                  <a:pt x="2122" y="1521"/>
                </a:lnTo>
                <a:lnTo>
                  <a:pt x="2332" y="1729"/>
                </a:lnTo>
                <a:lnTo>
                  <a:pt x="2345" y="1739"/>
                </a:lnTo>
                <a:lnTo>
                  <a:pt x="2359" y="1744"/>
                </a:lnTo>
                <a:lnTo>
                  <a:pt x="2377" y="1746"/>
                </a:lnTo>
                <a:lnTo>
                  <a:pt x="2393" y="1744"/>
                </a:lnTo>
                <a:lnTo>
                  <a:pt x="2410" y="1739"/>
                </a:lnTo>
                <a:lnTo>
                  <a:pt x="2427" y="1730"/>
                </a:lnTo>
                <a:lnTo>
                  <a:pt x="2442" y="1718"/>
                </a:lnTo>
                <a:lnTo>
                  <a:pt x="2455" y="1703"/>
                </a:lnTo>
                <a:lnTo>
                  <a:pt x="2463" y="1685"/>
                </a:lnTo>
                <a:lnTo>
                  <a:pt x="2469" y="1669"/>
                </a:lnTo>
                <a:lnTo>
                  <a:pt x="2471" y="1652"/>
                </a:lnTo>
                <a:lnTo>
                  <a:pt x="2469" y="1636"/>
                </a:lnTo>
                <a:lnTo>
                  <a:pt x="2463" y="1620"/>
                </a:lnTo>
                <a:lnTo>
                  <a:pt x="2454" y="1608"/>
                </a:lnTo>
                <a:lnTo>
                  <a:pt x="2452" y="1606"/>
                </a:lnTo>
                <a:lnTo>
                  <a:pt x="2447" y="1600"/>
                </a:lnTo>
                <a:lnTo>
                  <a:pt x="2438" y="1591"/>
                </a:lnTo>
                <a:lnTo>
                  <a:pt x="2426" y="1579"/>
                </a:lnTo>
                <a:lnTo>
                  <a:pt x="2410" y="1564"/>
                </a:lnTo>
                <a:lnTo>
                  <a:pt x="2392" y="1545"/>
                </a:lnTo>
                <a:lnTo>
                  <a:pt x="2372" y="1525"/>
                </a:lnTo>
                <a:lnTo>
                  <a:pt x="2348" y="1502"/>
                </a:lnTo>
                <a:lnTo>
                  <a:pt x="2323" y="1477"/>
                </a:lnTo>
                <a:lnTo>
                  <a:pt x="2295" y="1449"/>
                </a:lnTo>
                <a:lnTo>
                  <a:pt x="2265" y="1420"/>
                </a:lnTo>
                <a:lnTo>
                  <a:pt x="2235" y="1389"/>
                </a:lnTo>
                <a:lnTo>
                  <a:pt x="2202" y="1357"/>
                </a:lnTo>
                <a:lnTo>
                  <a:pt x="2169" y="1323"/>
                </a:lnTo>
                <a:lnTo>
                  <a:pt x="2134" y="1289"/>
                </a:lnTo>
                <a:lnTo>
                  <a:pt x="2099" y="1254"/>
                </a:lnTo>
                <a:lnTo>
                  <a:pt x="2062" y="1218"/>
                </a:lnTo>
                <a:lnTo>
                  <a:pt x="2027" y="1182"/>
                </a:lnTo>
                <a:lnTo>
                  <a:pt x="1990" y="1146"/>
                </a:lnTo>
                <a:lnTo>
                  <a:pt x="1954" y="1110"/>
                </a:lnTo>
                <a:lnTo>
                  <a:pt x="1918" y="1074"/>
                </a:lnTo>
                <a:lnTo>
                  <a:pt x="1882" y="1039"/>
                </a:lnTo>
                <a:lnTo>
                  <a:pt x="1847" y="1003"/>
                </a:lnTo>
                <a:lnTo>
                  <a:pt x="1813" y="970"/>
                </a:lnTo>
                <a:lnTo>
                  <a:pt x="1780" y="937"/>
                </a:lnTo>
                <a:lnTo>
                  <a:pt x="1748" y="906"/>
                </a:lnTo>
                <a:lnTo>
                  <a:pt x="1718" y="875"/>
                </a:lnTo>
                <a:lnTo>
                  <a:pt x="1689" y="847"/>
                </a:lnTo>
                <a:lnTo>
                  <a:pt x="1663" y="821"/>
                </a:lnTo>
                <a:lnTo>
                  <a:pt x="1638" y="797"/>
                </a:lnTo>
                <a:lnTo>
                  <a:pt x="1616" y="775"/>
                </a:lnTo>
                <a:lnTo>
                  <a:pt x="1596" y="756"/>
                </a:lnTo>
                <a:lnTo>
                  <a:pt x="1579" y="740"/>
                </a:lnTo>
                <a:lnTo>
                  <a:pt x="1565" y="725"/>
                </a:lnTo>
                <a:lnTo>
                  <a:pt x="1560" y="721"/>
                </a:lnTo>
                <a:lnTo>
                  <a:pt x="1553" y="715"/>
                </a:lnTo>
                <a:lnTo>
                  <a:pt x="1546" y="711"/>
                </a:lnTo>
                <a:lnTo>
                  <a:pt x="1537" y="706"/>
                </a:lnTo>
                <a:lnTo>
                  <a:pt x="1527" y="704"/>
                </a:lnTo>
                <a:lnTo>
                  <a:pt x="1515" y="703"/>
                </a:lnTo>
                <a:lnTo>
                  <a:pt x="1501" y="705"/>
                </a:lnTo>
                <a:lnTo>
                  <a:pt x="1485" y="711"/>
                </a:lnTo>
                <a:lnTo>
                  <a:pt x="1468" y="720"/>
                </a:lnTo>
                <a:lnTo>
                  <a:pt x="1449" y="735"/>
                </a:lnTo>
                <a:lnTo>
                  <a:pt x="1428" y="754"/>
                </a:lnTo>
                <a:lnTo>
                  <a:pt x="1405" y="779"/>
                </a:lnTo>
                <a:lnTo>
                  <a:pt x="1383" y="808"/>
                </a:lnTo>
                <a:lnTo>
                  <a:pt x="1366" y="837"/>
                </a:lnTo>
                <a:lnTo>
                  <a:pt x="1270" y="1012"/>
                </a:lnTo>
                <a:lnTo>
                  <a:pt x="1259" y="1031"/>
                </a:lnTo>
                <a:lnTo>
                  <a:pt x="1244" y="1050"/>
                </a:lnTo>
                <a:lnTo>
                  <a:pt x="1226" y="1069"/>
                </a:lnTo>
                <a:lnTo>
                  <a:pt x="1194" y="1096"/>
                </a:lnTo>
                <a:lnTo>
                  <a:pt x="1161" y="1119"/>
                </a:lnTo>
                <a:lnTo>
                  <a:pt x="1125" y="1136"/>
                </a:lnTo>
                <a:lnTo>
                  <a:pt x="1089" y="1147"/>
                </a:lnTo>
                <a:lnTo>
                  <a:pt x="1052" y="1153"/>
                </a:lnTo>
                <a:lnTo>
                  <a:pt x="1014" y="1153"/>
                </a:lnTo>
                <a:lnTo>
                  <a:pt x="976" y="1147"/>
                </a:lnTo>
                <a:lnTo>
                  <a:pt x="944" y="1137"/>
                </a:lnTo>
                <a:lnTo>
                  <a:pt x="913" y="1123"/>
                </a:lnTo>
                <a:lnTo>
                  <a:pt x="883" y="1106"/>
                </a:lnTo>
                <a:lnTo>
                  <a:pt x="858" y="1085"/>
                </a:lnTo>
                <a:lnTo>
                  <a:pt x="833" y="1061"/>
                </a:lnTo>
                <a:lnTo>
                  <a:pt x="813" y="1034"/>
                </a:lnTo>
                <a:lnTo>
                  <a:pt x="796" y="1004"/>
                </a:lnTo>
                <a:lnTo>
                  <a:pt x="784" y="980"/>
                </a:lnTo>
                <a:lnTo>
                  <a:pt x="777" y="955"/>
                </a:lnTo>
                <a:lnTo>
                  <a:pt x="772" y="930"/>
                </a:lnTo>
                <a:lnTo>
                  <a:pt x="772" y="908"/>
                </a:lnTo>
                <a:lnTo>
                  <a:pt x="774" y="886"/>
                </a:lnTo>
                <a:lnTo>
                  <a:pt x="781" y="866"/>
                </a:lnTo>
                <a:lnTo>
                  <a:pt x="1064" y="203"/>
                </a:lnTo>
                <a:lnTo>
                  <a:pt x="1074" y="185"/>
                </a:lnTo>
                <a:lnTo>
                  <a:pt x="1086" y="166"/>
                </a:lnTo>
                <a:lnTo>
                  <a:pt x="1102" y="147"/>
                </a:lnTo>
                <a:lnTo>
                  <a:pt x="1120" y="126"/>
                </a:lnTo>
                <a:lnTo>
                  <a:pt x="1130" y="117"/>
                </a:lnTo>
                <a:lnTo>
                  <a:pt x="1142" y="106"/>
                </a:lnTo>
                <a:lnTo>
                  <a:pt x="1158" y="94"/>
                </a:lnTo>
                <a:lnTo>
                  <a:pt x="1176" y="81"/>
                </a:lnTo>
                <a:lnTo>
                  <a:pt x="1196" y="67"/>
                </a:lnTo>
                <a:lnTo>
                  <a:pt x="1220" y="53"/>
                </a:lnTo>
                <a:lnTo>
                  <a:pt x="1245" y="40"/>
                </a:lnTo>
                <a:lnTo>
                  <a:pt x="1274" y="28"/>
                </a:lnTo>
                <a:lnTo>
                  <a:pt x="1305" y="18"/>
                </a:lnTo>
                <a:lnTo>
                  <a:pt x="1338" y="10"/>
                </a:lnTo>
                <a:lnTo>
                  <a:pt x="1373" y="3"/>
                </a:lnTo>
                <a:lnTo>
                  <a:pt x="1412" y="0"/>
                </a:lnTo>
                <a:lnTo>
                  <a:pt x="1451" y="0"/>
                </a:ln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a:latin typeface="Arial" panose="020B0604020202020204" pitchFamily="34" charset="0"/>
              <a:cs typeface="Arial" panose="020B0604020202020204" pitchFamily="34" charset="0"/>
            </a:endParaRPr>
          </a:p>
        </xdr:txBody>
      </xdr:sp>
      <xdr:sp macro="" textlink="">
        <xdr:nvSpPr>
          <xdr:cNvPr id="18" name="Freeform 7">
            <a:extLst>
              <a:ext uri="{FF2B5EF4-FFF2-40B4-BE49-F238E27FC236}">
                <a16:creationId xmlns:a16="http://schemas.microsoft.com/office/drawing/2014/main" id="{00000000-0008-0000-0200-000012000000}"/>
              </a:ext>
            </a:extLst>
          </xdr:cNvPr>
          <xdr:cNvSpPr>
            <a:spLocks noEditPoints="1"/>
          </xdr:cNvSpPr>
        </xdr:nvSpPr>
        <xdr:spPr bwMode="auto">
          <a:xfrm>
            <a:off x="7296151" y="1689101"/>
            <a:ext cx="149225" cy="147638"/>
          </a:xfrm>
          <a:custGeom>
            <a:avLst/>
            <a:gdLst>
              <a:gd name="T0" fmla="*/ 671 w 1031"/>
              <a:gd name="T1" fmla="*/ 657 h 1025"/>
              <a:gd name="T2" fmla="*/ 626 w 1031"/>
              <a:gd name="T3" fmla="*/ 679 h 1025"/>
              <a:gd name="T4" fmla="*/ 595 w 1031"/>
              <a:gd name="T5" fmla="*/ 718 h 1025"/>
              <a:gd name="T6" fmla="*/ 584 w 1031"/>
              <a:gd name="T7" fmla="*/ 766 h 1025"/>
              <a:gd name="T8" fmla="*/ 595 w 1031"/>
              <a:gd name="T9" fmla="*/ 817 h 1025"/>
              <a:gd name="T10" fmla="*/ 626 w 1031"/>
              <a:gd name="T11" fmla="*/ 854 h 1025"/>
              <a:gd name="T12" fmla="*/ 671 w 1031"/>
              <a:gd name="T13" fmla="*/ 877 h 1025"/>
              <a:gd name="T14" fmla="*/ 723 w 1031"/>
              <a:gd name="T15" fmla="*/ 877 h 1025"/>
              <a:gd name="T16" fmla="*/ 768 w 1031"/>
              <a:gd name="T17" fmla="*/ 854 h 1025"/>
              <a:gd name="T18" fmla="*/ 800 w 1031"/>
              <a:gd name="T19" fmla="*/ 816 h 1025"/>
              <a:gd name="T20" fmla="*/ 811 w 1031"/>
              <a:gd name="T21" fmla="*/ 766 h 1025"/>
              <a:gd name="T22" fmla="*/ 800 w 1031"/>
              <a:gd name="T23" fmla="*/ 718 h 1025"/>
              <a:gd name="T24" fmla="*/ 768 w 1031"/>
              <a:gd name="T25" fmla="*/ 679 h 1025"/>
              <a:gd name="T26" fmla="*/ 723 w 1031"/>
              <a:gd name="T27" fmla="*/ 657 h 1025"/>
              <a:gd name="T28" fmla="*/ 345 w 1031"/>
              <a:gd name="T29" fmla="*/ 0 h 1025"/>
              <a:gd name="T30" fmla="*/ 391 w 1031"/>
              <a:gd name="T31" fmla="*/ 12 h 1025"/>
              <a:gd name="T32" fmla="*/ 432 w 1031"/>
              <a:gd name="T33" fmla="*/ 39 h 1025"/>
              <a:gd name="T34" fmla="*/ 1007 w 1031"/>
              <a:gd name="T35" fmla="*/ 615 h 1025"/>
              <a:gd name="T36" fmla="*/ 1027 w 1031"/>
              <a:gd name="T37" fmla="*/ 659 h 1025"/>
              <a:gd name="T38" fmla="*/ 1031 w 1031"/>
              <a:gd name="T39" fmla="*/ 705 h 1025"/>
              <a:gd name="T40" fmla="*/ 1019 w 1031"/>
              <a:gd name="T41" fmla="*/ 751 h 1025"/>
              <a:gd name="T42" fmla="*/ 992 w 1031"/>
              <a:gd name="T43" fmla="*/ 791 h 1025"/>
              <a:gd name="T44" fmla="*/ 776 w 1031"/>
              <a:gd name="T45" fmla="*/ 1001 h 1025"/>
              <a:gd name="T46" fmla="*/ 732 w 1031"/>
              <a:gd name="T47" fmla="*/ 1021 h 1025"/>
              <a:gd name="T48" fmla="*/ 686 w 1031"/>
              <a:gd name="T49" fmla="*/ 1025 h 1025"/>
              <a:gd name="T50" fmla="*/ 640 w 1031"/>
              <a:gd name="T51" fmla="*/ 1013 h 1025"/>
              <a:gd name="T52" fmla="*/ 600 w 1031"/>
              <a:gd name="T53" fmla="*/ 985 h 1025"/>
              <a:gd name="T54" fmla="*/ 24 w 1031"/>
              <a:gd name="T55" fmla="*/ 409 h 1025"/>
              <a:gd name="T56" fmla="*/ 4 w 1031"/>
              <a:gd name="T57" fmla="*/ 367 h 1025"/>
              <a:gd name="T58" fmla="*/ 0 w 1031"/>
              <a:gd name="T59" fmla="*/ 320 h 1025"/>
              <a:gd name="T60" fmla="*/ 11 w 1031"/>
              <a:gd name="T61" fmla="*/ 275 h 1025"/>
              <a:gd name="T62" fmla="*/ 40 w 1031"/>
              <a:gd name="T63" fmla="*/ 234 h 1025"/>
              <a:gd name="T64" fmla="*/ 255 w 1031"/>
              <a:gd name="T65" fmla="*/ 24 h 1025"/>
              <a:gd name="T66" fmla="*/ 298 w 1031"/>
              <a:gd name="T67" fmla="*/ 4 h 1025"/>
              <a:gd name="T68" fmla="*/ 345 w 1031"/>
              <a:gd name="T69" fmla="*/ 0 h 10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1031" h="1025">
                <a:moveTo>
                  <a:pt x="698" y="654"/>
                </a:moveTo>
                <a:lnTo>
                  <a:pt x="671" y="657"/>
                </a:lnTo>
                <a:lnTo>
                  <a:pt x="648" y="665"/>
                </a:lnTo>
                <a:lnTo>
                  <a:pt x="626" y="679"/>
                </a:lnTo>
                <a:lnTo>
                  <a:pt x="609" y="696"/>
                </a:lnTo>
                <a:lnTo>
                  <a:pt x="595" y="718"/>
                </a:lnTo>
                <a:lnTo>
                  <a:pt x="587" y="741"/>
                </a:lnTo>
                <a:lnTo>
                  <a:pt x="584" y="766"/>
                </a:lnTo>
                <a:lnTo>
                  <a:pt x="587" y="793"/>
                </a:lnTo>
                <a:lnTo>
                  <a:pt x="595" y="817"/>
                </a:lnTo>
                <a:lnTo>
                  <a:pt x="609" y="837"/>
                </a:lnTo>
                <a:lnTo>
                  <a:pt x="626" y="854"/>
                </a:lnTo>
                <a:lnTo>
                  <a:pt x="648" y="868"/>
                </a:lnTo>
                <a:lnTo>
                  <a:pt x="671" y="877"/>
                </a:lnTo>
                <a:lnTo>
                  <a:pt x="698" y="880"/>
                </a:lnTo>
                <a:lnTo>
                  <a:pt x="723" y="877"/>
                </a:lnTo>
                <a:lnTo>
                  <a:pt x="748" y="868"/>
                </a:lnTo>
                <a:lnTo>
                  <a:pt x="768" y="854"/>
                </a:lnTo>
                <a:lnTo>
                  <a:pt x="785" y="837"/>
                </a:lnTo>
                <a:lnTo>
                  <a:pt x="800" y="816"/>
                </a:lnTo>
                <a:lnTo>
                  <a:pt x="808" y="793"/>
                </a:lnTo>
                <a:lnTo>
                  <a:pt x="811" y="766"/>
                </a:lnTo>
                <a:lnTo>
                  <a:pt x="808" y="741"/>
                </a:lnTo>
                <a:lnTo>
                  <a:pt x="800" y="718"/>
                </a:lnTo>
                <a:lnTo>
                  <a:pt x="785" y="696"/>
                </a:lnTo>
                <a:lnTo>
                  <a:pt x="768" y="679"/>
                </a:lnTo>
                <a:lnTo>
                  <a:pt x="748" y="665"/>
                </a:lnTo>
                <a:lnTo>
                  <a:pt x="723" y="657"/>
                </a:lnTo>
                <a:lnTo>
                  <a:pt x="698" y="654"/>
                </a:lnTo>
                <a:close/>
                <a:moveTo>
                  <a:pt x="345" y="0"/>
                </a:moveTo>
                <a:lnTo>
                  <a:pt x="368" y="4"/>
                </a:lnTo>
                <a:lnTo>
                  <a:pt x="391" y="12"/>
                </a:lnTo>
                <a:lnTo>
                  <a:pt x="412" y="24"/>
                </a:lnTo>
                <a:lnTo>
                  <a:pt x="432" y="39"/>
                </a:lnTo>
                <a:lnTo>
                  <a:pt x="992" y="596"/>
                </a:lnTo>
                <a:lnTo>
                  <a:pt x="1007" y="615"/>
                </a:lnTo>
                <a:lnTo>
                  <a:pt x="1019" y="637"/>
                </a:lnTo>
                <a:lnTo>
                  <a:pt x="1027" y="659"/>
                </a:lnTo>
                <a:lnTo>
                  <a:pt x="1031" y="682"/>
                </a:lnTo>
                <a:lnTo>
                  <a:pt x="1031" y="705"/>
                </a:lnTo>
                <a:lnTo>
                  <a:pt x="1027" y="729"/>
                </a:lnTo>
                <a:lnTo>
                  <a:pt x="1019" y="751"/>
                </a:lnTo>
                <a:lnTo>
                  <a:pt x="1007" y="771"/>
                </a:lnTo>
                <a:lnTo>
                  <a:pt x="992" y="791"/>
                </a:lnTo>
                <a:lnTo>
                  <a:pt x="796" y="985"/>
                </a:lnTo>
                <a:lnTo>
                  <a:pt x="776" y="1001"/>
                </a:lnTo>
                <a:lnTo>
                  <a:pt x="755" y="1013"/>
                </a:lnTo>
                <a:lnTo>
                  <a:pt x="732" y="1021"/>
                </a:lnTo>
                <a:lnTo>
                  <a:pt x="709" y="1025"/>
                </a:lnTo>
                <a:lnTo>
                  <a:pt x="686" y="1025"/>
                </a:lnTo>
                <a:lnTo>
                  <a:pt x="663" y="1021"/>
                </a:lnTo>
                <a:lnTo>
                  <a:pt x="640" y="1013"/>
                </a:lnTo>
                <a:lnTo>
                  <a:pt x="619" y="1001"/>
                </a:lnTo>
                <a:lnTo>
                  <a:pt x="600" y="985"/>
                </a:lnTo>
                <a:lnTo>
                  <a:pt x="40" y="429"/>
                </a:lnTo>
                <a:lnTo>
                  <a:pt x="24" y="409"/>
                </a:lnTo>
                <a:lnTo>
                  <a:pt x="11" y="389"/>
                </a:lnTo>
                <a:lnTo>
                  <a:pt x="4" y="367"/>
                </a:lnTo>
                <a:lnTo>
                  <a:pt x="0" y="344"/>
                </a:lnTo>
                <a:lnTo>
                  <a:pt x="0" y="320"/>
                </a:lnTo>
                <a:lnTo>
                  <a:pt x="4" y="297"/>
                </a:lnTo>
                <a:lnTo>
                  <a:pt x="11" y="275"/>
                </a:lnTo>
                <a:lnTo>
                  <a:pt x="24" y="253"/>
                </a:lnTo>
                <a:lnTo>
                  <a:pt x="40" y="234"/>
                </a:lnTo>
                <a:lnTo>
                  <a:pt x="236" y="39"/>
                </a:lnTo>
                <a:lnTo>
                  <a:pt x="255" y="24"/>
                </a:lnTo>
                <a:lnTo>
                  <a:pt x="275" y="12"/>
                </a:lnTo>
                <a:lnTo>
                  <a:pt x="298" y="4"/>
                </a:lnTo>
                <a:lnTo>
                  <a:pt x="321" y="0"/>
                </a:lnTo>
                <a:lnTo>
                  <a:pt x="345" y="0"/>
                </a:ln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a:latin typeface="Arial" panose="020B0604020202020204" pitchFamily="34" charset="0"/>
              <a:cs typeface="Arial" panose="020B0604020202020204" pitchFamily="34" charset="0"/>
            </a:endParaRPr>
          </a:p>
        </xdr:txBody>
      </xdr:sp>
    </xdr:grpSp>
    <xdr:clientData/>
  </xdr:twoCellAnchor>
  <xdr:twoCellAnchor>
    <xdr:from>
      <xdr:col>2</xdr:col>
      <xdr:colOff>463268</xdr:colOff>
      <xdr:row>9</xdr:row>
      <xdr:rowOff>101445</xdr:rowOff>
    </xdr:from>
    <xdr:to>
      <xdr:col>3</xdr:col>
      <xdr:colOff>381557</xdr:colOff>
      <xdr:row>13</xdr:row>
      <xdr:rowOff>180019</xdr:rowOff>
    </xdr:to>
    <xdr:sp macro="" textlink="">
      <xdr:nvSpPr>
        <xdr:cNvPr id="19" name="Freeform 43">
          <a:extLst>
            <a:ext uri="{FF2B5EF4-FFF2-40B4-BE49-F238E27FC236}">
              <a16:creationId xmlns:a16="http://schemas.microsoft.com/office/drawing/2014/main" id="{00000000-0008-0000-0200-000013000000}"/>
            </a:ext>
          </a:extLst>
        </xdr:cNvPr>
        <xdr:cNvSpPr>
          <a:spLocks noEditPoints="1"/>
        </xdr:cNvSpPr>
      </xdr:nvSpPr>
      <xdr:spPr bwMode="auto">
        <a:xfrm>
          <a:off x="1971393" y="1733395"/>
          <a:ext cx="667589" cy="802474"/>
        </a:xfrm>
        <a:custGeom>
          <a:avLst/>
          <a:gdLst>
            <a:gd name="T0" fmla="*/ 1063 w 2784"/>
            <a:gd name="T1" fmla="*/ 1489 h 3336"/>
            <a:gd name="T2" fmla="*/ 1410 w 2784"/>
            <a:gd name="T3" fmla="*/ 1742 h 3336"/>
            <a:gd name="T4" fmla="*/ 1721 w 2784"/>
            <a:gd name="T5" fmla="*/ 1488 h 3336"/>
            <a:gd name="T6" fmla="*/ 1558 w 2784"/>
            <a:gd name="T7" fmla="*/ 1038 h 3336"/>
            <a:gd name="T8" fmla="*/ 2377 w 2784"/>
            <a:gd name="T9" fmla="*/ 901 h 3336"/>
            <a:gd name="T10" fmla="*/ 1879 w 2784"/>
            <a:gd name="T11" fmla="*/ 1012 h 3336"/>
            <a:gd name="T12" fmla="*/ 1879 w 2784"/>
            <a:gd name="T13" fmla="*/ 1771 h 3336"/>
            <a:gd name="T14" fmla="*/ 2378 w 2784"/>
            <a:gd name="T15" fmla="*/ 1882 h 3336"/>
            <a:gd name="T16" fmla="*/ 2554 w 2784"/>
            <a:gd name="T17" fmla="*/ 1548 h 3336"/>
            <a:gd name="T18" fmla="*/ 2524 w 2784"/>
            <a:gd name="T19" fmla="*/ 1085 h 3336"/>
            <a:gd name="T20" fmla="*/ 1740 w 2784"/>
            <a:gd name="T21" fmla="*/ 376 h 3336"/>
            <a:gd name="T22" fmla="*/ 1858 w 2784"/>
            <a:gd name="T23" fmla="*/ 838 h 3336"/>
            <a:gd name="T24" fmla="*/ 2296 w 2784"/>
            <a:gd name="T25" fmla="*/ 743 h 3336"/>
            <a:gd name="T26" fmla="*/ 2093 w 2784"/>
            <a:gd name="T27" fmla="*/ 453 h 3336"/>
            <a:gd name="T28" fmla="*/ 1685 w 2784"/>
            <a:gd name="T29" fmla="*/ 257 h 3336"/>
            <a:gd name="T30" fmla="*/ 727 w 2784"/>
            <a:gd name="T31" fmla="*/ 428 h 3336"/>
            <a:gd name="T32" fmla="*/ 496 w 2784"/>
            <a:gd name="T33" fmla="*/ 733 h 3336"/>
            <a:gd name="T34" fmla="*/ 927 w 2784"/>
            <a:gd name="T35" fmla="*/ 833 h 3336"/>
            <a:gd name="T36" fmla="*/ 1045 w 2784"/>
            <a:gd name="T37" fmla="*/ 376 h 3336"/>
            <a:gd name="T38" fmla="*/ 1311 w 2784"/>
            <a:gd name="T39" fmla="*/ 258 h 3336"/>
            <a:gd name="T40" fmla="*/ 1186 w 2784"/>
            <a:gd name="T41" fmla="*/ 501 h 3336"/>
            <a:gd name="T42" fmla="*/ 1215 w 2784"/>
            <a:gd name="T43" fmla="*/ 860 h 3336"/>
            <a:gd name="T44" fmla="*/ 1654 w 2784"/>
            <a:gd name="T45" fmla="*/ 699 h 3336"/>
            <a:gd name="T46" fmla="*/ 1538 w 2784"/>
            <a:gd name="T47" fmla="*/ 356 h 3336"/>
            <a:gd name="T48" fmla="*/ 1392 w 2784"/>
            <a:gd name="T49" fmla="*/ 219 h 3336"/>
            <a:gd name="T50" fmla="*/ 1850 w 2784"/>
            <a:gd name="T51" fmla="*/ 77 h 3336"/>
            <a:gd name="T52" fmla="*/ 2312 w 2784"/>
            <a:gd name="T53" fmla="*/ 347 h 3336"/>
            <a:gd name="T54" fmla="*/ 2637 w 2784"/>
            <a:gd name="T55" fmla="*/ 768 h 3336"/>
            <a:gd name="T56" fmla="*/ 2781 w 2784"/>
            <a:gd name="T57" fmla="*/ 1297 h 3336"/>
            <a:gd name="T58" fmla="*/ 2713 w 2784"/>
            <a:gd name="T59" fmla="*/ 1831 h 3336"/>
            <a:gd name="T60" fmla="*/ 2461 w 2784"/>
            <a:gd name="T61" fmla="*/ 2276 h 3336"/>
            <a:gd name="T62" fmla="*/ 2195 w 2784"/>
            <a:gd name="T63" fmla="*/ 2245 h 3336"/>
            <a:gd name="T64" fmla="*/ 2165 w 2784"/>
            <a:gd name="T65" fmla="*/ 2002 h 3336"/>
            <a:gd name="T66" fmla="*/ 1826 w 2784"/>
            <a:gd name="T67" fmla="*/ 2116 h 3336"/>
            <a:gd name="T68" fmla="*/ 1595 w 2784"/>
            <a:gd name="T69" fmla="*/ 1923 h 3336"/>
            <a:gd name="T70" fmla="*/ 1060 w 2784"/>
            <a:gd name="T71" fmla="*/ 2193 h 3336"/>
            <a:gd name="T72" fmla="*/ 1011 w 2784"/>
            <a:gd name="T73" fmla="*/ 2186 h 3336"/>
            <a:gd name="T74" fmla="*/ 927 w 2784"/>
            <a:gd name="T75" fmla="*/ 1950 h 3336"/>
            <a:gd name="T76" fmla="*/ 617 w 2784"/>
            <a:gd name="T77" fmla="*/ 1946 h 3336"/>
            <a:gd name="T78" fmla="*/ 623 w 2784"/>
            <a:gd name="T79" fmla="*/ 1829 h 3336"/>
            <a:gd name="T80" fmla="*/ 887 w 2784"/>
            <a:gd name="T81" fmla="*/ 1392 h 3336"/>
            <a:gd name="T82" fmla="*/ 639 w 2784"/>
            <a:gd name="T83" fmla="*/ 958 h 3336"/>
            <a:gd name="T84" fmla="*/ 287 w 2784"/>
            <a:gd name="T85" fmla="*/ 1000 h 3336"/>
            <a:gd name="T86" fmla="*/ 223 w 2784"/>
            <a:gd name="T87" fmla="*/ 1380 h 3336"/>
            <a:gd name="T88" fmla="*/ 301 w 2784"/>
            <a:gd name="T89" fmla="*/ 1726 h 3336"/>
            <a:gd name="T90" fmla="*/ 491 w 2784"/>
            <a:gd name="T91" fmla="*/ 2029 h 3336"/>
            <a:gd name="T92" fmla="*/ 791 w 2784"/>
            <a:gd name="T93" fmla="*/ 2243 h 3336"/>
            <a:gd name="T94" fmla="*/ 1196 w 2784"/>
            <a:gd name="T95" fmla="*/ 2325 h 3336"/>
            <a:gd name="T96" fmla="*/ 1007 w 2784"/>
            <a:gd name="T97" fmla="*/ 2925 h 3336"/>
            <a:gd name="T98" fmla="*/ 536 w 2784"/>
            <a:gd name="T99" fmla="*/ 2645 h 3336"/>
            <a:gd name="T100" fmla="*/ 211 w 2784"/>
            <a:gd name="T101" fmla="*/ 2250 h 3336"/>
            <a:gd name="T102" fmla="*/ 34 w 2784"/>
            <a:gd name="T103" fmla="*/ 1761 h 3336"/>
            <a:gd name="T104" fmla="*/ 10 w 2784"/>
            <a:gd name="T105" fmla="*/ 1226 h 3336"/>
            <a:gd name="T106" fmla="*/ 168 w 2784"/>
            <a:gd name="T107" fmla="*/ 730 h 3336"/>
            <a:gd name="T108" fmla="*/ 494 w 2784"/>
            <a:gd name="T109" fmla="*/ 329 h 3336"/>
            <a:gd name="T110" fmla="*/ 948 w 2784"/>
            <a:gd name="T111" fmla="*/ 73 h 33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2784" h="3336">
              <a:moveTo>
                <a:pt x="1079" y="1027"/>
              </a:moveTo>
              <a:lnTo>
                <a:pt x="1072" y="1112"/>
              </a:lnTo>
              <a:lnTo>
                <a:pt x="1067" y="1201"/>
              </a:lnTo>
              <a:lnTo>
                <a:pt x="1063" y="1294"/>
              </a:lnTo>
              <a:lnTo>
                <a:pt x="1062" y="1392"/>
              </a:lnTo>
              <a:lnTo>
                <a:pt x="1063" y="1489"/>
              </a:lnTo>
              <a:lnTo>
                <a:pt x="1067" y="1582"/>
              </a:lnTo>
              <a:lnTo>
                <a:pt x="1072" y="1671"/>
              </a:lnTo>
              <a:lnTo>
                <a:pt x="1079" y="1756"/>
              </a:lnTo>
              <a:lnTo>
                <a:pt x="1187" y="1749"/>
              </a:lnTo>
              <a:lnTo>
                <a:pt x="1297" y="1744"/>
              </a:lnTo>
              <a:lnTo>
                <a:pt x="1410" y="1742"/>
              </a:lnTo>
              <a:lnTo>
                <a:pt x="1511" y="1744"/>
              </a:lnTo>
              <a:lnTo>
                <a:pt x="1609" y="1747"/>
              </a:lnTo>
              <a:lnTo>
                <a:pt x="1705" y="1754"/>
              </a:lnTo>
              <a:lnTo>
                <a:pt x="1713" y="1669"/>
              </a:lnTo>
              <a:lnTo>
                <a:pt x="1718" y="1581"/>
              </a:lnTo>
              <a:lnTo>
                <a:pt x="1721" y="1488"/>
              </a:lnTo>
              <a:lnTo>
                <a:pt x="1722" y="1392"/>
              </a:lnTo>
              <a:lnTo>
                <a:pt x="1721" y="1295"/>
              </a:lnTo>
              <a:lnTo>
                <a:pt x="1718" y="1203"/>
              </a:lnTo>
              <a:lnTo>
                <a:pt x="1713" y="1114"/>
              </a:lnTo>
              <a:lnTo>
                <a:pt x="1705" y="1029"/>
              </a:lnTo>
              <a:lnTo>
                <a:pt x="1558" y="1038"/>
              </a:lnTo>
              <a:lnTo>
                <a:pt x="1410" y="1041"/>
              </a:lnTo>
              <a:lnTo>
                <a:pt x="1297" y="1039"/>
              </a:lnTo>
              <a:lnTo>
                <a:pt x="1187" y="1035"/>
              </a:lnTo>
              <a:lnTo>
                <a:pt x="1079" y="1027"/>
              </a:lnTo>
              <a:close/>
              <a:moveTo>
                <a:pt x="2444" y="874"/>
              </a:moveTo>
              <a:lnTo>
                <a:pt x="2377" y="901"/>
              </a:lnTo>
              <a:lnTo>
                <a:pt x="2306" y="924"/>
              </a:lnTo>
              <a:lnTo>
                <a:pt x="2229" y="946"/>
              </a:lnTo>
              <a:lnTo>
                <a:pt x="2148" y="965"/>
              </a:lnTo>
              <a:lnTo>
                <a:pt x="2062" y="984"/>
              </a:lnTo>
              <a:lnTo>
                <a:pt x="1973" y="999"/>
              </a:lnTo>
              <a:lnTo>
                <a:pt x="1879" y="1012"/>
              </a:lnTo>
              <a:lnTo>
                <a:pt x="1890" y="1137"/>
              </a:lnTo>
              <a:lnTo>
                <a:pt x="1896" y="1264"/>
              </a:lnTo>
              <a:lnTo>
                <a:pt x="1898" y="1392"/>
              </a:lnTo>
              <a:lnTo>
                <a:pt x="1896" y="1519"/>
              </a:lnTo>
              <a:lnTo>
                <a:pt x="1890" y="1647"/>
              </a:lnTo>
              <a:lnTo>
                <a:pt x="1879" y="1771"/>
              </a:lnTo>
              <a:lnTo>
                <a:pt x="1973" y="1784"/>
              </a:lnTo>
              <a:lnTo>
                <a:pt x="2062" y="1799"/>
              </a:lnTo>
              <a:lnTo>
                <a:pt x="2148" y="1818"/>
              </a:lnTo>
              <a:lnTo>
                <a:pt x="2230" y="1837"/>
              </a:lnTo>
              <a:lnTo>
                <a:pt x="2307" y="1859"/>
              </a:lnTo>
              <a:lnTo>
                <a:pt x="2378" y="1882"/>
              </a:lnTo>
              <a:lnTo>
                <a:pt x="2445" y="1909"/>
              </a:lnTo>
              <a:lnTo>
                <a:pt x="2476" y="1840"/>
              </a:lnTo>
              <a:lnTo>
                <a:pt x="2502" y="1770"/>
              </a:lnTo>
              <a:lnTo>
                <a:pt x="2524" y="1698"/>
              </a:lnTo>
              <a:lnTo>
                <a:pt x="2541" y="1624"/>
              </a:lnTo>
              <a:lnTo>
                <a:pt x="2554" y="1548"/>
              </a:lnTo>
              <a:lnTo>
                <a:pt x="2563" y="1471"/>
              </a:lnTo>
              <a:lnTo>
                <a:pt x="2565" y="1392"/>
              </a:lnTo>
              <a:lnTo>
                <a:pt x="2563" y="1313"/>
              </a:lnTo>
              <a:lnTo>
                <a:pt x="2554" y="1235"/>
              </a:lnTo>
              <a:lnTo>
                <a:pt x="2541" y="1160"/>
              </a:lnTo>
              <a:lnTo>
                <a:pt x="2524" y="1085"/>
              </a:lnTo>
              <a:lnTo>
                <a:pt x="2502" y="1013"/>
              </a:lnTo>
              <a:lnTo>
                <a:pt x="2476" y="942"/>
              </a:lnTo>
              <a:lnTo>
                <a:pt x="2444" y="874"/>
              </a:lnTo>
              <a:close/>
              <a:moveTo>
                <a:pt x="1685" y="257"/>
              </a:moveTo>
              <a:lnTo>
                <a:pt x="1714" y="313"/>
              </a:lnTo>
              <a:lnTo>
                <a:pt x="1740" y="376"/>
              </a:lnTo>
              <a:lnTo>
                <a:pt x="1766" y="444"/>
              </a:lnTo>
              <a:lnTo>
                <a:pt x="1788" y="516"/>
              </a:lnTo>
              <a:lnTo>
                <a:pt x="1809" y="591"/>
              </a:lnTo>
              <a:lnTo>
                <a:pt x="1827" y="670"/>
              </a:lnTo>
              <a:lnTo>
                <a:pt x="1844" y="752"/>
              </a:lnTo>
              <a:lnTo>
                <a:pt x="1858" y="838"/>
              </a:lnTo>
              <a:lnTo>
                <a:pt x="1940" y="826"/>
              </a:lnTo>
              <a:lnTo>
                <a:pt x="2018" y="813"/>
              </a:lnTo>
              <a:lnTo>
                <a:pt x="2093" y="799"/>
              </a:lnTo>
              <a:lnTo>
                <a:pt x="2165" y="781"/>
              </a:lnTo>
              <a:lnTo>
                <a:pt x="2232" y="763"/>
              </a:lnTo>
              <a:lnTo>
                <a:pt x="2296" y="743"/>
              </a:lnTo>
              <a:lnTo>
                <a:pt x="2354" y="722"/>
              </a:lnTo>
              <a:lnTo>
                <a:pt x="2309" y="662"/>
              </a:lnTo>
              <a:lnTo>
                <a:pt x="2260" y="605"/>
              </a:lnTo>
              <a:lnTo>
                <a:pt x="2208" y="551"/>
              </a:lnTo>
              <a:lnTo>
                <a:pt x="2152" y="499"/>
              </a:lnTo>
              <a:lnTo>
                <a:pt x="2093" y="453"/>
              </a:lnTo>
              <a:lnTo>
                <a:pt x="2032" y="409"/>
              </a:lnTo>
              <a:lnTo>
                <a:pt x="1968" y="370"/>
              </a:lnTo>
              <a:lnTo>
                <a:pt x="1900" y="336"/>
              </a:lnTo>
              <a:lnTo>
                <a:pt x="1831" y="304"/>
              </a:lnTo>
              <a:lnTo>
                <a:pt x="1760" y="278"/>
              </a:lnTo>
              <a:lnTo>
                <a:pt x="1685" y="257"/>
              </a:lnTo>
              <a:close/>
              <a:moveTo>
                <a:pt x="1100" y="257"/>
              </a:moveTo>
              <a:lnTo>
                <a:pt x="1020" y="280"/>
              </a:lnTo>
              <a:lnTo>
                <a:pt x="942" y="309"/>
              </a:lnTo>
              <a:lnTo>
                <a:pt x="868" y="344"/>
              </a:lnTo>
              <a:lnTo>
                <a:pt x="796" y="383"/>
              </a:lnTo>
              <a:lnTo>
                <a:pt x="727" y="428"/>
              </a:lnTo>
              <a:lnTo>
                <a:pt x="662" y="476"/>
              </a:lnTo>
              <a:lnTo>
                <a:pt x="600" y="529"/>
              </a:lnTo>
              <a:lnTo>
                <a:pt x="542" y="585"/>
              </a:lnTo>
              <a:lnTo>
                <a:pt x="488" y="647"/>
              </a:lnTo>
              <a:lnTo>
                <a:pt x="439" y="711"/>
              </a:lnTo>
              <a:lnTo>
                <a:pt x="496" y="733"/>
              </a:lnTo>
              <a:lnTo>
                <a:pt x="557" y="754"/>
              </a:lnTo>
              <a:lnTo>
                <a:pt x="624" y="773"/>
              </a:lnTo>
              <a:lnTo>
                <a:pt x="695" y="791"/>
              </a:lnTo>
              <a:lnTo>
                <a:pt x="769" y="807"/>
              </a:lnTo>
              <a:lnTo>
                <a:pt x="846" y="821"/>
              </a:lnTo>
              <a:lnTo>
                <a:pt x="927" y="833"/>
              </a:lnTo>
              <a:lnTo>
                <a:pt x="941" y="749"/>
              </a:lnTo>
              <a:lnTo>
                <a:pt x="958" y="667"/>
              </a:lnTo>
              <a:lnTo>
                <a:pt x="977" y="588"/>
              </a:lnTo>
              <a:lnTo>
                <a:pt x="997" y="514"/>
              </a:lnTo>
              <a:lnTo>
                <a:pt x="1019" y="443"/>
              </a:lnTo>
              <a:lnTo>
                <a:pt x="1045" y="376"/>
              </a:lnTo>
              <a:lnTo>
                <a:pt x="1071" y="313"/>
              </a:lnTo>
              <a:lnTo>
                <a:pt x="1100" y="257"/>
              </a:lnTo>
              <a:close/>
              <a:moveTo>
                <a:pt x="1392" y="219"/>
              </a:moveTo>
              <a:lnTo>
                <a:pt x="1350" y="220"/>
              </a:lnTo>
              <a:lnTo>
                <a:pt x="1331" y="237"/>
              </a:lnTo>
              <a:lnTo>
                <a:pt x="1311" y="258"/>
              </a:lnTo>
              <a:lnTo>
                <a:pt x="1289" y="284"/>
              </a:lnTo>
              <a:lnTo>
                <a:pt x="1268" y="316"/>
              </a:lnTo>
              <a:lnTo>
                <a:pt x="1248" y="355"/>
              </a:lnTo>
              <a:lnTo>
                <a:pt x="1227" y="398"/>
              </a:lnTo>
              <a:lnTo>
                <a:pt x="1205" y="447"/>
              </a:lnTo>
              <a:lnTo>
                <a:pt x="1186" y="501"/>
              </a:lnTo>
              <a:lnTo>
                <a:pt x="1167" y="561"/>
              </a:lnTo>
              <a:lnTo>
                <a:pt x="1149" y="626"/>
              </a:lnTo>
              <a:lnTo>
                <a:pt x="1132" y="696"/>
              </a:lnTo>
              <a:lnTo>
                <a:pt x="1115" y="771"/>
              </a:lnTo>
              <a:lnTo>
                <a:pt x="1101" y="852"/>
              </a:lnTo>
              <a:lnTo>
                <a:pt x="1215" y="860"/>
              </a:lnTo>
              <a:lnTo>
                <a:pt x="1330" y="864"/>
              </a:lnTo>
              <a:lnTo>
                <a:pt x="1448" y="865"/>
              </a:lnTo>
              <a:lnTo>
                <a:pt x="1566" y="862"/>
              </a:lnTo>
              <a:lnTo>
                <a:pt x="1684" y="855"/>
              </a:lnTo>
              <a:lnTo>
                <a:pt x="1670" y="774"/>
              </a:lnTo>
              <a:lnTo>
                <a:pt x="1654" y="699"/>
              </a:lnTo>
              <a:lnTo>
                <a:pt x="1637" y="628"/>
              </a:lnTo>
              <a:lnTo>
                <a:pt x="1619" y="562"/>
              </a:lnTo>
              <a:lnTo>
                <a:pt x="1600" y="502"/>
              </a:lnTo>
              <a:lnTo>
                <a:pt x="1580" y="448"/>
              </a:lnTo>
              <a:lnTo>
                <a:pt x="1558" y="399"/>
              </a:lnTo>
              <a:lnTo>
                <a:pt x="1538" y="356"/>
              </a:lnTo>
              <a:lnTo>
                <a:pt x="1517" y="317"/>
              </a:lnTo>
              <a:lnTo>
                <a:pt x="1496" y="285"/>
              </a:lnTo>
              <a:lnTo>
                <a:pt x="1474" y="258"/>
              </a:lnTo>
              <a:lnTo>
                <a:pt x="1454" y="237"/>
              </a:lnTo>
              <a:lnTo>
                <a:pt x="1435" y="220"/>
              </a:lnTo>
              <a:lnTo>
                <a:pt x="1392" y="219"/>
              </a:lnTo>
              <a:close/>
              <a:moveTo>
                <a:pt x="1392" y="0"/>
              </a:moveTo>
              <a:lnTo>
                <a:pt x="1488" y="3"/>
              </a:lnTo>
              <a:lnTo>
                <a:pt x="1582" y="13"/>
              </a:lnTo>
              <a:lnTo>
                <a:pt x="1673" y="28"/>
              </a:lnTo>
              <a:lnTo>
                <a:pt x="1763" y="50"/>
              </a:lnTo>
              <a:lnTo>
                <a:pt x="1850" y="77"/>
              </a:lnTo>
              <a:lnTo>
                <a:pt x="1934" y="109"/>
              </a:lnTo>
              <a:lnTo>
                <a:pt x="2015" y="148"/>
              </a:lnTo>
              <a:lnTo>
                <a:pt x="2094" y="190"/>
              </a:lnTo>
              <a:lnTo>
                <a:pt x="2170" y="238"/>
              </a:lnTo>
              <a:lnTo>
                <a:pt x="2243" y="290"/>
              </a:lnTo>
              <a:lnTo>
                <a:pt x="2312" y="347"/>
              </a:lnTo>
              <a:lnTo>
                <a:pt x="2376" y="408"/>
              </a:lnTo>
              <a:lnTo>
                <a:pt x="2437" y="473"/>
              </a:lnTo>
              <a:lnTo>
                <a:pt x="2494" y="542"/>
              </a:lnTo>
              <a:lnTo>
                <a:pt x="2546" y="614"/>
              </a:lnTo>
              <a:lnTo>
                <a:pt x="2594" y="689"/>
              </a:lnTo>
              <a:lnTo>
                <a:pt x="2637" y="768"/>
              </a:lnTo>
              <a:lnTo>
                <a:pt x="2675" y="850"/>
              </a:lnTo>
              <a:lnTo>
                <a:pt x="2707" y="935"/>
              </a:lnTo>
              <a:lnTo>
                <a:pt x="2734" y="1022"/>
              </a:lnTo>
              <a:lnTo>
                <a:pt x="2756" y="1112"/>
              </a:lnTo>
              <a:lnTo>
                <a:pt x="2772" y="1203"/>
              </a:lnTo>
              <a:lnTo>
                <a:pt x="2781" y="1297"/>
              </a:lnTo>
              <a:lnTo>
                <a:pt x="2784" y="1392"/>
              </a:lnTo>
              <a:lnTo>
                <a:pt x="2781" y="1484"/>
              </a:lnTo>
              <a:lnTo>
                <a:pt x="2773" y="1574"/>
              </a:lnTo>
              <a:lnTo>
                <a:pt x="2759" y="1662"/>
              </a:lnTo>
              <a:lnTo>
                <a:pt x="2738" y="1747"/>
              </a:lnTo>
              <a:lnTo>
                <a:pt x="2713" y="1831"/>
              </a:lnTo>
              <a:lnTo>
                <a:pt x="2683" y="1912"/>
              </a:lnTo>
              <a:lnTo>
                <a:pt x="2647" y="1990"/>
              </a:lnTo>
              <a:lnTo>
                <a:pt x="2608" y="2066"/>
              </a:lnTo>
              <a:lnTo>
                <a:pt x="2564" y="2139"/>
              </a:lnTo>
              <a:lnTo>
                <a:pt x="2514" y="2209"/>
              </a:lnTo>
              <a:lnTo>
                <a:pt x="2461" y="2276"/>
              </a:lnTo>
              <a:lnTo>
                <a:pt x="2404" y="2339"/>
              </a:lnTo>
              <a:lnTo>
                <a:pt x="2343" y="2399"/>
              </a:lnTo>
              <a:lnTo>
                <a:pt x="2277" y="2455"/>
              </a:lnTo>
              <a:lnTo>
                <a:pt x="2070" y="2348"/>
              </a:lnTo>
              <a:lnTo>
                <a:pt x="2135" y="2299"/>
              </a:lnTo>
              <a:lnTo>
                <a:pt x="2195" y="2245"/>
              </a:lnTo>
              <a:lnTo>
                <a:pt x="2252" y="2188"/>
              </a:lnTo>
              <a:lnTo>
                <a:pt x="2306" y="2126"/>
              </a:lnTo>
              <a:lnTo>
                <a:pt x="2354" y="2061"/>
              </a:lnTo>
              <a:lnTo>
                <a:pt x="2296" y="2040"/>
              </a:lnTo>
              <a:lnTo>
                <a:pt x="2233" y="2020"/>
              </a:lnTo>
              <a:lnTo>
                <a:pt x="2165" y="2002"/>
              </a:lnTo>
              <a:lnTo>
                <a:pt x="2094" y="1985"/>
              </a:lnTo>
              <a:lnTo>
                <a:pt x="2018" y="1970"/>
              </a:lnTo>
              <a:lnTo>
                <a:pt x="1940" y="1957"/>
              </a:lnTo>
              <a:lnTo>
                <a:pt x="1858" y="1946"/>
              </a:lnTo>
              <a:lnTo>
                <a:pt x="1844" y="2032"/>
              </a:lnTo>
              <a:lnTo>
                <a:pt x="1826" y="2116"/>
              </a:lnTo>
              <a:lnTo>
                <a:pt x="1808" y="2197"/>
              </a:lnTo>
              <a:lnTo>
                <a:pt x="1649" y="2106"/>
              </a:lnTo>
              <a:lnTo>
                <a:pt x="1661" y="2049"/>
              </a:lnTo>
              <a:lnTo>
                <a:pt x="1674" y="1990"/>
              </a:lnTo>
              <a:lnTo>
                <a:pt x="1684" y="1928"/>
              </a:lnTo>
              <a:lnTo>
                <a:pt x="1595" y="1923"/>
              </a:lnTo>
              <a:lnTo>
                <a:pt x="1503" y="1919"/>
              </a:lnTo>
              <a:lnTo>
                <a:pt x="1410" y="1918"/>
              </a:lnTo>
              <a:lnTo>
                <a:pt x="1327" y="1919"/>
              </a:lnTo>
              <a:lnTo>
                <a:pt x="1065" y="1768"/>
              </a:lnTo>
              <a:lnTo>
                <a:pt x="1065" y="2193"/>
              </a:lnTo>
              <a:lnTo>
                <a:pt x="1060" y="2193"/>
              </a:lnTo>
              <a:lnTo>
                <a:pt x="1055" y="2192"/>
              </a:lnTo>
              <a:lnTo>
                <a:pt x="1050" y="2192"/>
              </a:lnTo>
              <a:lnTo>
                <a:pt x="1048" y="2192"/>
              </a:lnTo>
              <a:lnTo>
                <a:pt x="1043" y="2192"/>
              </a:lnTo>
              <a:lnTo>
                <a:pt x="1028" y="2190"/>
              </a:lnTo>
              <a:lnTo>
                <a:pt x="1011" y="2186"/>
              </a:lnTo>
              <a:lnTo>
                <a:pt x="992" y="2181"/>
              </a:lnTo>
              <a:lnTo>
                <a:pt x="972" y="2174"/>
              </a:lnTo>
              <a:lnTo>
                <a:pt x="971" y="2174"/>
              </a:lnTo>
              <a:lnTo>
                <a:pt x="955" y="2102"/>
              </a:lnTo>
              <a:lnTo>
                <a:pt x="940" y="2027"/>
              </a:lnTo>
              <a:lnTo>
                <a:pt x="927" y="1950"/>
              </a:lnTo>
              <a:lnTo>
                <a:pt x="837" y="1963"/>
              </a:lnTo>
              <a:lnTo>
                <a:pt x="752" y="1979"/>
              </a:lnTo>
              <a:lnTo>
                <a:pt x="671" y="1998"/>
              </a:lnTo>
              <a:lnTo>
                <a:pt x="644" y="1974"/>
              </a:lnTo>
              <a:lnTo>
                <a:pt x="621" y="1950"/>
              </a:lnTo>
              <a:lnTo>
                <a:pt x="617" y="1946"/>
              </a:lnTo>
              <a:lnTo>
                <a:pt x="613" y="1942"/>
              </a:lnTo>
              <a:lnTo>
                <a:pt x="594" y="1922"/>
              </a:lnTo>
              <a:lnTo>
                <a:pt x="575" y="1899"/>
              </a:lnTo>
              <a:lnTo>
                <a:pt x="556" y="1875"/>
              </a:lnTo>
              <a:lnTo>
                <a:pt x="538" y="1852"/>
              </a:lnTo>
              <a:lnTo>
                <a:pt x="623" y="1829"/>
              </a:lnTo>
              <a:lnTo>
                <a:pt x="713" y="1809"/>
              </a:lnTo>
              <a:lnTo>
                <a:pt x="807" y="1790"/>
              </a:lnTo>
              <a:lnTo>
                <a:pt x="906" y="1776"/>
              </a:lnTo>
              <a:lnTo>
                <a:pt x="895" y="1649"/>
              </a:lnTo>
              <a:lnTo>
                <a:pt x="889" y="1521"/>
              </a:lnTo>
              <a:lnTo>
                <a:pt x="887" y="1392"/>
              </a:lnTo>
              <a:lnTo>
                <a:pt x="889" y="1263"/>
              </a:lnTo>
              <a:lnTo>
                <a:pt x="895" y="1134"/>
              </a:lnTo>
              <a:lnTo>
                <a:pt x="906" y="1008"/>
              </a:lnTo>
              <a:lnTo>
                <a:pt x="813" y="994"/>
              </a:lnTo>
              <a:lnTo>
                <a:pt x="724" y="978"/>
              </a:lnTo>
              <a:lnTo>
                <a:pt x="639" y="958"/>
              </a:lnTo>
              <a:lnTo>
                <a:pt x="558" y="937"/>
              </a:lnTo>
              <a:lnTo>
                <a:pt x="482" y="915"/>
              </a:lnTo>
              <a:lnTo>
                <a:pt x="412" y="890"/>
              </a:lnTo>
              <a:lnTo>
                <a:pt x="347" y="863"/>
              </a:lnTo>
              <a:lnTo>
                <a:pt x="314" y="930"/>
              </a:lnTo>
              <a:lnTo>
                <a:pt x="287" y="1000"/>
              </a:lnTo>
              <a:lnTo>
                <a:pt x="264" y="1072"/>
              </a:lnTo>
              <a:lnTo>
                <a:pt x="246" y="1146"/>
              </a:lnTo>
              <a:lnTo>
                <a:pt x="235" y="1203"/>
              </a:lnTo>
              <a:lnTo>
                <a:pt x="228" y="1262"/>
              </a:lnTo>
              <a:lnTo>
                <a:pt x="222" y="1321"/>
              </a:lnTo>
              <a:lnTo>
                <a:pt x="223" y="1380"/>
              </a:lnTo>
              <a:lnTo>
                <a:pt x="229" y="1439"/>
              </a:lnTo>
              <a:lnTo>
                <a:pt x="237" y="1497"/>
              </a:lnTo>
              <a:lnTo>
                <a:pt x="248" y="1556"/>
              </a:lnTo>
              <a:lnTo>
                <a:pt x="263" y="1613"/>
              </a:lnTo>
              <a:lnTo>
                <a:pt x="280" y="1670"/>
              </a:lnTo>
              <a:lnTo>
                <a:pt x="301" y="1726"/>
              </a:lnTo>
              <a:lnTo>
                <a:pt x="325" y="1781"/>
              </a:lnTo>
              <a:lnTo>
                <a:pt x="352" y="1834"/>
              </a:lnTo>
              <a:lnTo>
                <a:pt x="382" y="1885"/>
              </a:lnTo>
              <a:lnTo>
                <a:pt x="416" y="1936"/>
              </a:lnTo>
              <a:lnTo>
                <a:pt x="452" y="1983"/>
              </a:lnTo>
              <a:lnTo>
                <a:pt x="491" y="2029"/>
              </a:lnTo>
              <a:lnTo>
                <a:pt x="534" y="2072"/>
              </a:lnTo>
              <a:lnTo>
                <a:pt x="578" y="2113"/>
              </a:lnTo>
              <a:lnTo>
                <a:pt x="627" y="2150"/>
              </a:lnTo>
              <a:lnTo>
                <a:pt x="679" y="2185"/>
              </a:lnTo>
              <a:lnTo>
                <a:pt x="733" y="2216"/>
              </a:lnTo>
              <a:lnTo>
                <a:pt x="791" y="2243"/>
              </a:lnTo>
              <a:lnTo>
                <a:pt x="851" y="2267"/>
              </a:lnTo>
              <a:lnTo>
                <a:pt x="914" y="2288"/>
              </a:lnTo>
              <a:lnTo>
                <a:pt x="981" y="2304"/>
              </a:lnTo>
              <a:lnTo>
                <a:pt x="1050" y="2315"/>
              </a:lnTo>
              <a:lnTo>
                <a:pt x="1121" y="2322"/>
              </a:lnTo>
              <a:lnTo>
                <a:pt x="1196" y="2325"/>
              </a:lnTo>
              <a:lnTo>
                <a:pt x="1196" y="1996"/>
              </a:lnTo>
              <a:lnTo>
                <a:pt x="2357" y="2666"/>
              </a:lnTo>
              <a:lnTo>
                <a:pt x="1196" y="3336"/>
              </a:lnTo>
              <a:lnTo>
                <a:pt x="1196" y="2988"/>
              </a:lnTo>
              <a:lnTo>
                <a:pt x="1100" y="2958"/>
              </a:lnTo>
              <a:lnTo>
                <a:pt x="1007" y="2925"/>
              </a:lnTo>
              <a:lnTo>
                <a:pt x="919" y="2886"/>
              </a:lnTo>
              <a:lnTo>
                <a:pt x="834" y="2845"/>
              </a:lnTo>
              <a:lnTo>
                <a:pt x="753" y="2800"/>
              </a:lnTo>
              <a:lnTo>
                <a:pt x="678" y="2752"/>
              </a:lnTo>
              <a:lnTo>
                <a:pt x="605" y="2699"/>
              </a:lnTo>
              <a:lnTo>
                <a:pt x="536" y="2645"/>
              </a:lnTo>
              <a:lnTo>
                <a:pt x="472" y="2586"/>
              </a:lnTo>
              <a:lnTo>
                <a:pt x="412" y="2524"/>
              </a:lnTo>
              <a:lnTo>
                <a:pt x="355" y="2461"/>
              </a:lnTo>
              <a:lnTo>
                <a:pt x="303" y="2393"/>
              </a:lnTo>
              <a:lnTo>
                <a:pt x="255" y="2323"/>
              </a:lnTo>
              <a:lnTo>
                <a:pt x="211" y="2250"/>
              </a:lnTo>
              <a:lnTo>
                <a:pt x="171" y="2174"/>
              </a:lnTo>
              <a:lnTo>
                <a:pt x="135" y="2097"/>
              </a:lnTo>
              <a:lnTo>
                <a:pt x="104" y="2016"/>
              </a:lnTo>
              <a:lnTo>
                <a:pt x="77" y="1933"/>
              </a:lnTo>
              <a:lnTo>
                <a:pt x="54" y="1848"/>
              </a:lnTo>
              <a:lnTo>
                <a:pt x="34" y="1761"/>
              </a:lnTo>
              <a:lnTo>
                <a:pt x="19" y="1672"/>
              </a:lnTo>
              <a:lnTo>
                <a:pt x="9" y="1580"/>
              </a:lnTo>
              <a:lnTo>
                <a:pt x="2" y="1487"/>
              </a:lnTo>
              <a:lnTo>
                <a:pt x="0" y="1392"/>
              </a:lnTo>
              <a:lnTo>
                <a:pt x="3" y="1308"/>
              </a:lnTo>
              <a:lnTo>
                <a:pt x="10" y="1226"/>
              </a:lnTo>
              <a:lnTo>
                <a:pt x="22" y="1146"/>
              </a:lnTo>
              <a:lnTo>
                <a:pt x="40" y="1058"/>
              </a:lnTo>
              <a:lnTo>
                <a:pt x="65" y="972"/>
              </a:lnTo>
              <a:lnTo>
                <a:pt x="94" y="890"/>
              </a:lnTo>
              <a:lnTo>
                <a:pt x="128" y="809"/>
              </a:lnTo>
              <a:lnTo>
                <a:pt x="168" y="730"/>
              </a:lnTo>
              <a:lnTo>
                <a:pt x="211" y="655"/>
              </a:lnTo>
              <a:lnTo>
                <a:pt x="260" y="583"/>
              </a:lnTo>
              <a:lnTo>
                <a:pt x="312" y="514"/>
              </a:lnTo>
              <a:lnTo>
                <a:pt x="369" y="449"/>
              </a:lnTo>
              <a:lnTo>
                <a:pt x="430" y="387"/>
              </a:lnTo>
              <a:lnTo>
                <a:pt x="494" y="329"/>
              </a:lnTo>
              <a:lnTo>
                <a:pt x="562" y="275"/>
              </a:lnTo>
              <a:lnTo>
                <a:pt x="634" y="225"/>
              </a:lnTo>
              <a:lnTo>
                <a:pt x="708" y="180"/>
              </a:lnTo>
              <a:lnTo>
                <a:pt x="785" y="140"/>
              </a:lnTo>
              <a:lnTo>
                <a:pt x="866" y="103"/>
              </a:lnTo>
              <a:lnTo>
                <a:pt x="948" y="73"/>
              </a:lnTo>
              <a:lnTo>
                <a:pt x="1032" y="48"/>
              </a:lnTo>
              <a:lnTo>
                <a:pt x="1120" y="26"/>
              </a:lnTo>
              <a:lnTo>
                <a:pt x="1209" y="12"/>
              </a:lnTo>
              <a:lnTo>
                <a:pt x="1300" y="3"/>
              </a:lnTo>
              <a:lnTo>
                <a:pt x="1392" y="0"/>
              </a:lnTo>
              <a:close/>
            </a:path>
          </a:pathLst>
        </a:custGeom>
        <a:solidFill>
          <a:schemeClr val="bg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a:latin typeface="Arial" panose="020B0604020202020204" pitchFamily="34" charset="0"/>
            <a:cs typeface="Arial" panose="020B0604020202020204" pitchFamily="34" charset="0"/>
          </a:endParaRPr>
        </a:p>
      </xdr:txBody>
    </xdr:sp>
    <xdr:clientData/>
  </xdr:twoCellAnchor>
  <xdr:twoCellAnchor>
    <xdr:from>
      <xdr:col>7</xdr:col>
      <xdr:colOff>713144</xdr:colOff>
      <xdr:row>17</xdr:row>
      <xdr:rowOff>27668</xdr:rowOff>
    </xdr:from>
    <xdr:to>
      <xdr:col>10</xdr:col>
      <xdr:colOff>65778</xdr:colOff>
      <xdr:row>22</xdr:row>
      <xdr:rowOff>184136</xdr:rowOff>
    </xdr:to>
    <xdr:sp macro="" textlink="">
      <xdr:nvSpPr>
        <xdr:cNvPr id="20" name="TextBox 125">
          <a:extLst>
            <a:ext uri="{FF2B5EF4-FFF2-40B4-BE49-F238E27FC236}">
              <a16:creationId xmlns:a16="http://schemas.microsoft.com/office/drawing/2014/main" id="{00000000-0008-0000-0200-000014000000}"/>
            </a:ext>
          </a:extLst>
        </xdr:cNvPr>
        <xdr:cNvSpPr txBox="1"/>
      </xdr:nvSpPr>
      <xdr:spPr>
        <a:xfrm>
          <a:off x="5983644" y="3107418"/>
          <a:ext cx="1610059" cy="1054993"/>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600" kern="0">
              <a:solidFill>
                <a:schemeClr val="bg1"/>
              </a:solidFill>
              <a:latin typeface="Arial" panose="020B0604020202020204" pitchFamily="34" charset="0"/>
              <a:cs typeface="Arial" panose="020B0604020202020204" pitchFamily="34" charset="0"/>
            </a:rPr>
            <a:t>Plan de Seguridad y Salud en el Trabajo</a:t>
          </a:r>
          <a:endParaRPr lang="en-US" sz="1600">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5</xdr:col>
      <xdr:colOff>337820</xdr:colOff>
      <xdr:row>9</xdr:row>
      <xdr:rowOff>2219</xdr:rowOff>
    </xdr:from>
    <xdr:to>
      <xdr:col>6</xdr:col>
      <xdr:colOff>487045</xdr:colOff>
      <xdr:row>14</xdr:row>
      <xdr:rowOff>102</xdr:rowOff>
    </xdr:to>
    <xdr:pic>
      <xdr:nvPicPr>
        <xdr:cNvPr id="21" name="Gráfico 4" descr="Manos aplaudiendo">
          <a:extLst>
            <a:ext uri="{FF2B5EF4-FFF2-40B4-BE49-F238E27FC236}">
              <a16:creationId xmlns:a16="http://schemas.microsoft.com/office/drawing/2014/main" id="{00000000-0008-0000-0200-000015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097020" y="1630994"/>
          <a:ext cx="901700" cy="902758"/>
        </a:xfrm>
        <a:prstGeom prst="rect">
          <a:avLst/>
        </a:prstGeom>
      </xdr:spPr>
    </xdr:pic>
    <xdr:clientData/>
  </xdr:twoCellAnchor>
  <xdr:twoCellAnchor editAs="oneCell">
    <xdr:from>
      <xdr:col>11</xdr:col>
      <xdr:colOff>307697</xdr:colOff>
      <xdr:row>8</xdr:row>
      <xdr:rowOff>182497</xdr:rowOff>
    </xdr:from>
    <xdr:to>
      <xdr:col>12</xdr:col>
      <xdr:colOff>460097</xdr:colOff>
      <xdr:row>14</xdr:row>
      <xdr:rowOff>8780</xdr:rowOff>
    </xdr:to>
    <xdr:pic>
      <xdr:nvPicPr>
        <xdr:cNvPr id="22" name="Gráfico 15" descr="Reunión">
          <a:extLst>
            <a:ext uri="{FF2B5EF4-FFF2-40B4-BE49-F238E27FC236}">
              <a16:creationId xmlns:a16="http://schemas.microsoft.com/office/drawing/2014/main" id="{00000000-0008-0000-0200-00001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8584922" y="1627122"/>
          <a:ext cx="904875" cy="918483"/>
        </a:xfrm>
        <a:prstGeom prst="rect">
          <a:avLst/>
        </a:prstGeom>
      </xdr:spPr>
    </xdr:pic>
    <xdr:clientData/>
  </xdr:twoCellAnchor>
  <xdr:twoCellAnchor editAs="oneCell">
    <xdr:from>
      <xdr:col>0</xdr:col>
      <xdr:colOff>0</xdr:colOff>
      <xdr:row>1</xdr:row>
      <xdr:rowOff>63501</xdr:rowOff>
    </xdr:from>
    <xdr:to>
      <xdr:col>1</xdr:col>
      <xdr:colOff>36285</xdr:colOff>
      <xdr:row>7</xdr:row>
      <xdr:rowOff>48533</xdr:rowOff>
    </xdr:to>
    <xdr:pic>
      <xdr:nvPicPr>
        <xdr:cNvPr id="23" name="Imagen 22">
          <a:hlinkClick xmlns:r="http://schemas.openxmlformats.org/officeDocument/2006/relationships" r:id="rId9"/>
          <a:extLst>
            <a:ext uri="{FF2B5EF4-FFF2-40B4-BE49-F238E27FC236}">
              <a16:creationId xmlns:a16="http://schemas.microsoft.com/office/drawing/2014/main" id="{00000000-0008-0000-0200-000017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0" y="247651"/>
          <a:ext cx="788760" cy="10645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21167</xdr:colOff>
      <xdr:row>0</xdr:row>
      <xdr:rowOff>1</xdr:rowOff>
    </xdr:from>
    <xdr:to>
      <xdr:col>0</xdr:col>
      <xdr:colOff>1325293</xdr:colOff>
      <xdr:row>2</xdr:row>
      <xdr:rowOff>105513</xdr:rowOff>
    </xdr:to>
    <xdr:pic>
      <xdr:nvPicPr>
        <xdr:cNvPr id="4" name="Imagen 3">
          <a:extLst>
            <a:ext uri="{FF2B5EF4-FFF2-40B4-BE49-F238E27FC236}">
              <a16:creationId xmlns:a16="http://schemas.microsoft.com/office/drawing/2014/main" id="{D41C8834-6A7D-4832-9D2A-0AEFC07C9E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1167" y="1"/>
          <a:ext cx="1297776" cy="70876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158750</xdr:rowOff>
    </xdr:from>
    <xdr:to>
      <xdr:col>0</xdr:col>
      <xdr:colOff>1723050</xdr:colOff>
      <xdr:row>2</xdr:row>
      <xdr:rowOff>428625</xdr:rowOff>
    </xdr:to>
    <xdr:pic>
      <xdr:nvPicPr>
        <xdr:cNvPr id="3" name="Imagen 2">
          <a:extLst>
            <a:ext uri="{FF2B5EF4-FFF2-40B4-BE49-F238E27FC236}">
              <a16:creationId xmlns:a16="http://schemas.microsoft.com/office/drawing/2014/main" id="{FF406986-9372-44F8-B58D-7F93E1CAC7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5250" y="158750"/>
          <a:ext cx="1627800" cy="889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12699</xdr:colOff>
      <xdr:row>0</xdr:row>
      <xdr:rowOff>133349</xdr:rowOff>
    </xdr:from>
    <xdr:to>
      <xdr:col>0</xdr:col>
      <xdr:colOff>1304125</xdr:colOff>
      <xdr:row>2</xdr:row>
      <xdr:rowOff>238861</xdr:rowOff>
    </xdr:to>
    <xdr:pic>
      <xdr:nvPicPr>
        <xdr:cNvPr id="5" name="Imagen 4">
          <a:extLst>
            <a:ext uri="{FF2B5EF4-FFF2-40B4-BE49-F238E27FC236}">
              <a16:creationId xmlns:a16="http://schemas.microsoft.com/office/drawing/2014/main" id="{8259BE64-1DBB-4ACD-94DF-4BE63CD74B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699" y="133349"/>
          <a:ext cx="1297776" cy="708762"/>
        </a:xfrm>
        <a:prstGeom prst="rect">
          <a:avLst/>
        </a:prstGeom>
      </xdr:spPr>
    </xdr:pic>
    <xdr:clientData/>
  </xdr:twoCellAnchor>
  <xdr:twoCellAnchor editAs="oneCell">
    <xdr:from>
      <xdr:col>23</xdr:col>
      <xdr:colOff>2544645</xdr:colOff>
      <xdr:row>10</xdr:row>
      <xdr:rowOff>412750</xdr:rowOff>
    </xdr:from>
    <xdr:to>
      <xdr:col>23</xdr:col>
      <xdr:colOff>3083829</xdr:colOff>
      <xdr:row>10</xdr:row>
      <xdr:rowOff>878568</xdr:rowOff>
    </xdr:to>
    <xdr:pic>
      <xdr:nvPicPr>
        <xdr:cNvPr id="2" name="Imagen 1" descr="Interfaz de usuario gráfica, Texto, Aplicación&#10;&#10;Descripción generada automáticamente">
          <a:extLst>
            <a:ext uri="{FF2B5EF4-FFF2-40B4-BE49-F238E27FC236}">
              <a16:creationId xmlns:a16="http://schemas.microsoft.com/office/drawing/2014/main" id="{ACDAD200-1CFB-4D7B-AD93-E38567D37239}"/>
            </a:ext>
          </a:extLst>
        </xdr:cNvPr>
        <xdr:cNvPicPr>
          <a:picLocks noChangeAspect="1"/>
        </xdr:cNvPicPr>
      </xdr:nvPicPr>
      <xdr:blipFill>
        <a:blip xmlns:r="http://schemas.openxmlformats.org/officeDocument/2006/relationships" r:embed="rId2"/>
        <a:stretch>
          <a:fillRect/>
        </a:stretch>
      </xdr:blipFill>
      <xdr:spPr>
        <a:xfrm>
          <a:off x="18779478" y="5789083"/>
          <a:ext cx="545534" cy="46581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59532</xdr:colOff>
      <xdr:row>0</xdr:row>
      <xdr:rowOff>35719</xdr:rowOff>
    </xdr:from>
    <xdr:to>
      <xdr:col>0</xdr:col>
      <xdr:colOff>1363658</xdr:colOff>
      <xdr:row>2</xdr:row>
      <xdr:rowOff>143612</xdr:rowOff>
    </xdr:to>
    <xdr:pic>
      <xdr:nvPicPr>
        <xdr:cNvPr id="3" name="Imagen 2">
          <a:extLst>
            <a:ext uri="{FF2B5EF4-FFF2-40B4-BE49-F238E27FC236}">
              <a16:creationId xmlns:a16="http://schemas.microsoft.com/office/drawing/2014/main" id="{17E00F3E-0D14-4491-8844-C0B18F86B6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9532" y="35719"/>
          <a:ext cx="1297776" cy="70876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21</xdr:col>
      <xdr:colOff>845343</xdr:colOff>
      <xdr:row>57</xdr:row>
      <xdr:rowOff>71437</xdr:rowOff>
    </xdr:from>
    <xdr:to>
      <xdr:col>23</xdr:col>
      <xdr:colOff>4324115</xdr:colOff>
      <xdr:row>75</xdr:row>
      <xdr:rowOff>40151</xdr:rowOff>
    </xdr:to>
    <xdr:pic>
      <xdr:nvPicPr>
        <xdr:cNvPr id="3" name="Imagen 2">
          <a:extLst>
            <a:ext uri="{FF2B5EF4-FFF2-40B4-BE49-F238E27FC236}">
              <a16:creationId xmlns:a16="http://schemas.microsoft.com/office/drawing/2014/main" id="{00000000-0008-0000-0700-000003000000}"/>
            </a:ext>
            <a:ext uri="{147F2762-F138-4A5C-976F-8EAC2B608ADB}">
              <a16:predDERef xmlns:a16="http://schemas.microsoft.com/office/drawing/2014/main" pred="{00000000-0008-0000-1800-000003000000}"/>
            </a:ext>
          </a:extLst>
        </xdr:cNvPr>
        <xdr:cNvPicPr>
          <a:picLocks noChangeAspect="1"/>
        </xdr:cNvPicPr>
      </xdr:nvPicPr>
      <xdr:blipFill>
        <a:blip xmlns:r="http://schemas.openxmlformats.org/officeDocument/2006/relationships" r:embed="rId1"/>
        <a:stretch>
          <a:fillRect/>
        </a:stretch>
      </xdr:blipFill>
      <xdr:spPr>
        <a:xfrm>
          <a:off x="21536818" y="37253862"/>
          <a:ext cx="6554787" cy="4210514"/>
        </a:xfrm>
        <a:prstGeom prst="rect">
          <a:avLst/>
        </a:prstGeom>
      </xdr:spPr>
    </xdr:pic>
    <xdr:clientData/>
  </xdr:twoCellAnchor>
  <xdr:twoCellAnchor editAs="oneCell">
    <xdr:from>
      <xdr:col>0</xdr:col>
      <xdr:colOff>168089</xdr:colOff>
      <xdr:row>0</xdr:row>
      <xdr:rowOff>100853</xdr:rowOff>
    </xdr:from>
    <xdr:to>
      <xdr:col>0</xdr:col>
      <xdr:colOff>1465865</xdr:colOff>
      <xdr:row>2</xdr:row>
      <xdr:rowOff>193291</xdr:rowOff>
    </xdr:to>
    <xdr:pic>
      <xdr:nvPicPr>
        <xdr:cNvPr id="4" name="Imagen 3">
          <a:extLst>
            <a:ext uri="{FF2B5EF4-FFF2-40B4-BE49-F238E27FC236}">
              <a16:creationId xmlns:a16="http://schemas.microsoft.com/office/drawing/2014/main" id="{25A8D93B-55E5-4C0A-9D0E-891CF13E28D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68089" y="100853"/>
          <a:ext cx="1297776" cy="70876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211667</xdr:colOff>
      <xdr:row>0</xdr:row>
      <xdr:rowOff>84667</xdr:rowOff>
    </xdr:from>
    <xdr:to>
      <xdr:col>0</xdr:col>
      <xdr:colOff>1515793</xdr:colOff>
      <xdr:row>2</xdr:row>
      <xdr:rowOff>391262</xdr:rowOff>
    </xdr:to>
    <xdr:pic>
      <xdr:nvPicPr>
        <xdr:cNvPr id="3" name="Imagen 2">
          <a:extLst>
            <a:ext uri="{FF2B5EF4-FFF2-40B4-BE49-F238E27FC236}">
              <a16:creationId xmlns:a16="http://schemas.microsoft.com/office/drawing/2014/main" id="{3C28D98F-FAB9-4A8A-BFAC-027C47954A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11667" y="84667"/>
          <a:ext cx="1297776" cy="7087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OSCAR~1.RO~/AppData/Local/Temp/notes5F2EEF/Users/MAYERL~1.BAL/AppData/Local/Temp/notes5F2EEF/Users/jorge.bustos/Downloads/institucio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oscar.rodriguez/Documents/Datos%20Oscar%20R/PAG%202015/Deleg.Superv.Instit/PAG%202015%20CONSOLIDADO%20SDSI%20-%20Dic%2011.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andrea.lopez\AppData\Local\Microsoft\Windows\INetCache\Content.Outlook\BA7RP3L8\Seguimiento%20cuatrimestre%20III.xlsx" TargetMode="External"/><Relationship Id="rId1" Type="http://schemas.openxmlformats.org/officeDocument/2006/relationships/externalLinkPath" Target="file:///C:\Users\andrea.lopez\AppData\Local\Microsoft\Windows\INetCache\Content.Outlook\BA7RP3L8\Seguimiento%20cuatrimestre%20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 2014"/>
      <sheetName val="Hoja3"/>
      <sheetName val="Hoja1"/>
      <sheetName val="Hoja2"/>
      <sheetName val="Listas"/>
      <sheetName val="PAG_2014"/>
      <sheetName val="BASE 2019"/>
      <sheetName val="NOT GRAF"/>
    </sheetNames>
    <sheetDataSet>
      <sheetData sheetId="0"/>
      <sheetData sheetId="1"/>
      <sheetData sheetId="2">
        <row r="3">
          <cell r="D3" t="str">
            <v>C 450-300-1 SOGC</v>
          </cell>
        </row>
        <row r="4">
          <cell r="D4" t="str">
            <v>C 450-300-2 IVC</v>
          </cell>
        </row>
        <row r="5">
          <cell r="D5" t="str">
            <v>C 450-300-4 Estabilidad Financiera</v>
          </cell>
        </row>
        <row r="6">
          <cell r="D6" t="str">
            <v>C 450-300-8 Nota Técnica</v>
          </cell>
        </row>
      </sheetData>
      <sheetData sheetId="3"/>
      <sheetData sheetId="4" refreshError="1"/>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 OAP"/>
      <sheetName val="PAG CONSOLIDADO"/>
      <sheetName val="PAG 2014 Proyecto riesgos"/>
      <sheetName val="PAG 2014"/>
      <sheetName val="Hoja2"/>
      <sheetName val="PROTECCION AL USUARI0-2014"/>
      <sheetName val="OFICINA ASESORA DE PLANEACIÓN"/>
      <sheetName val="OFICINA ASESORA JURÍDICA"/>
      <sheetName val="OFICINA DE CONTROL INTERNO"/>
      <sheetName val="OFICINA TECNOLOGIAS DE LA INFOR"/>
      <sheetName val="COMUNICACIONES"/>
      <sheetName val="CONTROL DISCIPLINARIO"/>
      <sheetName val="SECRETARIA GENERAL"/>
      <sheetName val="JURISDICCIONAL  Y  CONCILIACION"/>
      <sheetName val="MEDIDAS ESPECIALES"/>
      <sheetName val="OFICINA RIESGOS"/>
      <sheetName val="DELEGADA INSTITUCIONAL"/>
      <sheetName val="DELEGADA RIESGOS"/>
      <sheetName val="DELEGADA PROCESOS ADMINISTRATIV"/>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2">
          <cell r="F2" t="str">
            <v>1.     Consolidar la Superintendencia Nacional de Salud como un organismo técnico, rector del sistema de vigilancia, inspección y control.</v>
          </cell>
        </row>
        <row r="3">
          <cell r="F3" t="str">
            <v>2.     Promover el mejoramiento de la calidad en la atención en salud.</v>
          </cell>
        </row>
        <row r="4">
          <cell r="F4" t="str">
            <v>3.     Fortalecer la inspección, vigilancia y control del aseguramiento en salud.</v>
          </cell>
        </row>
        <row r="5">
          <cell r="F5" t="str">
            <v>4.     Fortalecer a través de mecanismos de IVC la oportunidad en la generación y flujo de los recursos del Sistema General de Seguridad Social en Salud y los regímenes especiales y exceptuados.</v>
          </cell>
        </row>
        <row r="6">
          <cell r="F6" t="str">
            <v>5.     Promover y fortalecer la participación ciudadana para la defensa de los derechos de los usuarios del sector salud.</v>
          </cell>
        </row>
        <row r="7">
          <cell r="F7" t="str">
            <v>6.     Adelantar los procesos de intervención forzosa administrativa aplicando mecanismos de seguimiento a los agentes interventores, liquidadores y contralores y realizar inspección, vigilancia y control a las liquidaciones voluntarias con el fin de proteger los derechos de los afiliados y recursos del sector salud.</v>
          </cell>
        </row>
        <row r="8">
          <cell r="F8" t="str">
            <v>7.     Proteger los derechos y reconocer las obligaciones y deberes de los distintos actores participantes en el sector salud, a través de las funciones jurisdiccionales y de conciliación.</v>
          </cell>
        </row>
        <row r="9">
          <cell r="F9" t="str">
            <v>8.     Fortalecer la capacidad institucional de la Superintendencia Nacional de Salud.</v>
          </cell>
        </row>
        <row r="10">
          <cell r="F10" t="str">
            <v>2.     Promover el mejoramiento de la calidad en la atención en salud.
3.     Fortalecer la inspección, vigilancia y control del aseguramiento en salud.</v>
          </cell>
        </row>
        <row r="11">
          <cell r="F11" t="str">
            <v>1.     Consolidar la Superintendencia Nacional de Salud como un organismo técnico, rector del sistema de vigilancia, inspección y control.
2.     Promover el mejoramiento de la calidad en la atención en salud.
3.     Fortalecer la inspección, vigilancia y control del aseguramiento en salud.</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PU"/>
      <sheetName val="Control Interno"/>
      <sheetName val="Aseguramiento"/>
      <sheetName val="Talento Humano"/>
      <sheetName val="Contratación"/>
      <sheetName val="OCI disciplinario"/>
      <sheetName val="Financiera"/>
      <sheetName val="Administrativa"/>
      <sheetName val="Planeacion Adri"/>
      <sheetName val="Partici-Proyec"/>
      <sheetName val="Planes-P"/>
      <sheetName val="Partici-Alba"/>
      <sheetName val="DFJYC"/>
      <sheetName val="Prestadores"/>
      <sheetName val="DOLGF"/>
      <sheetName val="DET"/>
      <sheetName val="DIA"/>
      <sheetName val="Comunicaciones"/>
      <sheetName val="juridica"/>
      <sheetName val="TRANS. DID"/>
      <sheetName val="DID-1"/>
      <sheetName val="Liquidaciones"/>
      <sheetName val="Racionalización de tramites"/>
      <sheetName val="Transparencia "/>
      <sheetName val="Integridad"/>
      <sheetName val="Mecanismo"/>
      <sheetName val="Participacion "/>
      <sheetName val="Generales "/>
      <sheetName val="Segui. PAAC III C"/>
      <sheetName val="DPU 1"/>
      <sheetName val="Aseguramiento 1"/>
      <sheetName val="DFJYC 1"/>
      <sheetName val="Prestadores 1"/>
      <sheetName val="DOLGF (2)"/>
      <sheetName val="DET1"/>
      <sheetName val="DIA 1"/>
      <sheetName val="Juridica 1"/>
      <sheetName val="DID"/>
      <sheetName val="Liquidaciones 1"/>
      <sheetName val="Secretaria General"/>
      <sheetName val="Comunicaciones1"/>
      <sheetName val="Planeacion 1"/>
      <sheetName val="OCI"/>
      <sheetName val="ODS"/>
      <sheetName val="Metadatos"/>
      <sheetName val="Segui. PAAC III C (2)"/>
      <sheetName val="LISTAS"/>
      <sheetName val="Hoja1"/>
      <sheetName val="LISTAD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15">
          <cell r="E15">
            <v>0.76923076923076927</v>
          </cell>
        </row>
        <row r="18">
          <cell r="E18">
            <v>1</v>
          </cell>
        </row>
        <row r="21">
          <cell r="E21">
            <v>1</v>
          </cell>
        </row>
        <row r="25">
          <cell r="E25">
            <v>1</v>
          </cell>
        </row>
        <row r="27">
          <cell r="D27" t="str">
            <v xml:space="preserve">Durante el periodo a reportar la Subdirección de Analítica se realizaron 2 actualizaciones en el contenido e información correspondiente al numeral 7. Datos Abiertos, sección 7.2. del menú transparencia y acceso a la información pública.
1-Registro de Activos de Información, vigencia 2024 Fecha: 15-05-2024
2- Índice de Información Clasificada y reservada, vigencia 2024. Fecha:  21-06-2024
En el portal propio de datos abiertos durante el tercer cuatrimestre de 2024 se publicaron 9 conjuntos nuevos: 
1.	Reclamos en Salud Primer Semestre 2024, fecha de actualización: 12-08-2024
2.	Catálogo de información financiera EPS régimen contributivo y subsidiado, I Trimestre 2024, fecha de actualización: 15-05-2024
3.	Catálogo de información financiera EPS del régimen de excepción y especial, I Trimestre 2024, fecha de actualización: 14-05-2024
4.	Catálogo de información financiera de entidades de medicina prepagada y servicios de ambulancia, I Trimestre 2024. Fecha: 14-05-2024
5.	Planes Voluntarios en Salud, Vigencia 2024. fecha: 9-08-2024
6.	Catálogo de información financiera EPS régimen contributivo y subsidiado, II Trimestre 2024, fecha de actualización: 26-08-2024
7.	Catálogo de información financiera EPS del régimen de excepción y especial, II Trimestre 2024, fecha de actualización: 26-08-2024
8.	Catálogo de información financiera de entidades de medicina prepagada y servicios de ambulancia, I Trimestre 2024, fecha de actualización:  26-08-2024
9.	Catálogo de información financiera de las Instituciones Prestadoras de Servicios de Salud (IPS) Privadas, Semestre I 2024, fecha de actualización:26-08-2024
Enlace al portal propio: 
https://mapas.supersalud.gov.co/arcgisportal/apps/sites/#/datos-abiertos/
</v>
          </cell>
        </row>
        <row r="28">
          <cell r="E28">
            <v>1</v>
          </cell>
        </row>
        <row r="32">
          <cell r="E32">
            <v>1</v>
          </cell>
        </row>
        <row r="34">
          <cell r="D34" t="str">
            <v xml:space="preserve">Durante el periodo a reportar la Dirección de Innovación y Desarrollo  a través de la Subdirección de Analítica  diseñó y socializó un repositorio de información, en el cual de manera organizada se dispone a la entidad lo siguiente: - El reporting services de fuentes internas, donde las áreas misionales puedan generar consultas de los anexos técnicos reportados por los vigilados en el Sistema NRVCC y
- El resporting services de fuentes externas, donde las áreas misionales puede consultar información de: SIHO (balance, estado de resultados, cartera) REPS (prestadores, capacidad instalada, sedes para abiertos y cerrados) SISPRO (RUAF defunciones, nacimientos, BDUA, Cartera (C030)) Superfinanciera Formato 290 ADRES
</v>
          </cell>
        </row>
        <row r="35">
          <cell r="E35">
            <v>1</v>
          </cell>
        </row>
        <row r="51">
          <cell r="E51">
            <v>0.5</v>
          </cell>
        </row>
        <row r="54">
          <cell r="E54">
            <v>0</v>
          </cell>
        </row>
        <row r="62">
          <cell r="E62">
            <v>1</v>
          </cell>
        </row>
        <row r="64">
          <cell r="D64" t="str">
            <v>Desde la Dirección de Innovación y Desarrollo - Subdirección de Tecnologías de la Información se realizan los ajustes técnicos a que haya lugar, de acuerdo con las solicitudes de la Oficina Asesora de Comunicaciones e Imagen Institucional quien es quien lidera esta actividad. Para el periodo a reportar no se recibieron solicitudes.</v>
          </cell>
        </row>
        <row r="66">
          <cell r="E66">
            <v>1</v>
          </cell>
        </row>
        <row r="68">
          <cell r="D68" t="str">
            <v>Informe del III Trimestre de 2024
Durante el tercer trimestre de 2024 se registraron los siguientes datos:
Solicitudes recibidas:
-	150,422 solicitudes ingresadas como derecho de petición.
-	317 solicitudes catalogadas como consultas.
Solicitudes trasladadas:
-	452,172 solicitudes fueron remitidas a otras instituciones.
Tiempos de respuesta:
-	El promedio de respuesta fue de 19 días por solicitud.
Negaciones:
-	No se reportaron solicitudes en las que se haya negado el acceso a la información.
En octubre de 2024, se gestionaron un total de 2,120 derechos de petición, de los cuales 138 correspondieron a consultas.
De igual manera, no se registraron negaciones al acceso a la información durante este periodo.</v>
          </cell>
        </row>
        <row r="69">
          <cell r="E69">
            <v>1</v>
          </cell>
        </row>
        <row r="72">
          <cell r="E72">
            <v>1</v>
          </cell>
        </row>
        <row r="77">
          <cell r="E77">
            <v>1</v>
          </cell>
        </row>
        <row r="79">
          <cell r="E79">
            <v>1</v>
          </cell>
        </row>
        <row r="80">
          <cell r="D80" t="str">
            <v>De acuerdo con la mejora continua que se realiza desde el Plan de Seguridad Digital para la actividad actualización registro de activos de información, me permito indicar que durante el segundo trimestre de 2024 se modificaron 15 activos de información, se eliminaron 9, (8 de la Delegatura para Protección al Usuario y 1 para la Delegatura para Entidades Territoriales y Generadores, Recaudadores y Administradores de Recursos del SGSSS); y se modificaron 6 activos para la Delegatura para Protección al Usuario.</v>
          </cell>
        </row>
        <row r="82">
          <cell r="E82">
            <v>1</v>
          </cell>
        </row>
        <row r="85">
          <cell r="E85">
            <v>0</v>
          </cell>
        </row>
        <row r="87">
          <cell r="E87">
            <v>0</v>
          </cell>
        </row>
        <row r="90">
          <cell r="E90">
            <v>0</v>
          </cell>
        </row>
      </sheetData>
      <sheetData sheetId="24">
        <row r="2">
          <cell r="D2" t="str">
            <v>TH:Se realizaron las 2 sesioness faltantes en el mes de octubre y noviembre</v>
          </cell>
          <cell r="E2">
            <v>1</v>
          </cell>
        </row>
        <row r="3">
          <cell r="D3" t="str">
            <v>TH: Se realizaron las 2 sesioness faltantes en el mes de octubre y noviembre</v>
          </cell>
          <cell r="E3">
            <v>1</v>
          </cell>
        </row>
        <row r="4">
          <cell r="D4" t="str">
            <v xml:space="preserve">TH: Se hace informe de la declaración de bienes y rentas de los funcionarios </v>
          </cell>
          <cell r="E4">
            <v>1</v>
          </cell>
        </row>
        <row r="5">
          <cell r="D5" t="str">
            <v>TH: Informe de la información recibida a traves del canal "expresanos tu opinión"</v>
          </cell>
          <cell r="E5">
            <v>1</v>
          </cell>
        </row>
        <row r="6">
          <cell r="D6" t="str">
            <v>TH: Se realiza informe de la evaluación reaizada a las 7 sesiones de realizadas de las charlas "hablemos de Integridad#</v>
          </cell>
          <cell r="E6">
            <v>1</v>
          </cell>
        </row>
        <row r="7">
          <cell r="D7" t="str">
            <v>Realizar informe de las declaraciones recibidas a través del formato en línea DECLARACIÓN CONFLICTO DE INTERESES.</v>
          </cell>
          <cell r="E7">
            <v>1</v>
          </cell>
        </row>
      </sheetData>
      <sheetData sheetId="25">
        <row r="2">
          <cell r="D2" t="str">
            <v xml:space="preserve">Se adjunta como evidencia las listas de asisitencia de las siguientes capacitaciones:                                                                * No a la estigmatización realizada el 18/11/2024 con 15 funcionarios de la DPU                                                                     * Trato digno a las personas con Discpacidad 27/09/2024 con 26 funcionarios y el 30/10/2024 con 80 funcionarios                                                                                           * MIPRES el 17/10/2024 con 41 funcionarios                                                                             </v>
          </cell>
          <cell r="E2">
            <v>1</v>
          </cell>
        </row>
        <row r="3">
          <cell r="D3" t="str">
            <v xml:space="preserve">Durante el periodo se realizaron 10 capacitaciones en temas relacioandos con Trato digno a las personas con Discpacidad,  derechos en salud con cabildo ,derechos y deberes en salud con enfoque diferencial, . Estas actividades incluyeron jornadas de atención y capacitaciones dirigidas a personas con discapacidad, mujeres y población LGBTIQ+. </v>
          </cell>
          <cell r="E3">
            <v>1</v>
          </cell>
        </row>
        <row r="4">
          <cell r="D4" t="str">
            <v>Entre septiembre a noviembre 2024 se contestaron 166.307 encuestas con resultado bueno y exelente de un total de 135.895 con un porcentaje de satisfacción del 81,71%.
Se presenta la información de las encuestas de satisfacción realizadas al usuario en  agosto,septiembre , octubre y noviembre de 2024.</v>
          </cell>
          <cell r="E4">
            <v>1</v>
          </cell>
        </row>
        <row r="5">
          <cell r="D5" t="str">
            <v>La Superintendencia Nacional de Salud cuenta con puntos presenciales de atención al usuario en los 32 departamentos del país</v>
          </cell>
          <cell r="E5">
            <v>1</v>
          </cell>
        </row>
        <row r="6">
          <cell r="D6" t="str">
            <v>Se han publicado 2 informes de reclamos en salud PQRD correspondientes a los meses de septiembre y octubre. Se precisa que la publicación de informes se realiza mes vencido, posterior a contar con información validada</v>
          </cell>
          <cell r="E6">
            <v>1</v>
          </cell>
        </row>
        <row r="7">
          <cell r="D7" t="str">
            <v xml:space="preserve">
Se realizó capacitación el 20 de septiembre de 2024 en articulación concon Función Pública frente al lenguaje claro, comprensible e influyente con la asistencia de 234 funcionarios.</v>
          </cell>
          <cell r="E7">
            <v>1</v>
          </cell>
        </row>
        <row r="8">
          <cell r="D8" t="str">
            <v>Se ajustaron los siguientes dos documentos: 1. Formato de Historia Clínica 2. Respuesta Lenguaje Claro Certificado de discapacidad</v>
          </cell>
          <cell r="E8">
            <v>1</v>
          </cell>
        </row>
        <row r="9">
          <cell r="D9" t="str">
            <v xml:space="preserve">Se asisitieron a tres ferias sociales programadas por el DPS, donde se logra ofertas institucionales, en las siguientes fechas y lugares:                                                             * Cimiitarra Santander 13/09/2024 y 14/09/2024, se adjunta informe del evento, fotografías y listado de asisitencia, el numero de asistentes son de 45 y 61 como corresponde.                                                                                         *  Puerto Parra 18/10/2024 vereda El Cruce con 18 asistente y 19/10/2024 vereda Campo Capote 14 asistentes.                                                                                              * Hato Corozal  1  de noviembre se realizo una jornada de atención con las EPS que operan en el lugar con un total de 17 asistentes y el 2 de noviembre se realizo jornada de atención en el marco de Al comPAZ de lo público. </v>
          </cell>
          <cell r="E9">
            <v>1</v>
          </cell>
        </row>
      </sheetData>
      <sheetData sheetId="26">
        <row r="15">
          <cell r="E15">
            <v>0.57692307692307687</v>
          </cell>
        </row>
        <row r="20">
          <cell r="E20">
            <v>1</v>
          </cell>
        </row>
        <row r="26">
          <cell r="E26">
            <v>1</v>
          </cell>
        </row>
        <row r="30">
          <cell r="E30">
            <v>1</v>
          </cell>
        </row>
        <row r="34">
          <cell r="D34" t="str">
            <v>En cumplimiento del compromiso establecido, se llevaron a cabo 2 ejercicios de participación ciudadana orientados a facilitar el acceso y la comunicación con personas con discapacidad visual y auditiva. En total, participaron 86 asistentes, quienes contribuyeron activamente al desarrollo de estas actividades.</v>
          </cell>
        </row>
        <row r="35">
          <cell r="E35">
            <v>1</v>
          </cell>
        </row>
        <row r="50">
          <cell r="E50">
            <v>0.48461538461538461</v>
          </cell>
        </row>
        <row r="53">
          <cell r="E53">
            <v>1</v>
          </cell>
        </row>
        <row r="64">
          <cell r="E64">
            <v>0.91666666666666663</v>
          </cell>
        </row>
        <row r="67">
          <cell r="E67">
            <v>1</v>
          </cell>
        </row>
        <row r="70">
          <cell r="E70">
            <v>1</v>
          </cell>
        </row>
        <row r="73">
          <cell r="E73">
            <v>1</v>
          </cell>
        </row>
        <row r="76">
          <cell r="E76">
            <v>1</v>
          </cell>
        </row>
        <row r="79">
          <cell r="E79">
            <v>1</v>
          </cell>
        </row>
        <row r="91">
          <cell r="E91">
            <v>0.57777777777777783</v>
          </cell>
        </row>
        <row r="94">
          <cell r="E94">
            <v>0.8</v>
          </cell>
        </row>
        <row r="97">
          <cell r="E97">
            <v>1</v>
          </cell>
        </row>
        <row r="99">
          <cell r="D99" t="str">
            <v>Se adjunta la estrategia diseñada para capacitar a los grupos de valor, con el propósito de cualificar y fortalecer los procesos de participación ciudadana. Esta estrategia busca garantizar un enfoque inclusivo y efectivo, promoviendo una participación más informada y activa por parte de los diferentes actores involucrados.</v>
          </cell>
        </row>
        <row r="100">
          <cell r="E100">
            <v>1</v>
          </cell>
        </row>
        <row r="103">
          <cell r="D103" t="str">
            <v>La Superintendencia Nacional de Salud dispone del sitio web como canal electrónico para  los ciudadanos usuarios y/o grupos de valor, para la recepción de comentarios en el desarrollo de la actividad que la entidad adelanta en el marco de su gestión.
El apoyo que brinda la Oficina Asesora de Comunicaicones para la publicación de cada uno de los temas solicitados por las áreas es el siguiente -previa solicitud a través del formato DIFT44, acorde a lo estipulado en el procedimiento DIPR01:
1. Creación de formulario electrónico para la recepción de respuestas.
2. Creación de publicación en el sitio web en donde se incluye acceso al documento de consulta y acceso al formulario electrónico dispuesto para la participación.
3. Se comparte al solicitante el acceso al archivo en línea a donde llegan los comentarios que se reciben por medio del formulario electrónico.
4. Se actualiza la página de participación ciudadana con la inclusión de la nueva temática de participación.
5. Se diseñan piezas para la divulgación de la información.
6. Se divulga la información sobre el tema de participación a través de redes sociales. 
Por otra parte, se debe tener en cuenta que, el proceso de Relacionamiento con la Ciudadanía y Grupos de Valor, no es liderado por la Oficina Asesora de Comunicaciones. Proceso que, de así considerarlo pertiente debe evaluar la posbilidad de implementar el canal de participación requerido en la actividad.</v>
          </cell>
        </row>
        <row r="104">
          <cell r="E104">
            <v>1</v>
          </cell>
        </row>
        <row r="114">
          <cell r="E114">
            <v>0.52857142857142858</v>
          </cell>
        </row>
        <row r="118">
          <cell r="E118">
            <v>0.75</v>
          </cell>
        </row>
        <row r="125">
          <cell r="E125">
            <v>0.65999999999999992</v>
          </cell>
        </row>
        <row r="127">
          <cell r="E127">
            <v>1</v>
          </cell>
        </row>
        <row r="129">
          <cell r="D129" t="str">
            <v>Documento se encuentra en producción, en espera del reporte de los resultados de los eventos de participación ciudadana y rendición de cuentas. Posiblemente se publique en enero 2025. Se anexa borrador que se está trabajando</v>
          </cell>
        </row>
        <row r="130">
          <cell r="E130">
            <v>0.4</v>
          </cell>
        </row>
        <row r="135">
          <cell r="E135">
            <v>0.9</v>
          </cell>
        </row>
        <row r="143">
          <cell r="E143">
            <v>0.43333333333333335</v>
          </cell>
        </row>
        <row r="148">
          <cell r="E148">
            <v>0.26666666666666666</v>
          </cell>
        </row>
        <row r="151">
          <cell r="E151">
            <v>0</v>
          </cell>
        </row>
        <row r="153">
          <cell r="D153" t="str">
            <v>Se realizó un autodiagnóstico base para la planeación de la estrategia anual de servicio o relacionamiento con la ciudadanía. Este documento ha sido elaborado considerando los resultados obtenidos en los espacios de participación ciudadana, incluyendo, cuando corresponde, las acciones relacionadas con la rendición de cuentas.</v>
          </cell>
        </row>
        <row r="154">
          <cell r="E154">
            <v>1</v>
          </cell>
        </row>
        <row r="157">
          <cell r="D157" t="str">
            <v>Se generó mesa de trabajo, con el fin unir esfuerzos entre la Dirección de Innovación y Desarrollo y la Dirección de Talento Humano, para atender la presente actividad. Como resultado de esta mesa, se tiene identificado que, desde la Dirección de Talento Humano, se ha avanzado en la identificación de alguna información relacionada con la planta de personal (vacantes, grados y asignaciones salariales). De manera paralela, desde la Dirección de Innovación y Desarrollo se administra la publicación de los conjuntos de datos abiertos en la entidad, en el marco de lo permitido por la diferente normatividad, teniendo en cuenta la clasificación y reserva de la información.
Como conlusión de esta actividad, se definieron dos acciones para desarrollar durante el próximo cuatrimestre: 
1. Identificar información que pueda contener datos sensibles para su publicación, relacionada con la gestión del Talento Humano.
2. Solicitar acompañamiento a la Oficina Asesora de Planeación, para conocer la manera en que se debe publicar la información señalada como: Gerencia pública, planeación estratégica del recurso humano, sistema de capacitación y estímulos, en el marco de la normatividad y técnica del portal de datos abiertos de la Supersalud.</v>
          </cell>
        </row>
        <row r="159">
          <cell r="E159">
            <v>1</v>
          </cell>
        </row>
      </sheetData>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2" displayName="Tabla2" ref="A1:E22" totalsRowShown="0" dataDxfId="5">
  <autoFilter ref="A1:E22" xr:uid="{00000000-0009-0000-0100-000001000000}"/>
  <tableColumns count="5">
    <tableColumn id="1" xr3:uid="{00000000-0010-0000-0000-000001000000}" name="Atributo" dataDxfId="4"/>
    <tableColumn id="2" xr3:uid="{00000000-0010-0000-0000-000002000000}" name="Descripción del atributo" dataDxfId="3"/>
    <tableColumn id="3" xr3:uid="{00000000-0010-0000-0000-000003000000}" name="Tipo de atributo" dataDxfId="2"/>
    <tableColumn id="4" xr3:uid="{00000000-0010-0000-0000-000004000000}" name="Ejemplo de registro" dataDxfId="1"/>
    <tableColumn id="5" xr3:uid="{00000000-0010-0000-0000-000005000000}" name="Calidad del dato" dataDxfId="0"/>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8" Type="http://schemas.openxmlformats.org/officeDocument/2006/relationships/oleObject" Target="../embeddings/oleObject1.bin"/><Relationship Id="rId3" Type="http://schemas.openxmlformats.org/officeDocument/2006/relationships/hyperlink" Target="http://normograma.supersalud.gov.co/" TargetMode="External"/><Relationship Id="rId7" Type="http://schemas.openxmlformats.org/officeDocument/2006/relationships/vmlDrawing" Target="../drawings/vmlDrawing10.vml"/><Relationship Id="rId12" Type="http://schemas.openxmlformats.org/officeDocument/2006/relationships/comments" Target="../comments10.xml"/><Relationship Id="rId2" Type="http://schemas.openxmlformats.org/officeDocument/2006/relationships/hyperlink" Target="http://normograma.supersalud.gov.co/" TargetMode="External"/><Relationship Id="rId1" Type="http://schemas.openxmlformats.org/officeDocument/2006/relationships/hyperlink" Target="https://supersalud.sharepoint.com/sites/Participacion/Lists/Participacin%20Ciudadana/AllItems.aspx?origin=createList" TargetMode="External"/><Relationship Id="rId6" Type="http://schemas.openxmlformats.org/officeDocument/2006/relationships/drawing" Target="../drawings/drawing13.xml"/><Relationship Id="rId11" Type="http://schemas.openxmlformats.org/officeDocument/2006/relationships/image" Target="../media/image15.emf"/><Relationship Id="rId5" Type="http://schemas.openxmlformats.org/officeDocument/2006/relationships/printerSettings" Target="../printerSettings/printerSettings9.bin"/><Relationship Id="rId10" Type="http://schemas.openxmlformats.org/officeDocument/2006/relationships/package" Target="../embeddings/Microsoft_Excel_Worksheet.xlsx"/><Relationship Id="rId4" Type="http://schemas.openxmlformats.org/officeDocument/2006/relationships/hyperlink" Target="https://www.supersalud.gov.co/es-co/nuestra-entidad/planeaci&#243;n/informes-de-empalme" TargetMode="External"/><Relationship Id="rId9" Type="http://schemas.openxmlformats.org/officeDocument/2006/relationships/image" Target="../media/image14.emf"/></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4.xml"/><Relationship Id="rId1" Type="http://schemas.openxmlformats.org/officeDocument/2006/relationships/printerSettings" Target="../printerSettings/printerSettings10.bin"/><Relationship Id="rId4"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5.xml"/><Relationship Id="rId1" Type="http://schemas.openxmlformats.org/officeDocument/2006/relationships/printerSettings" Target="../printerSettings/printerSettings11.bin"/><Relationship Id="rId4" Type="http://schemas.openxmlformats.org/officeDocument/2006/relationships/comments" Target="../comments12.xml"/></Relationships>
</file>

<file path=xl/worksheets/_rels/sheet1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8417E-31AB-4384-801B-BAE52AFEA979}">
  <sheetPr>
    <tabColor theme="4" tint="0.39997558519241921"/>
  </sheetPr>
  <dimension ref="A1:M37"/>
  <sheetViews>
    <sheetView tabSelected="1" zoomScale="90" zoomScaleNormal="90" workbookViewId="0"/>
  </sheetViews>
  <sheetFormatPr baseColWidth="10" defaultColWidth="0" defaultRowHeight="14.5" customHeight="1" zeroHeight="1" x14ac:dyDescent="0.35"/>
  <cols>
    <col min="1" max="12" width="10.81640625" style="53" customWidth="1"/>
    <col min="13" max="13" width="0" style="53" hidden="1" customWidth="1"/>
    <col min="14" max="16384" width="11.453125" style="53" hidden="1"/>
  </cols>
  <sheetData>
    <row r="1" spans="1:1" ht="81" customHeight="1" x14ac:dyDescent="0.35">
      <c r="A1"/>
    </row>
    <row r="2" spans="1:1" x14ac:dyDescent="0.35"/>
    <row r="3" spans="1:1" x14ac:dyDescent="0.35"/>
    <row r="4" spans="1:1" x14ac:dyDescent="0.35"/>
    <row r="5" spans="1:1" x14ac:dyDescent="0.35"/>
    <row r="6" spans="1:1" x14ac:dyDescent="0.35"/>
    <row r="7" spans="1:1" x14ac:dyDescent="0.35"/>
    <row r="8" spans="1:1" x14ac:dyDescent="0.35"/>
    <row r="9" spans="1:1" x14ac:dyDescent="0.35"/>
    <row r="10" spans="1:1" x14ac:dyDescent="0.35"/>
    <row r="11" spans="1:1" x14ac:dyDescent="0.35"/>
    <row r="12" spans="1:1" x14ac:dyDescent="0.35"/>
    <row r="13" spans="1:1" x14ac:dyDescent="0.35"/>
    <row r="14" spans="1:1" x14ac:dyDescent="0.35"/>
    <row r="15" spans="1:1" x14ac:dyDescent="0.35"/>
    <row r="16" spans="1:1" x14ac:dyDescent="0.35"/>
    <row r="17" x14ac:dyDescent="0.35"/>
    <row r="18" x14ac:dyDescent="0.35"/>
    <row r="19" x14ac:dyDescent="0.35"/>
    <row r="20" x14ac:dyDescent="0.35"/>
    <row r="21" x14ac:dyDescent="0.35"/>
    <row r="22" x14ac:dyDescent="0.35"/>
    <row r="23" x14ac:dyDescent="0.35"/>
    <row r="24" x14ac:dyDescent="0.35"/>
    <row r="25" x14ac:dyDescent="0.35"/>
    <row r="26" x14ac:dyDescent="0.35"/>
    <row r="27" x14ac:dyDescent="0.35"/>
    <row r="28" x14ac:dyDescent="0.35"/>
    <row r="29" x14ac:dyDescent="0.35"/>
    <row r="30" x14ac:dyDescent="0.35"/>
    <row r="31" x14ac:dyDescent="0.35"/>
    <row r="32" x14ac:dyDescent="0.35"/>
    <row r="33" x14ac:dyDescent="0.35"/>
    <row r="34" x14ac:dyDescent="0.35"/>
    <row r="35" x14ac:dyDescent="0.35"/>
    <row r="36" x14ac:dyDescent="0.35"/>
    <row r="37" x14ac:dyDescent="0.3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39985-4FF2-4A5F-A8E0-8F49DD5F3E45}">
  <sheetPr>
    <tabColor theme="5"/>
  </sheetPr>
  <dimension ref="A1:Z72"/>
  <sheetViews>
    <sheetView zoomScale="65" zoomScaleNormal="65" workbookViewId="0">
      <pane ySplit="7" topLeftCell="A8" activePane="bottomLeft" state="frozen"/>
      <selection pane="bottomLeft" activeCell="A8" sqref="A8"/>
    </sheetView>
  </sheetViews>
  <sheetFormatPr baseColWidth="10" defaultColWidth="0" defaultRowHeight="15" customHeight="1" zeroHeight="1" x14ac:dyDescent="0.35"/>
  <cols>
    <col min="1" max="1" width="32" style="66" customWidth="1"/>
    <col min="2" max="2" width="71.26953125" style="163" customWidth="1"/>
    <col min="3" max="4" width="24.54296875" style="163" customWidth="1"/>
    <col min="5" max="5" width="24.453125" style="163" customWidth="1"/>
    <col min="6" max="6" width="17.7265625" style="163" customWidth="1"/>
    <col min="7" max="7" width="12.26953125" style="76" customWidth="1"/>
    <col min="8" max="8" width="19.7265625" style="163" customWidth="1"/>
    <col min="9" max="10" width="6.54296875" style="76" customWidth="1"/>
    <col min="11" max="11" width="7.453125" style="76" customWidth="1"/>
    <col min="12" max="12" width="6.7265625" style="76" customWidth="1"/>
    <col min="13" max="13" width="7" style="76" customWidth="1"/>
    <col min="14" max="14" width="6.1796875" style="76" customWidth="1"/>
    <col min="15" max="15" width="6" style="76" customWidth="1"/>
    <col min="16" max="16" width="5.54296875" style="76" customWidth="1"/>
    <col min="17" max="17" width="5.81640625" style="76" customWidth="1"/>
    <col min="18" max="18" width="6" style="76" customWidth="1"/>
    <col min="19" max="19" width="5.54296875" style="76" customWidth="1"/>
    <col min="20" max="20" width="6.54296875" style="76" customWidth="1"/>
    <col min="21" max="21" width="17.81640625" style="163" customWidth="1"/>
    <col min="22" max="22" width="19.26953125" style="163" customWidth="1"/>
    <col min="23" max="23" width="29" style="163" hidden="1" customWidth="1"/>
    <col min="24" max="24" width="68.7265625" style="163" customWidth="1"/>
    <col min="25" max="25" width="46.54296875" style="163" customWidth="1"/>
    <col min="26" max="26" width="35.81640625" style="163" customWidth="1"/>
    <col min="27" max="16384" width="11.453125" style="66" hidden="1"/>
  </cols>
  <sheetData>
    <row r="1" spans="1:26" ht="34.5" customHeight="1" x14ac:dyDescent="0.35">
      <c r="A1" s="153"/>
      <c r="B1" s="657" t="s">
        <v>22</v>
      </c>
      <c r="C1" s="658"/>
      <c r="D1" s="658"/>
      <c r="E1" s="658"/>
      <c r="F1" s="658"/>
      <c r="G1" s="658"/>
      <c r="H1" s="658"/>
      <c r="I1" s="658"/>
      <c r="J1" s="658"/>
      <c r="K1" s="658"/>
      <c r="L1" s="658"/>
      <c r="M1" s="658"/>
      <c r="N1" s="658"/>
      <c r="O1" s="658"/>
      <c r="P1" s="658"/>
      <c r="Q1" s="658"/>
      <c r="R1" s="658"/>
      <c r="S1" s="658"/>
      <c r="T1" s="658"/>
      <c r="U1" s="658"/>
      <c r="V1" s="658"/>
      <c r="W1" s="658"/>
      <c r="X1" s="659"/>
      <c r="Y1" s="11" t="s">
        <v>0</v>
      </c>
      <c r="Z1" s="2" t="s">
        <v>72</v>
      </c>
    </row>
    <row r="2" spans="1:26" ht="15.5" x14ac:dyDescent="0.35">
      <c r="A2" s="154"/>
      <c r="B2" s="660" t="s">
        <v>83</v>
      </c>
      <c r="C2" s="661"/>
      <c r="D2" s="661"/>
      <c r="E2" s="661"/>
      <c r="F2" s="661"/>
      <c r="G2" s="661"/>
      <c r="H2" s="661"/>
      <c r="I2" s="661"/>
      <c r="J2" s="661"/>
      <c r="K2" s="661"/>
      <c r="L2" s="661"/>
      <c r="M2" s="661"/>
      <c r="N2" s="661"/>
      <c r="O2" s="661"/>
      <c r="P2" s="661"/>
      <c r="Q2" s="661"/>
      <c r="R2" s="661"/>
      <c r="S2" s="661"/>
      <c r="T2" s="661"/>
      <c r="U2" s="661"/>
      <c r="V2" s="661"/>
      <c r="W2" s="661"/>
      <c r="X2" s="662"/>
      <c r="Y2" s="12" t="s">
        <v>1</v>
      </c>
      <c r="Z2" s="15">
        <v>1</v>
      </c>
    </row>
    <row r="3" spans="1:26" ht="38.25" customHeight="1" thickBot="1" x14ac:dyDescent="0.4">
      <c r="A3" s="155"/>
      <c r="B3" s="663"/>
      <c r="C3" s="664"/>
      <c r="D3" s="664"/>
      <c r="E3" s="664"/>
      <c r="F3" s="664"/>
      <c r="G3" s="664"/>
      <c r="H3" s="664"/>
      <c r="I3" s="664"/>
      <c r="J3" s="664"/>
      <c r="K3" s="664"/>
      <c r="L3" s="664"/>
      <c r="M3" s="664"/>
      <c r="N3" s="664"/>
      <c r="O3" s="664"/>
      <c r="P3" s="664"/>
      <c r="Q3" s="664"/>
      <c r="R3" s="664"/>
      <c r="S3" s="664"/>
      <c r="T3" s="664"/>
      <c r="U3" s="664"/>
      <c r="V3" s="664"/>
      <c r="W3" s="664"/>
      <c r="X3" s="665"/>
      <c r="Y3" s="14" t="s">
        <v>7</v>
      </c>
      <c r="Z3" s="16">
        <v>45077</v>
      </c>
    </row>
    <row r="4" spans="1:26" ht="31.5" thickBot="1" x14ac:dyDescent="0.4">
      <c r="A4" s="54" t="s">
        <v>120</v>
      </c>
      <c r="B4" s="666" t="s">
        <v>546</v>
      </c>
      <c r="C4" s="667"/>
      <c r="D4" s="667"/>
      <c r="E4" s="667"/>
      <c r="F4" s="667"/>
      <c r="G4" s="667"/>
      <c r="H4" s="667"/>
      <c r="I4" s="667"/>
      <c r="J4" s="667"/>
      <c r="K4" s="667"/>
      <c r="L4" s="667"/>
      <c r="M4" s="667"/>
      <c r="N4" s="667"/>
      <c r="O4" s="667"/>
      <c r="P4" s="667"/>
      <c r="Q4" s="667"/>
      <c r="R4" s="667"/>
      <c r="S4" s="667"/>
      <c r="T4" s="667"/>
      <c r="U4" s="667"/>
      <c r="V4" s="667"/>
      <c r="W4" s="667"/>
      <c r="X4" s="667"/>
      <c r="Y4" s="667"/>
      <c r="Z4" s="668"/>
    </row>
    <row r="5" spans="1:26" ht="30.75" customHeight="1" thickBot="1" x14ac:dyDescent="0.4">
      <c r="A5" s="599" t="s">
        <v>102</v>
      </c>
      <c r="B5" s="614" t="s">
        <v>84</v>
      </c>
      <c r="C5" s="616" t="s">
        <v>85</v>
      </c>
      <c r="D5" s="617"/>
      <c r="E5" s="617"/>
      <c r="F5" s="618"/>
      <c r="G5" s="616" t="s">
        <v>92</v>
      </c>
      <c r="H5" s="617"/>
      <c r="I5" s="617"/>
      <c r="J5" s="617"/>
      <c r="K5" s="617"/>
      <c r="L5" s="617"/>
      <c r="M5" s="617"/>
      <c r="N5" s="617"/>
      <c r="O5" s="617"/>
      <c r="P5" s="617"/>
      <c r="Q5" s="617"/>
      <c r="R5" s="617"/>
      <c r="S5" s="617"/>
      <c r="T5" s="617"/>
      <c r="U5" s="618"/>
      <c r="V5" s="616" t="s">
        <v>93</v>
      </c>
      <c r="W5" s="617"/>
      <c r="X5" s="617"/>
      <c r="Y5" s="618"/>
      <c r="Z5" s="622" t="s">
        <v>98</v>
      </c>
    </row>
    <row r="6" spans="1:26" ht="39" customHeight="1" thickBot="1" x14ac:dyDescent="0.4">
      <c r="A6" s="600"/>
      <c r="B6" s="614"/>
      <c r="C6" s="602" t="s">
        <v>86</v>
      </c>
      <c r="D6" s="602" t="s">
        <v>87</v>
      </c>
      <c r="E6" s="602" t="s">
        <v>88</v>
      </c>
      <c r="F6" s="622" t="s">
        <v>89</v>
      </c>
      <c r="G6" s="616" t="s">
        <v>90</v>
      </c>
      <c r="H6" s="618"/>
      <c r="I6" s="623" t="s">
        <v>91</v>
      </c>
      <c r="J6" s="624"/>
      <c r="K6" s="624"/>
      <c r="L6" s="624"/>
      <c r="M6" s="624"/>
      <c r="N6" s="624"/>
      <c r="O6" s="624"/>
      <c r="P6" s="624"/>
      <c r="Q6" s="624"/>
      <c r="R6" s="624"/>
      <c r="S6" s="624"/>
      <c r="T6" s="625"/>
      <c r="U6" s="622" t="s">
        <v>101</v>
      </c>
      <c r="V6" s="602" t="s">
        <v>94</v>
      </c>
      <c r="W6" s="602" t="s">
        <v>95</v>
      </c>
      <c r="X6" s="602" t="s">
        <v>96</v>
      </c>
      <c r="Y6" s="602" t="s">
        <v>97</v>
      </c>
      <c r="Z6" s="602"/>
    </row>
    <row r="7" spans="1:26" ht="31" x14ac:dyDescent="0.35">
      <c r="A7" s="628"/>
      <c r="B7" s="614"/>
      <c r="C7" s="602"/>
      <c r="D7" s="602"/>
      <c r="E7" s="602"/>
      <c r="F7" s="614"/>
      <c r="G7" s="86" t="s">
        <v>8</v>
      </c>
      <c r="H7" s="86" t="s">
        <v>9</v>
      </c>
      <c r="I7" s="87" t="s">
        <v>10</v>
      </c>
      <c r="J7" s="88" t="s">
        <v>11</v>
      </c>
      <c r="K7" s="88" t="s">
        <v>12</v>
      </c>
      <c r="L7" s="88" t="s">
        <v>13</v>
      </c>
      <c r="M7" s="88" t="s">
        <v>14</v>
      </c>
      <c r="N7" s="88" t="s">
        <v>15</v>
      </c>
      <c r="O7" s="88" t="s">
        <v>16</v>
      </c>
      <c r="P7" s="88" t="s">
        <v>17</v>
      </c>
      <c r="Q7" s="88" t="s">
        <v>18</v>
      </c>
      <c r="R7" s="88" t="s">
        <v>19</v>
      </c>
      <c r="S7" s="88" t="s">
        <v>20</v>
      </c>
      <c r="T7" s="89" t="s">
        <v>21</v>
      </c>
      <c r="U7" s="602"/>
      <c r="V7" s="602"/>
      <c r="W7" s="602"/>
      <c r="X7" s="602"/>
      <c r="Y7" s="602"/>
      <c r="Z7" s="602"/>
    </row>
    <row r="8" spans="1:26" ht="87" customHeight="1" x14ac:dyDescent="0.35">
      <c r="A8" s="574" t="s">
        <v>547</v>
      </c>
      <c r="B8" s="582" t="s">
        <v>548</v>
      </c>
      <c r="C8" s="553" t="s">
        <v>549</v>
      </c>
      <c r="D8" s="576">
        <v>2</v>
      </c>
      <c r="E8" s="576">
        <v>2</v>
      </c>
      <c r="F8" s="554" t="s">
        <v>25</v>
      </c>
      <c r="G8" s="577">
        <v>0</v>
      </c>
      <c r="H8" s="577">
        <f>SUM(I8:T8)</f>
        <v>2</v>
      </c>
      <c r="I8" s="554"/>
      <c r="J8" s="554"/>
      <c r="K8" s="556"/>
      <c r="L8" s="459"/>
      <c r="M8" s="459"/>
      <c r="N8" s="459"/>
      <c r="O8" s="459"/>
      <c r="P8" s="459"/>
      <c r="Q8" s="459">
        <v>1</v>
      </c>
      <c r="R8" s="459"/>
      <c r="S8" s="459"/>
      <c r="T8" s="459">
        <v>1</v>
      </c>
      <c r="U8" s="496"/>
      <c r="V8" s="557">
        <v>1</v>
      </c>
      <c r="W8" s="558" t="s">
        <v>550</v>
      </c>
      <c r="X8" s="496" t="s">
        <v>1380</v>
      </c>
      <c r="Y8" s="125" t="s">
        <v>1213</v>
      </c>
      <c r="Z8" s="559" t="s">
        <v>501</v>
      </c>
    </row>
    <row r="9" spans="1:26" ht="87" x14ac:dyDescent="0.35">
      <c r="A9" s="574" t="s">
        <v>547</v>
      </c>
      <c r="B9" s="575" t="s">
        <v>551</v>
      </c>
      <c r="C9" s="553" t="s">
        <v>549</v>
      </c>
      <c r="D9" s="576">
        <v>4</v>
      </c>
      <c r="E9" s="576">
        <v>4</v>
      </c>
      <c r="F9" s="554" t="s">
        <v>25</v>
      </c>
      <c r="G9" s="577">
        <v>0</v>
      </c>
      <c r="H9" s="577">
        <f t="shared" ref="H9:H14" si="0">SUM(I9:T9)</f>
        <v>4</v>
      </c>
      <c r="I9" s="554"/>
      <c r="J9" s="554"/>
      <c r="K9" s="556">
        <v>1</v>
      </c>
      <c r="L9" s="459"/>
      <c r="M9" s="459"/>
      <c r="N9" s="459">
        <v>1</v>
      </c>
      <c r="O9" s="459"/>
      <c r="P9" s="459"/>
      <c r="Q9" s="459">
        <v>1</v>
      </c>
      <c r="R9" s="459"/>
      <c r="S9" s="459"/>
      <c r="T9" s="459">
        <v>1</v>
      </c>
      <c r="U9" s="496"/>
      <c r="V9" s="557">
        <v>1</v>
      </c>
      <c r="W9" s="558" t="s">
        <v>552</v>
      </c>
      <c r="X9" s="39" t="s">
        <v>1125</v>
      </c>
      <c r="Y9" s="125" t="s">
        <v>1213</v>
      </c>
      <c r="Z9" s="559" t="s">
        <v>501</v>
      </c>
    </row>
    <row r="10" spans="1:26" ht="87" x14ac:dyDescent="0.35">
      <c r="A10" s="574" t="s">
        <v>547</v>
      </c>
      <c r="B10" s="575" t="s">
        <v>553</v>
      </c>
      <c r="C10" s="553" t="s">
        <v>549</v>
      </c>
      <c r="D10" s="576">
        <v>4</v>
      </c>
      <c r="E10" s="576">
        <v>4</v>
      </c>
      <c r="F10" s="554" t="s">
        <v>25</v>
      </c>
      <c r="G10" s="577">
        <v>0</v>
      </c>
      <c r="H10" s="577">
        <f t="shared" si="0"/>
        <v>4</v>
      </c>
      <c r="I10" s="554"/>
      <c r="J10" s="554"/>
      <c r="K10" s="556">
        <v>1</v>
      </c>
      <c r="L10" s="459"/>
      <c r="M10" s="459"/>
      <c r="N10" s="459">
        <v>1</v>
      </c>
      <c r="O10" s="459"/>
      <c r="P10" s="459"/>
      <c r="Q10" s="459">
        <v>1</v>
      </c>
      <c r="R10" s="459"/>
      <c r="S10" s="459"/>
      <c r="T10" s="459">
        <v>1</v>
      </c>
      <c r="U10" s="496"/>
      <c r="V10" s="557">
        <v>1</v>
      </c>
      <c r="W10" s="558" t="s">
        <v>554</v>
      </c>
      <c r="X10" s="39" t="s">
        <v>1381</v>
      </c>
      <c r="Y10" s="125" t="s">
        <v>1213</v>
      </c>
      <c r="Z10" s="559" t="s">
        <v>501</v>
      </c>
    </row>
    <row r="11" spans="1:26" ht="87" x14ac:dyDescent="0.35">
      <c r="A11" s="574" t="s">
        <v>547</v>
      </c>
      <c r="B11" s="575" t="s">
        <v>555</v>
      </c>
      <c r="C11" s="553" t="s">
        <v>549</v>
      </c>
      <c r="D11" s="576">
        <v>4</v>
      </c>
      <c r="E11" s="576">
        <v>4</v>
      </c>
      <c r="F11" s="554" t="s">
        <v>25</v>
      </c>
      <c r="G11" s="577">
        <v>0</v>
      </c>
      <c r="H11" s="577">
        <f t="shared" si="0"/>
        <v>1</v>
      </c>
      <c r="I11" s="554"/>
      <c r="J11" s="554"/>
      <c r="K11" s="556" t="s">
        <v>338</v>
      </c>
      <c r="L11" s="459"/>
      <c r="M11" s="459"/>
      <c r="N11" s="459" t="s">
        <v>338</v>
      </c>
      <c r="O11" s="459"/>
      <c r="P11" s="459"/>
      <c r="Q11" s="459" t="s">
        <v>338</v>
      </c>
      <c r="R11" s="459"/>
      <c r="S11" s="459"/>
      <c r="T11" s="459">
        <v>1</v>
      </c>
      <c r="U11" s="496"/>
      <c r="V11" s="557">
        <v>1</v>
      </c>
      <c r="W11" s="558" t="s">
        <v>556</v>
      </c>
      <c r="X11" s="496" t="s">
        <v>1126</v>
      </c>
      <c r="Y11" s="125" t="s">
        <v>1213</v>
      </c>
      <c r="Z11" s="559" t="s">
        <v>501</v>
      </c>
    </row>
    <row r="12" spans="1:26" ht="87" x14ac:dyDescent="0.35">
      <c r="A12" s="574" t="s">
        <v>547</v>
      </c>
      <c r="B12" s="575" t="s">
        <v>555</v>
      </c>
      <c r="C12" s="553" t="s">
        <v>549</v>
      </c>
      <c r="D12" s="576">
        <v>4</v>
      </c>
      <c r="E12" s="576">
        <v>4</v>
      </c>
      <c r="F12" s="554" t="s">
        <v>25</v>
      </c>
      <c r="G12" s="577">
        <v>0</v>
      </c>
      <c r="H12" s="577">
        <f t="shared" si="0"/>
        <v>1</v>
      </c>
      <c r="I12" s="554"/>
      <c r="J12" s="554"/>
      <c r="K12" s="556" t="s">
        <v>338</v>
      </c>
      <c r="L12" s="459"/>
      <c r="M12" s="459"/>
      <c r="N12" s="459" t="s">
        <v>338</v>
      </c>
      <c r="O12" s="459"/>
      <c r="P12" s="459"/>
      <c r="Q12" s="459" t="s">
        <v>338</v>
      </c>
      <c r="R12" s="459"/>
      <c r="S12" s="459"/>
      <c r="T12" s="459">
        <v>1</v>
      </c>
      <c r="U12" s="496"/>
      <c r="V12" s="557">
        <v>1</v>
      </c>
      <c r="W12" s="558" t="s">
        <v>558</v>
      </c>
      <c r="X12" s="496" t="s">
        <v>1126</v>
      </c>
      <c r="Y12" s="125" t="s">
        <v>1213</v>
      </c>
      <c r="Z12" s="559" t="s">
        <v>501</v>
      </c>
    </row>
    <row r="13" spans="1:26" ht="87" x14ac:dyDescent="0.35">
      <c r="A13" s="574" t="s">
        <v>547</v>
      </c>
      <c r="B13" s="575" t="s">
        <v>557</v>
      </c>
      <c r="C13" s="553" t="s">
        <v>1127</v>
      </c>
      <c r="D13" s="576">
        <v>4</v>
      </c>
      <c r="E13" s="576">
        <v>4</v>
      </c>
      <c r="F13" s="554" t="s">
        <v>25</v>
      </c>
      <c r="G13" s="577">
        <v>0</v>
      </c>
      <c r="H13" s="577">
        <v>1</v>
      </c>
      <c r="I13" s="554"/>
      <c r="J13" s="554"/>
      <c r="K13" s="556" t="s">
        <v>338</v>
      </c>
      <c r="L13" s="459"/>
      <c r="M13" s="459"/>
      <c r="N13" s="459" t="s">
        <v>338</v>
      </c>
      <c r="O13" s="459"/>
      <c r="P13" s="459"/>
      <c r="Q13" s="459" t="s">
        <v>338</v>
      </c>
      <c r="R13" s="459"/>
      <c r="S13" s="459"/>
      <c r="T13" s="459">
        <v>1</v>
      </c>
      <c r="U13" s="496"/>
      <c r="V13" s="557">
        <v>1</v>
      </c>
      <c r="W13" s="558"/>
      <c r="X13" s="496" t="s">
        <v>1128</v>
      </c>
      <c r="Y13" s="125" t="s">
        <v>1213</v>
      </c>
      <c r="Z13" s="559" t="s">
        <v>501</v>
      </c>
    </row>
    <row r="14" spans="1:26" ht="87" x14ac:dyDescent="0.35">
      <c r="A14" s="574" t="s">
        <v>547</v>
      </c>
      <c r="B14" s="575" t="s">
        <v>559</v>
      </c>
      <c r="C14" s="553" t="s">
        <v>549</v>
      </c>
      <c r="D14" s="576">
        <v>4</v>
      </c>
      <c r="E14" s="576">
        <v>4</v>
      </c>
      <c r="F14" s="554" t="s">
        <v>25</v>
      </c>
      <c r="G14" s="577">
        <v>0</v>
      </c>
      <c r="H14" s="577">
        <f t="shared" si="0"/>
        <v>1</v>
      </c>
      <c r="I14" s="554"/>
      <c r="J14" s="554"/>
      <c r="K14" s="556" t="s">
        <v>338</v>
      </c>
      <c r="L14" s="459"/>
      <c r="M14" s="459"/>
      <c r="N14" s="459" t="s">
        <v>338</v>
      </c>
      <c r="O14" s="459"/>
      <c r="P14" s="459"/>
      <c r="Q14" s="459" t="s">
        <v>338</v>
      </c>
      <c r="R14" s="459"/>
      <c r="S14" s="459"/>
      <c r="T14" s="459">
        <v>1</v>
      </c>
      <c r="U14" s="496"/>
      <c r="V14" s="557">
        <v>1</v>
      </c>
      <c r="W14" s="558" t="s">
        <v>560</v>
      </c>
      <c r="X14" s="496" t="s">
        <v>1382</v>
      </c>
      <c r="Y14" s="125" t="s">
        <v>1213</v>
      </c>
      <c r="Z14" s="559" t="s">
        <v>501</v>
      </c>
    </row>
    <row r="15" spans="1:26" ht="87" x14ac:dyDescent="0.35">
      <c r="A15" s="574" t="s">
        <v>547</v>
      </c>
      <c r="B15" s="575" t="s">
        <v>561</v>
      </c>
      <c r="C15" s="578" t="s">
        <v>549</v>
      </c>
      <c r="D15" s="579">
        <v>4</v>
      </c>
      <c r="E15" s="579">
        <v>4</v>
      </c>
      <c r="F15" s="579" t="s">
        <v>25</v>
      </c>
      <c r="G15" s="577">
        <v>0</v>
      </c>
      <c r="H15" s="577">
        <v>4</v>
      </c>
      <c r="I15" s="576"/>
      <c r="J15" s="576"/>
      <c r="K15" s="580">
        <v>1</v>
      </c>
      <c r="L15" s="581"/>
      <c r="M15" s="581"/>
      <c r="N15" s="581" t="s">
        <v>338</v>
      </c>
      <c r="O15" s="581"/>
      <c r="P15" s="581"/>
      <c r="Q15" s="581" t="s">
        <v>338</v>
      </c>
      <c r="R15" s="581"/>
      <c r="S15" s="581"/>
      <c r="T15" s="581" t="s">
        <v>338</v>
      </c>
      <c r="U15" s="496"/>
      <c r="V15" s="557">
        <v>1</v>
      </c>
      <c r="W15" s="558" t="s">
        <v>562</v>
      </c>
      <c r="X15" s="496" t="s">
        <v>1383</v>
      </c>
      <c r="Y15" s="125" t="s">
        <v>1213</v>
      </c>
      <c r="Z15" s="559" t="s">
        <v>501</v>
      </c>
    </row>
    <row r="16" spans="1:26" ht="58.5" customHeight="1" x14ac:dyDescent="0.35">
      <c r="A16" s="55"/>
      <c r="B16" s="162"/>
      <c r="H16" s="164" t="s">
        <v>538</v>
      </c>
      <c r="I16" s="650">
        <f>SUM(I8:K15)</f>
        <v>3</v>
      </c>
      <c r="J16" s="651"/>
      <c r="K16" s="652"/>
      <c r="L16" s="650">
        <f t="shared" ref="L16" si="1">SUM(L8:N15)</f>
        <v>2</v>
      </c>
      <c r="M16" s="651"/>
      <c r="N16" s="652"/>
      <c r="O16" s="650">
        <f t="shared" ref="O16" si="2">SUM(O8:Q15)</f>
        <v>3</v>
      </c>
      <c r="P16" s="651"/>
      <c r="Q16" s="652"/>
      <c r="R16" s="650">
        <f t="shared" ref="R16" si="3">SUM(R8:T15)</f>
        <v>7</v>
      </c>
      <c r="S16" s="651"/>
      <c r="T16" s="652"/>
    </row>
    <row r="17" spans="1:20" ht="33.75" customHeight="1" x14ac:dyDescent="0.35">
      <c r="A17" s="13" t="s">
        <v>99</v>
      </c>
      <c r="B17" s="52">
        <v>45689</v>
      </c>
      <c r="H17" s="164" t="s">
        <v>539</v>
      </c>
      <c r="I17" s="650" t="s">
        <v>540</v>
      </c>
      <c r="J17" s="651"/>
      <c r="K17" s="652"/>
      <c r="L17" s="650" t="s">
        <v>541</v>
      </c>
      <c r="M17" s="651"/>
      <c r="N17" s="652"/>
      <c r="O17" s="650" t="s">
        <v>542</v>
      </c>
      <c r="P17" s="651"/>
      <c r="Q17" s="652"/>
      <c r="R17" s="650" t="s">
        <v>543</v>
      </c>
      <c r="S17" s="651"/>
      <c r="T17" s="652"/>
    </row>
    <row r="18" spans="1:20" ht="33" customHeight="1" x14ac:dyDescent="0.35">
      <c r="H18" s="164" t="s">
        <v>544</v>
      </c>
      <c r="I18" s="647">
        <f>+I16/14</f>
        <v>0.21428571428571427</v>
      </c>
      <c r="J18" s="648"/>
      <c r="K18" s="649"/>
      <c r="L18" s="647">
        <f>+L16/14</f>
        <v>0.14285714285714285</v>
      </c>
      <c r="M18" s="648"/>
      <c r="N18" s="649"/>
      <c r="O18" s="647">
        <f>+O16/14</f>
        <v>0.21428571428571427</v>
      </c>
      <c r="P18" s="648"/>
      <c r="Q18" s="649"/>
      <c r="R18" s="647">
        <f>+R16/14</f>
        <v>0.5</v>
      </c>
      <c r="S18" s="648"/>
      <c r="T18" s="649"/>
    </row>
    <row r="19" spans="1:20" ht="30" customHeight="1" x14ac:dyDescent="0.35">
      <c r="H19" s="164" t="s">
        <v>545</v>
      </c>
      <c r="I19" s="647">
        <f>+I18</f>
        <v>0.21428571428571427</v>
      </c>
      <c r="J19" s="648"/>
      <c r="K19" s="649"/>
      <c r="L19" s="647">
        <f>+I18+L18</f>
        <v>0.3571428571428571</v>
      </c>
      <c r="M19" s="648"/>
      <c r="N19" s="649"/>
      <c r="O19" s="647">
        <f>+I18+L18+O18</f>
        <v>0.5714285714285714</v>
      </c>
      <c r="P19" s="648"/>
      <c r="Q19" s="649"/>
      <c r="R19" s="647">
        <f>+I18+L18+O18+R18</f>
        <v>1.0714285714285714</v>
      </c>
      <c r="S19" s="648"/>
      <c r="T19" s="649"/>
    </row>
    <row r="20" spans="1:20" ht="14.5" x14ac:dyDescent="0.35"/>
    <row r="21" spans="1:20" ht="14.5" x14ac:dyDescent="0.35"/>
    <row r="22" spans="1:20" ht="14.5" hidden="1" x14ac:dyDescent="0.35"/>
    <row r="23" spans="1:20" ht="14.5" hidden="1" x14ac:dyDescent="0.35"/>
    <row r="24" spans="1:20" ht="14.5" hidden="1" x14ac:dyDescent="0.35"/>
    <row r="25" spans="1:20" ht="14.5" hidden="1" x14ac:dyDescent="0.35"/>
    <row r="26" spans="1:20" ht="14.5" hidden="1" x14ac:dyDescent="0.35"/>
    <row r="27" spans="1:20" ht="14.5" hidden="1" x14ac:dyDescent="0.35"/>
    <row r="28" spans="1:20" ht="14.5" hidden="1" x14ac:dyDescent="0.35"/>
    <row r="29" spans="1:20" ht="14.5" hidden="1" x14ac:dyDescent="0.35"/>
    <row r="30" spans="1:20" ht="14.5" hidden="1" x14ac:dyDescent="0.35"/>
    <row r="31" spans="1:20" ht="14.5" hidden="1" x14ac:dyDescent="0.35"/>
    <row r="32" spans="1:20" ht="14.5" hidden="1" x14ac:dyDescent="0.35"/>
    <row r="33" ht="14.5" hidden="1" x14ac:dyDescent="0.35"/>
    <row r="34" ht="14.5" hidden="1" x14ac:dyDescent="0.35"/>
    <row r="35" ht="14.5" hidden="1" x14ac:dyDescent="0.35"/>
    <row r="36" ht="14.5" hidden="1" x14ac:dyDescent="0.35"/>
    <row r="37" ht="14.5" hidden="1" x14ac:dyDescent="0.35"/>
    <row r="38" ht="14.5" hidden="1" x14ac:dyDescent="0.35"/>
    <row r="39" ht="14.5" hidden="1" x14ac:dyDescent="0.35"/>
    <row r="40" ht="14.5" hidden="1" x14ac:dyDescent="0.35"/>
    <row r="41" ht="14.5" hidden="1" x14ac:dyDescent="0.35"/>
    <row r="42" ht="14.5" hidden="1" x14ac:dyDescent="0.35"/>
    <row r="43" ht="14.5" hidden="1" x14ac:dyDescent="0.35"/>
    <row r="44" ht="14.5" hidden="1" x14ac:dyDescent="0.35"/>
    <row r="45" ht="14.5" hidden="1" x14ac:dyDescent="0.35"/>
    <row r="46" ht="14.5" hidden="1" x14ac:dyDescent="0.35"/>
    <row r="47" ht="14.5" hidden="1" x14ac:dyDescent="0.35"/>
    <row r="48" ht="14.5" hidden="1" x14ac:dyDescent="0.35"/>
    <row r="49" ht="14.5" hidden="1" x14ac:dyDescent="0.35"/>
    <row r="50" ht="14.5" hidden="1" x14ac:dyDescent="0.35"/>
    <row r="51" ht="14.5" hidden="1" x14ac:dyDescent="0.35"/>
    <row r="52" ht="14.5" hidden="1" x14ac:dyDescent="0.35"/>
    <row r="53" ht="14.5" hidden="1" x14ac:dyDescent="0.35"/>
    <row r="54" ht="14.5" hidden="1" x14ac:dyDescent="0.35"/>
    <row r="55" ht="14.5" hidden="1" x14ac:dyDescent="0.35"/>
    <row r="56" ht="14.5" hidden="1" x14ac:dyDescent="0.35"/>
    <row r="57" ht="14.5" hidden="1" x14ac:dyDescent="0.35"/>
    <row r="58" ht="14.5" hidden="1" x14ac:dyDescent="0.35"/>
    <row r="59" ht="14.5" hidden="1" x14ac:dyDescent="0.35"/>
    <row r="60" ht="14.5" hidden="1" x14ac:dyDescent="0.35"/>
    <row r="61" ht="14.5" hidden="1" x14ac:dyDescent="0.35"/>
    <row r="62" ht="14.5" hidden="1" x14ac:dyDescent="0.35"/>
    <row r="63" ht="14.5" hidden="1" x14ac:dyDescent="0.35"/>
    <row r="64" ht="14.5" hidden="1" x14ac:dyDescent="0.35"/>
    <row r="65" ht="14.5" hidden="1" x14ac:dyDescent="0.35"/>
    <row r="66" ht="14.5" hidden="1" x14ac:dyDescent="0.35"/>
    <row r="67" ht="14.5" hidden="1" x14ac:dyDescent="0.35"/>
    <row r="68" ht="14.5" hidden="1" x14ac:dyDescent="0.35"/>
    <row r="69" ht="14.5" hidden="1" x14ac:dyDescent="0.35"/>
    <row r="70" ht="14.5" hidden="1" x14ac:dyDescent="0.35"/>
    <row r="71" ht="14.5" hidden="1" x14ac:dyDescent="0.35"/>
    <row r="72" ht="14.5" hidden="1" x14ac:dyDescent="0.35"/>
  </sheetData>
  <mergeCells count="36">
    <mergeCell ref="B1:X1"/>
    <mergeCell ref="B2:X3"/>
    <mergeCell ref="B4:Z4"/>
    <mergeCell ref="A5:A7"/>
    <mergeCell ref="B5:B7"/>
    <mergeCell ref="C5:F5"/>
    <mergeCell ref="G5:U5"/>
    <mergeCell ref="V5:Y5"/>
    <mergeCell ref="Z5:Z7"/>
    <mergeCell ref="C6:C7"/>
    <mergeCell ref="D6:D7"/>
    <mergeCell ref="E6:E7"/>
    <mergeCell ref="F6:F7"/>
    <mergeCell ref="G6:H6"/>
    <mergeCell ref="I6:T6"/>
    <mergeCell ref="V6:V7"/>
    <mergeCell ref="W6:W7"/>
    <mergeCell ref="X6:X7"/>
    <mergeCell ref="Y6:Y7"/>
    <mergeCell ref="I16:K16"/>
    <mergeCell ref="L16:N16"/>
    <mergeCell ref="O16:Q16"/>
    <mergeCell ref="R16:T16"/>
    <mergeCell ref="U6:U7"/>
    <mergeCell ref="I19:K19"/>
    <mergeCell ref="L19:N19"/>
    <mergeCell ref="O19:Q19"/>
    <mergeCell ref="R19:T19"/>
    <mergeCell ref="I17:K17"/>
    <mergeCell ref="L17:N17"/>
    <mergeCell ref="O17:Q17"/>
    <mergeCell ref="R17:T17"/>
    <mergeCell ref="I18:K18"/>
    <mergeCell ref="L18:N18"/>
    <mergeCell ref="O18:Q18"/>
    <mergeCell ref="R18:T18"/>
  </mergeCells>
  <dataValidations count="3">
    <dataValidation type="decimal" operator="lessThan" allowBlank="1" showInputMessage="1" showErrorMessage="1" sqref="Y1:Y2" xr:uid="{6CEF431E-0929-4646-BA23-598009710635}">
      <formula1>0</formula1>
    </dataValidation>
    <dataValidation type="decimal" operator="lessThan" showInputMessage="1" sqref="Z1" xr:uid="{C15F4A5C-83E0-4461-88BB-575D559FD091}">
      <formula1>0</formula1>
    </dataValidation>
    <dataValidation operator="lessThan" allowBlank="1" showInputMessage="1" showErrorMessage="1" sqref="Z2:Z3 B1:B2 Y3" xr:uid="{122947B8-69B0-44F2-BD94-C2D5701E9DC8}"/>
  </dataValidations>
  <pageMargins left="0.7" right="0.7" top="0.75" bottom="0.75" header="0.3" footer="0.3"/>
  <pageSetup scale="20"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BC24D-E326-42A5-816B-4035C94EE464}">
  <sheetPr>
    <tabColor theme="5" tint="0.39997558519241921"/>
  </sheetPr>
  <dimension ref="A1:XFC70"/>
  <sheetViews>
    <sheetView zoomScale="70" zoomScaleNormal="70" workbookViewId="0">
      <pane ySplit="7" topLeftCell="A8" activePane="bottomLeft" state="frozen"/>
      <selection pane="bottomLeft" activeCell="A8" sqref="A8"/>
    </sheetView>
  </sheetViews>
  <sheetFormatPr baseColWidth="10" defaultColWidth="0" defaultRowHeight="15" customHeight="1" zeroHeight="1" x14ac:dyDescent="0.35"/>
  <cols>
    <col min="1" max="1" width="32" style="66" customWidth="1"/>
    <col min="2" max="2" width="71.26953125" style="163" customWidth="1"/>
    <col min="3" max="3" width="26.453125" style="163" customWidth="1"/>
    <col min="4" max="4" width="17.81640625" style="76" customWidth="1"/>
    <col min="5" max="5" width="16.26953125" style="76" customWidth="1"/>
    <col min="6" max="6" width="17.7265625" style="163" customWidth="1"/>
    <col min="7" max="7" width="12.26953125" style="76" customWidth="1"/>
    <col min="8" max="8" width="19" style="163" customWidth="1"/>
    <col min="9" max="10" width="6.54296875" style="76" customWidth="1"/>
    <col min="11" max="11" width="7.453125" style="76" customWidth="1"/>
    <col min="12" max="12" width="6.7265625" style="76" customWidth="1"/>
    <col min="13" max="13" width="7" style="76" customWidth="1"/>
    <col min="14" max="14" width="6.1796875" style="76" customWidth="1"/>
    <col min="15" max="15" width="6" style="76" customWidth="1"/>
    <col min="16" max="16" width="5.54296875" style="76" customWidth="1"/>
    <col min="17" max="17" width="5.81640625" style="76" customWidth="1"/>
    <col min="18" max="18" width="6" style="76" customWidth="1"/>
    <col min="19" max="19" width="5.54296875" style="76" customWidth="1"/>
    <col min="20" max="20" width="6.54296875" style="76" customWidth="1"/>
    <col min="21" max="21" width="17.81640625" style="163" customWidth="1"/>
    <col min="22" max="22" width="19.26953125" style="76" customWidth="1"/>
    <col min="23" max="23" width="30.1796875" style="163" customWidth="1"/>
    <col min="24" max="24" width="34.26953125" style="163" customWidth="1"/>
    <col min="25" max="25" width="35.1796875" style="163" customWidth="1"/>
    <col min="26" max="26" width="22.54296875" style="163" customWidth="1"/>
    <col min="27" max="16383" width="11.453125" style="66" hidden="1"/>
    <col min="16384" max="16384" width="3.7265625" style="66" customWidth="1"/>
  </cols>
  <sheetData>
    <row r="1" spans="1:26" ht="26.25" customHeight="1" x14ac:dyDescent="0.35">
      <c r="A1" s="153"/>
      <c r="B1" s="657" t="s">
        <v>22</v>
      </c>
      <c r="C1" s="658"/>
      <c r="D1" s="658"/>
      <c r="E1" s="658"/>
      <c r="F1" s="658"/>
      <c r="G1" s="658"/>
      <c r="H1" s="658"/>
      <c r="I1" s="658"/>
      <c r="J1" s="658"/>
      <c r="K1" s="658"/>
      <c r="L1" s="658"/>
      <c r="M1" s="658"/>
      <c r="N1" s="658"/>
      <c r="O1" s="658"/>
      <c r="P1" s="658"/>
      <c r="Q1" s="658"/>
      <c r="R1" s="658"/>
      <c r="S1" s="658"/>
      <c r="T1" s="658"/>
      <c r="U1" s="658"/>
      <c r="V1" s="658"/>
      <c r="W1" s="658"/>
      <c r="X1" s="659"/>
      <c r="Y1" s="11" t="s">
        <v>0</v>
      </c>
      <c r="Z1" s="2" t="s">
        <v>72</v>
      </c>
    </row>
    <row r="2" spans="1:26" ht="15.5" x14ac:dyDescent="0.35">
      <c r="A2" s="154"/>
      <c r="B2" s="660" t="s">
        <v>83</v>
      </c>
      <c r="C2" s="661"/>
      <c r="D2" s="661"/>
      <c r="E2" s="661"/>
      <c r="F2" s="661"/>
      <c r="G2" s="661"/>
      <c r="H2" s="661"/>
      <c r="I2" s="661"/>
      <c r="J2" s="661"/>
      <c r="K2" s="661"/>
      <c r="L2" s="661"/>
      <c r="M2" s="661"/>
      <c r="N2" s="661"/>
      <c r="O2" s="661"/>
      <c r="P2" s="661"/>
      <c r="Q2" s="661"/>
      <c r="R2" s="661"/>
      <c r="S2" s="661"/>
      <c r="T2" s="661"/>
      <c r="U2" s="661"/>
      <c r="V2" s="661"/>
      <c r="W2" s="661"/>
      <c r="X2" s="662"/>
      <c r="Y2" s="12" t="s">
        <v>1</v>
      </c>
      <c r="Z2" s="15">
        <v>1</v>
      </c>
    </row>
    <row r="3" spans="1:26" ht="41.25" customHeight="1" thickBot="1" x14ac:dyDescent="0.4">
      <c r="A3" s="155"/>
      <c r="B3" s="663"/>
      <c r="C3" s="664"/>
      <c r="D3" s="664"/>
      <c r="E3" s="664"/>
      <c r="F3" s="664"/>
      <c r="G3" s="664"/>
      <c r="H3" s="664"/>
      <c r="I3" s="664"/>
      <c r="J3" s="664"/>
      <c r="K3" s="664"/>
      <c r="L3" s="664"/>
      <c r="M3" s="664"/>
      <c r="N3" s="664"/>
      <c r="O3" s="664"/>
      <c r="P3" s="664"/>
      <c r="Q3" s="664"/>
      <c r="R3" s="664"/>
      <c r="S3" s="664"/>
      <c r="T3" s="664"/>
      <c r="U3" s="664"/>
      <c r="V3" s="664"/>
      <c r="W3" s="664"/>
      <c r="X3" s="665"/>
      <c r="Y3" s="14" t="s">
        <v>7</v>
      </c>
      <c r="Z3" s="16">
        <v>45077</v>
      </c>
    </row>
    <row r="4" spans="1:26" ht="31.5" thickBot="1" x14ac:dyDescent="0.4">
      <c r="A4" s="54" t="s">
        <v>120</v>
      </c>
      <c r="B4" s="666" t="s">
        <v>563</v>
      </c>
      <c r="C4" s="667"/>
      <c r="D4" s="667"/>
      <c r="E4" s="667"/>
      <c r="F4" s="667"/>
      <c r="G4" s="667"/>
      <c r="H4" s="667"/>
      <c r="I4" s="667"/>
      <c r="J4" s="667"/>
      <c r="K4" s="667"/>
      <c r="L4" s="667"/>
      <c r="M4" s="667"/>
      <c r="N4" s="667"/>
      <c r="O4" s="667"/>
      <c r="P4" s="667"/>
      <c r="Q4" s="667"/>
      <c r="R4" s="667"/>
      <c r="S4" s="667"/>
      <c r="T4" s="667"/>
      <c r="U4" s="667"/>
      <c r="V4" s="667"/>
      <c r="W4" s="667"/>
      <c r="X4" s="667"/>
      <c r="Y4" s="667"/>
      <c r="Z4" s="668"/>
    </row>
    <row r="5" spans="1:26" ht="30.75" customHeight="1" thickBot="1" x14ac:dyDescent="0.4">
      <c r="A5" s="599" t="s">
        <v>102</v>
      </c>
      <c r="B5" s="614" t="s">
        <v>84</v>
      </c>
      <c r="C5" s="616" t="s">
        <v>85</v>
      </c>
      <c r="D5" s="617"/>
      <c r="E5" s="617"/>
      <c r="F5" s="618"/>
      <c r="G5" s="616" t="s">
        <v>92</v>
      </c>
      <c r="H5" s="617"/>
      <c r="I5" s="617"/>
      <c r="J5" s="617"/>
      <c r="K5" s="617"/>
      <c r="L5" s="617"/>
      <c r="M5" s="617"/>
      <c r="N5" s="617"/>
      <c r="O5" s="617"/>
      <c r="P5" s="617"/>
      <c r="Q5" s="617"/>
      <c r="R5" s="617"/>
      <c r="S5" s="617"/>
      <c r="T5" s="617"/>
      <c r="U5" s="618"/>
      <c r="V5" s="616" t="s">
        <v>93</v>
      </c>
      <c r="W5" s="617"/>
      <c r="X5" s="617"/>
      <c r="Y5" s="618"/>
      <c r="Z5" s="622" t="s">
        <v>98</v>
      </c>
    </row>
    <row r="6" spans="1:26" ht="39" customHeight="1" thickBot="1" x14ac:dyDescent="0.4">
      <c r="A6" s="600"/>
      <c r="B6" s="614"/>
      <c r="C6" s="602" t="s">
        <v>86</v>
      </c>
      <c r="D6" s="602" t="s">
        <v>87</v>
      </c>
      <c r="E6" s="602" t="s">
        <v>88</v>
      </c>
      <c r="F6" s="622" t="s">
        <v>89</v>
      </c>
      <c r="G6" s="616" t="s">
        <v>90</v>
      </c>
      <c r="H6" s="618"/>
      <c r="I6" s="623" t="s">
        <v>91</v>
      </c>
      <c r="J6" s="624"/>
      <c r="K6" s="624"/>
      <c r="L6" s="624"/>
      <c r="M6" s="624"/>
      <c r="N6" s="624"/>
      <c r="O6" s="624"/>
      <c r="P6" s="624"/>
      <c r="Q6" s="624"/>
      <c r="R6" s="624"/>
      <c r="S6" s="624"/>
      <c r="T6" s="625"/>
      <c r="U6" s="622" t="s">
        <v>101</v>
      </c>
      <c r="V6" s="602" t="s">
        <v>94</v>
      </c>
      <c r="W6" s="602" t="s">
        <v>95</v>
      </c>
      <c r="X6" s="602" t="s">
        <v>96</v>
      </c>
      <c r="Y6" s="602" t="s">
        <v>97</v>
      </c>
      <c r="Z6" s="602"/>
    </row>
    <row r="7" spans="1:26" ht="31" x14ac:dyDescent="0.35">
      <c r="A7" s="628"/>
      <c r="B7" s="614"/>
      <c r="C7" s="602"/>
      <c r="D7" s="602"/>
      <c r="E7" s="602"/>
      <c r="F7" s="614"/>
      <c r="G7" s="86" t="s">
        <v>8</v>
      </c>
      <c r="H7" s="86" t="s">
        <v>9</v>
      </c>
      <c r="I7" s="87" t="s">
        <v>10</v>
      </c>
      <c r="J7" s="88" t="s">
        <v>11</v>
      </c>
      <c r="K7" s="88" t="s">
        <v>12</v>
      </c>
      <c r="L7" s="88" t="s">
        <v>13</v>
      </c>
      <c r="M7" s="88" t="s">
        <v>14</v>
      </c>
      <c r="N7" s="88" t="s">
        <v>15</v>
      </c>
      <c r="O7" s="88" t="s">
        <v>16</v>
      </c>
      <c r="P7" s="88" t="s">
        <v>17</v>
      </c>
      <c r="Q7" s="88" t="s">
        <v>18</v>
      </c>
      <c r="R7" s="88" t="s">
        <v>19</v>
      </c>
      <c r="S7" s="88" t="s">
        <v>20</v>
      </c>
      <c r="T7" s="89" t="s">
        <v>21</v>
      </c>
      <c r="U7" s="602"/>
      <c r="V7" s="602"/>
      <c r="W7" s="602"/>
      <c r="X7" s="602"/>
      <c r="Y7" s="602"/>
      <c r="Z7" s="602"/>
    </row>
    <row r="8" spans="1:26" ht="75" customHeight="1" x14ac:dyDescent="0.35">
      <c r="A8" s="551" t="s">
        <v>563</v>
      </c>
      <c r="B8" s="552" t="s">
        <v>564</v>
      </c>
      <c r="C8" s="553" t="s">
        <v>565</v>
      </c>
      <c r="D8" s="554">
        <v>1</v>
      </c>
      <c r="E8" s="554">
        <v>1</v>
      </c>
      <c r="F8" s="553" t="s">
        <v>27</v>
      </c>
      <c r="G8" s="555">
        <v>0</v>
      </c>
      <c r="H8" s="555">
        <f>SUM(I8:T8)</f>
        <v>1</v>
      </c>
      <c r="I8" s="556"/>
      <c r="J8" s="459"/>
      <c r="K8" s="459"/>
      <c r="L8" s="459"/>
      <c r="M8" s="459"/>
      <c r="N8" s="459" t="s">
        <v>338</v>
      </c>
      <c r="O8" s="459"/>
      <c r="P8" s="459"/>
      <c r="Q8" s="459"/>
      <c r="R8" s="459"/>
      <c r="S8" s="459"/>
      <c r="T8" s="459">
        <v>1</v>
      </c>
      <c r="U8" s="496"/>
      <c r="V8" s="557">
        <v>1</v>
      </c>
      <c r="W8" s="558" t="s">
        <v>566</v>
      </c>
      <c r="X8" s="496" t="s">
        <v>1071</v>
      </c>
      <c r="Y8" s="125" t="s">
        <v>1069</v>
      </c>
      <c r="Z8" s="559" t="s">
        <v>501</v>
      </c>
    </row>
    <row r="9" spans="1:26" ht="69" x14ac:dyDescent="0.35">
      <c r="A9" s="551" t="s">
        <v>563</v>
      </c>
      <c r="B9" s="560" t="s">
        <v>567</v>
      </c>
      <c r="C9" s="553" t="s">
        <v>565</v>
      </c>
      <c r="D9" s="554">
        <v>2</v>
      </c>
      <c r="E9" s="554">
        <v>2</v>
      </c>
      <c r="F9" s="553" t="s">
        <v>27</v>
      </c>
      <c r="G9" s="555">
        <v>0</v>
      </c>
      <c r="H9" s="555">
        <f t="shared" ref="H9:H12" si="0">SUM(I9:T9)</f>
        <v>2</v>
      </c>
      <c r="I9" s="556"/>
      <c r="J9" s="459"/>
      <c r="K9" s="459"/>
      <c r="L9" s="459"/>
      <c r="M9" s="459"/>
      <c r="N9" s="459">
        <v>1</v>
      </c>
      <c r="O9" s="459"/>
      <c r="P9" s="459"/>
      <c r="Q9" s="459"/>
      <c r="R9" s="459"/>
      <c r="S9" s="459"/>
      <c r="T9" s="459">
        <v>1</v>
      </c>
      <c r="U9" s="496"/>
      <c r="V9" s="557">
        <v>1</v>
      </c>
      <c r="W9" s="558" t="s">
        <v>568</v>
      </c>
      <c r="X9" s="496" t="s">
        <v>1384</v>
      </c>
      <c r="Y9" s="125" t="s">
        <v>1388</v>
      </c>
      <c r="Z9" s="559" t="s">
        <v>501</v>
      </c>
    </row>
    <row r="10" spans="1:26" ht="110" customHeight="1" x14ac:dyDescent="0.35">
      <c r="A10" s="551" t="s">
        <v>563</v>
      </c>
      <c r="B10" s="560" t="s">
        <v>569</v>
      </c>
      <c r="C10" s="553" t="s">
        <v>565</v>
      </c>
      <c r="D10" s="554">
        <v>1</v>
      </c>
      <c r="E10" s="554">
        <v>1</v>
      </c>
      <c r="F10" s="553" t="s">
        <v>27</v>
      </c>
      <c r="G10" s="555">
        <v>0</v>
      </c>
      <c r="H10" s="555">
        <f t="shared" si="0"/>
        <v>1</v>
      </c>
      <c r="I10" s="556"/>
      <c r="J10" s="459"/>
      <c r="K10" s="459"/>
      <c r="L10" s="459"/>
      <c r="M10" s="459"/>
      <c r="N10" s="459" t="s">
        <v>338</v>
      </c>
      <c r="O10" s="459"/>
      <c r="P10" s="459"/>
      <c r="Q10" s="459"/>
      <c r="R10" s="459"/>
      <c r="S10" s="459"/>
      <c r="T10" s="459">
        <v>1</v>
      </c>
      <c r="U10" s="496"/>
      <c r="V10" s="557">
        <v>1</v>
      </c>
      <c r="W10" s="558" t="s">
        <v>570</v>
      </c>
      <c r="X10" s="496" t="s">
        <v>1385</v>
      </c>
      <c r="Y10" s="125" t="s">
        <v>1388</v>
      </c>
      <c r="Z10" s="559" t="s">
        <v>501</v>
      </c>
    </row>
    <row r="11" spans="1:26" ht="69" x14ac:dyDescent="0.35">
      <c r="A11" s="551" t="s">
        <v>563</v>
      </c>
      <c r="B11" s="560" t="s">
        <v>571</v>
      </c>
      <c r="C11" s="553" t="s">
        <v>565</v>
      </c>
      <c r="D11" s="554">
        <v>1</v>
      </c>
      <c r="E11" s="554">
        <v>1</v>
      </c>
      <c r="F11" s="553" t="s">
        <v>27</v>
      </c>
      <c r="G11" s="555">
        <v>0</v>
      </c>
      <c r="H11" s="555">
        <f t="shared" si="0"/>
        <v>1</v>
      </c>
      <c r="I11" s="556"/>
      <c r="J11" s="459"/>
      <c r="K11" s="459"/>
      <c r="L11" s="459"/>
      <c r="M11" s="459"/>
      <c r="N11" s="459" t="s">
        <v>338</v>
      </c>
      <c r="O11" s="459"/>
      <c r="P11" s="459"/>
      <c r="Q11" s="459"/>
      <c r="R11" s="459"/>
      <c r="S11" s="459"/>
      <c r="T11" s="459">
        <v>1</v>
      </c>
      <c r="U11" s="496"/>
      <c r="V11" s="557">
        <v>1</v>
      </c>
      <c r="W11" s="558" t="s">
        <v>572</v>
      </c>
      <c r="X11" s="496" t="s">
        <v>1386</v>
      </c>
      <c r="Y11" s="125" t="s">
        <v>1388</v>
      </c>
      <c r="Z11" s="559" t="s">
        <v>501</v>
      </c>
    </row>
    <row r="12" spans="1:26" ht="62.5" x14ac:dyDescent="0.35">
      <c r="A12" s="551" t="s">
        <v>563</v>
      </c>
      <c r="B12" s="560" t="s">
        <v>573</v>
      </c>
      <c r="C12" s="553" t="s">
        <v>565</v>
      </c>
      <c r="D12" s="554">
        <v>1</v>
      </c>
      <c r="E12" s="554">
        <v>1</v>
      </c>
      <c r="F12" s="553" t="s">
        <v>27</v>
      </c>
      <c r="G12" s="555">
        <v>0</v>
      </c>
      <c r="H12" s="555">
        <f t="shared" si="0"/>
        <v>1</v>
      </c>
      <c r="I12" s="556"/>
      <c r="J12" s="459"/>
      <c r="K12" s="459"/>
      <c r="L12" s="459"/>
      <c r="M12" s="459"/>
      <c r="N12" s="459" t="s">
        <v>338</v>
      </c>
      <c r="O12" s="459"/>
      <c r="P12" s="459"/>
      <c r="Q12" s="459"/>
      <c r="R12" s="459"/>
      <c r="S12" s="459"/>
      <c r="T12" s="459">
        <v>1</v>
      </c>
      <c r="U12" s="496"/>
      <c r="V12" s="557">
        <v>1</v>
      </c>
      <c r="W12" s="558" t="s">
        <v>1070</v>
      </c>
      <c r="X12" s="496" t="s">
        <v>1387</v>
      </c>
      <c r="Y12" s="125" t="s">
        <v>1389</v>
      </c>
      <c r="Z12" s="559" t="s">
        <v>501</v>
      </c>
    </row>
    <row r="13" spans="1:26" ht="46.5" x14ac:dyDescent="0.25">
      <c r="A13" s="165"/>
      <c r="B13" s="162"/>
      <c r="H13" s="164" t="s">
        <v>574</v>
      </c>
      <c r="I13" s="650">
        <f>SUM(I8:N12)</f>
        <v>1</v>
      </c>
      <c r="J13" s="651"/>
      <c r="K13" s="651"/>
      <c r="L13" s="651"/>
      <c r="M13" s="651"/>
      <c r="N13" s="652"/>
      <c r="O13" s="650">
        <f>SUM(O8:T12)</f>
        <v>5</v>
      </c>
      <c r="P13" s="651"/>
      <c r="Q13" s="651"/>
      <c r="R13" s="651"/>
      <c r="S13" s="651"/>
      <c r="T13" s="652"/>
    </row>
    <row r="14" spans="1:26" ht="31.5" customHeight="1" x14ac:dyDescent="0.35">
      <c r="A14" s="13" t="s">
        <v>99</v>
      </c>
      <c r="B14" s="52">
        <v>45689</v>
      </c>
      <c r="H14" s="164" t="s">
        <v>539</v>
      </c>
      <c r="I14" s="650" t="s">
        <v>575</v>
      </c>
      <c r="J14" s="651"/>
      <c r="K14" s="651"/>
      <c r="L14" s="651"/>
      <c r="M14" s="651"/>
      <c r="N14" s="652"/>
      <c r="O14" s="650" t="s">
        <v>576</v>
      </c>
      <c r="P14" s="651"/>
      <c r="Q14" s="651"/>
      <c r="R14" s="651"/>
      <c r="S14" s="651"/>
      <c r="T14" s="652"/>
    </row>
    <row r="15" spans="1:26" ht="34.5" customHeight="1" x14ac:dyDescent="0.35">
      <c r="H15" s="164" t="s">
        <v>577</v>
      </c>
      <c r="I15" s="647">
        <f>+I13/6</f>
        <v>0.16666666666666666</v>
      </c>
      <c r="J15" s="648"/>
      <c r="K15" s="648"/>
      <c r="L15" s="648"/>
      <c r="M15" s="648"/>
      <c r="N15" s="649"/>
      <c r="O15" s="647">
        <f>+O13/6</f>
        <v>0.83333333333333337</v>
      </c>
      <c r="P15" s="648"/>
      <c r="Q15" s="648"/>
      <c r="R15" s="648"/>
      <c r="S15" s="648"/>
      <c r="T15" s="649"/>
    </row>
    <row r="16" spans="1:26" ht="34.5" customHeight="1" x14ac:dyDescent="0.35">
      <c r="H16" s="164" t="s">
        <v>1060</v>
      </c>
      <c r="I16" s="647">
        <f>+I15</f>
        <v>0.16666666666666666</v>
      </c>
      <c r="J16" s="648"/>
      <c r="K16" s="648"/>
      <c r="L16" s="648"/>
      <c r="M16" s="648"/>
      <c r="N16" s="649"/>
      <c r="O16" s="647">
        <f>+I15+O15</f>
        <v>1</v>
      </c>
      <c r="P16" s="648"/>
      <c r="Q16" s="648"/>
      <c r="R16" s="648"/>
      <c r="S16" s="648"/>
      <c r="T16" s="649"/>
    </row>
    <row r="17" ht="14.5" x14ac:dyDescent="0.35"/>
    <row r="18" ht="14.5" x14ac:dyDescent="0.35"/>
    <row r="19" ht="14.5" hidden="1" x14ac:dyDescent="0.35"/>
    <row r="20" ht="14.5" hidden="1" x14ac:dyDescent="0.35"/>
    <row r="21" ht="14.5" hidden="1" x14ac:dyDescent="0.35"/>
    <row r="22" ht="14.5" hidden="1" x14ac:dyDescent="0.35"/>
    <row r="23" ht="14.5" hidden="1" x14ac:dyDescent="0.35"/>
    <row r="24" ht="14.5" hidden="1" x14ac:dyDescent="0.35"/>
    <row r="25" ht="14.5" hidden="1" x14ac:dyDescent="0.35"/>
    <row r="26" ht="14.5" hidden="1" x14ac:dyDescent="0.35"/>
    <row r="27" ht="14.5" hidden="1" x14ac:dyDescent="0.35"/>
    <row r="28" ht="14.5" hidden="1" x14ac:dyDescent="0.35"/>
    <row r="29" ht="14.5" hidden="1" x14ac:dyDescent="0.35"/>
    <row r="30" ht="14.5" hidden="1" x14ac:dyDescent="0.35"/>
    <row r="31" ht="14.5" hidden="1" x14ac:dyDescent="0.35"/>
    <row r="32" ht="14.5" hidden="1" x14ac:dyDescent="0.35"/>
    <row r="33" ht="14.5" hidden="1" x14ac:dyDescent="0.35"/>
    <row r="34" ht="14.5" hidden="1" x14ac:dyDescent="0.35"/>
    <row r="35" ht="14.5" hidden="1" x14ac:dyDescent="0.35"/>
    <row r="36" ht="14.5" hidden="1" x14ac:dyDescent="0.35"/>
    <row r="37" ht="14.5" hidden="1" x14ac:dyDescent="0.35"/>
    <row r="38" ht="14.5" hidden="1" x14ac:dyDescent="0.35"/>
    <row r="39" ht="14.5" hidden="1" x14ac:dyDescent="0.35"/>
    <row r="40" ht="14.5" hidden="1" x14ac:dyDescent="0.35"/>
    <row r="41" ht="14.5" hidden="1" x14ac:dyDescent="0.35"/>
    <row r="42" ht="14.5" hidden="1" x14ac:dyDescent="0.35"/>
    <row r="43" ht="14.5" hidden="1" x14ac:dyDescent="0.35"/>
    <row r="44" ht="14.5" hidden="1" x14ac:dyDescent="0.35"/>
    <row r="45" ht="14.5" hidden="1" x14ac:dyDescent="0.35"/>
    <row r="46" ht="14.5" hidden="1" x14ac:dyDescent="0.35"/>
    <row r="47" ht="14.5" hidden="1" x14ac:dyDescent="0.35"/>
    <row r="48" ht="14.5" hidden="1" x14ac:dyDescent="0.35"/>
    <row r="49" ht="14.5" hidden="1" x14ac:dyDescent="0.35"/>
    <row r="50" ht="14.5" hidden="1" x14ac:dyDescent="0.35"/>
    <row r="51" ht="14.5" hidden="1" x14ac:dyDescent="0.35"/>
    <row r="52" ht="14.5" hidden="1" x14ac:dyDescent="0.35"/>
    <row r="53" ht="14.5" hidden="1" x14ac:dyDescent="0.35"/>
    <row r="54" ht="14.5" hidden="1" x14ac:dyDescent="0.35"/>
    <row r="55" ht="14.5" hidden="1" x14ac:dyDescent="0.35"/>
    <row r="56" ht="14.5" hidden="1" x14ac:dyDescent="0.35"/>
    <row r="57" ht="14.5" hidden="1" x14ac:dyDescent="0.35"/>
    <row r="58" ht="14.5" hidden="1" x14ac:dyDescent="0.35"/>
    <row r="59" ht="14.5" hidden="1" x14ac:dyDescent="0.35"/>
    <row r="60" ht="14.5" hidden="1" x14ac:dyDescent="0.35"/>
    <row r="61" ht="14.5" hidden="1" x14ac:dyDescent="0.35"/>
    <row r="62" ht="14.5" hidden="1" x14ac:dyDescent="0.35"/>
    <row r="63" ht="14.5" hidden="1" x14ac:dyDescent="0.35"/>
    <row r="64" ht="14.5" hidden="1" x14ac:dyDescent="0.35"/>
    <row r="65" ht="14.5" hidden="1" x14ac:dyDescent="0.35"/>
    <row r="66" ht="14.5" hidden="1" x14ac:dyDescent="0.35"/>
    <row r="67" ht="14.5" hidden="1" x14ac:dyDescent="0.35"/>
    <row r="68" ht="14.5" hidden="1" x14ac:dyDescent="0.35"/>
    <row r="69" ht="14.5" hidden="1" x14ac:dyDescent="0.35"/>
    <row r="70" ht="15" customHeight="1" x14ac:dyDescent="0.35"/>
  </sheetData>
  <mergeCells count="28">
    <mergeCell ref="B1:X1"/>
    <mergeCell ref="B2:X3"/>
    <mergeCell ref="B4:Z4"/>
    <mergeCell ref="A5:A7"/>
    <mergeCell ref="B5:B7"/>
    <mergeCell ref="C5:F5"/>
    <mergeCell ref="G5:U5"/>
    <mergeCell ref="V5:Y5"/>
    <mergeCell ref="Z5:Z7"/>
    <mergeCell ref="C6:C7"/>
    <mergeCell ref="D6:D7"/>
    <mergeCell ref="E6:E7"/>
    <mergeCell ref="F6:F7"/>
    <mergeCell ref="G6:H6"/>
    <mergeCell ref="I6:T6"/>
    <mergeCell ref="V6:V7"/>
    <mergeCell ref="W6:W7"/>
    <mergeCell ref="X6:X7"/>
    <mergeCell ref="Y6:Y7"/>
    <mergeCell ref="I13:N13"/>
    <mergeCell ref="O13:T13"/>
    <mergeCell ref="U6:U7"/>
    <mergeCell ref="I14:N14"/>
    <mergeCell ref="O14:T14"/>
    <mergeCell ref="I15:N15"/>
    <mergeCell ref="O15:T15"/>
    <mergeCell ref="I16:N16"/>
    <mergeCell ref="O16:T16"/>
  </mergeCells>
  <dataValidations count="3">
    <dataValidation operator="lessThan" allowBlank="1" showInputMessage="1" showErrorMessage="1" sqref="Z2:Z3 B1:B2 Y3" xr:uid="{7BEA4D77-E98B-4410-9F66-FB4A41B5D8BC}"/>
    <dataValidation type="decimal" operator="lessThan" showInputMessage="1" sqref="Z1" xr:uid="{7270076E-4975-4636-B1D5-9E4ADA0057D3}">
      <formula1>0</formula1>
    </dataValidation>
    <dataValidation type="decimal" operator="lessThan" allowBlank="1" showInputMessage="1" showErrorMessage="1" sqref="Y1:Y2" xr:uid="{830017E4-9845-4785-A98A-F0C15FDB4957}">
      <formula1>0</formula1>
    </dataValidation>
  </dataValidations>
  <pageMargins left="0.7" right="0.7" top="0.75" bottom="0.75" header="0.3" footer="0.3"/>
  <pageSetup scale="33" orientation="portrait"/>
  <drawing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1C687-9DFA-4CA7-B63B-746677868B1C}">
  <sheetPr>
    <tabColor theme="3" tint="-0.249977111117893"/>
  </sheetPr>
  <dimension ref="A1:O31"/>
  <sheetViews>
    <sheetView zoomScale="80" zoomScaleNormal="80" workbookViewId="0"/>
  </sheetViews>
  <sheetFormatPr baseColWidth="10" defaultColWidth="0" defaultRowHeight="14.5" customHeight="1" zeroHeight="1" x14ac:dyDescent="0.35"/>
  <cols>
    <col min="1" max="15" width="10.81640625" style="53" customWidth="1"/>
    <col min="16" max="16384" width="10.81640625" style="53" hidden="1"/>
  </cols>
  <sheetData>
    <row r="1" x14ac:dyDescent="0.35"/>
    <row r="2" x14ac:dyDescent="0.35"/>
    <row r="3" x14ac:dyDescent="0.35"/>
    <row r="4" x14ac:dyDescent="0.35"/>
    <row r="5" x14ac:dyDescent="0.35"/>
    <row r="6" x14ac:dyDescent="0.35"/>
    <row r="7" x14ac:dyDescent="0.35"/>
    <row r="8" x14ac:dyDescent="0.35"/>
    <row r="9" x14ac:dyDescent="0.35"/>
    <row r="10" x14ac:dyDescent="0.35"/>
    <row r="11" x14ac:dyDescent="0.35"/>
    <row r="12" x14ac:dyDescent="0.35"/>
    <row r="13" x14ac:dyDescent="0.35"/>
    <row r="14" x14ac:dyDescent="0.35"/>
    <row r="15" x14ac:dyDescent="0.35"/>
    <row r="16" x14ac:dyDescent="0.35"/>
    <row r="17" x14ac:dyDescent="0.35"/>
    <row r="18" x14ac:dyDescent="0.35"/>
    <row r="19" x14ac:dyDescent="0.35"/>
    <row r="20" x14ac:dyDescent="0.35"/>
    <row r="21" x14ac:dyDescent="0.35"/>
    <row r="22" x14ac:dyDescent="0.35"/>
    <row r="23" x14ac:dyDescent="0.35"/>
    <row r="24" x14ac:dyDescent="0.35"/>
    <row r="25" x14ac:dyDescent="0.35"/>
    <row r="26" x14ac:dyDescent="0.35"/>
    <row r="27" x14ac:dyDescent="0.35"/>
    <row r="28" x14ac:dyDescent="0.35"/>
    <row r="29" x14ac:dyDescent="0.35"/>
    <row r="30" x14ac:dyDescent="0.35"/>
    <row r="31" x14ac:dyDescent="0.35"/>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B7B3F-3673-4BFD-810B-C63BD4526158}">
  <sheetPr>
    <tabColor theme="3" tint="0.39997558519241921"/>
  </sheetPr>
  <dimension ref="A1:AG110"/>
  <sheetViews>
    <sheetView topLeftCell="B48" zoomScaleNormal="100" workbookViewId="0">
      <selection activeCell="B54" sqref="B54"/>
    </sheetView>
  </sheetViews>
  <sheetFormatPr baseColWidth="10" defaultColWidth="11.453125" defaultRowHeight="13.5" x14ac:dyDescent="0.3"/>
  <cols>
    <col min="1" max="1" width="25.81640625" style="261" customWidth="1"/>
    <col min="2" max="2" width="63.26953125" style="198" customWidth="1"/>
    <col min="3" max="5" width="11.453125" style="198" hidden="1" customWidth="1"/>
    <col min="6" max="6" width="16.1796875" style="198" hidden="1" customWidth="1"/>
    <col min="7" max="8" width="11.453125" style="198" hidden="1" customWidth="1"/>
    <col min="9" max="9" width="12" style="198" customWidth="1"/>
    <col min="10" max="10" width="9.453125" style="198" customWidth="1"/>
    <col min="11" max="11" width="11.453125" style="198" customWidth="1"/>
    <col min="12" max="12" width="11.26953125" style="198" customWidth="1"/>
    <col min="13" max="13" width="8" style="198" hidden="1" customWidth="1"/>
    <col min="14" max="14" width="8.453125" style="198" hidden="1" customWidth="1"/>
    <col min="15" max="15" width="7.26953125" style="198" hidden="1" customWidth="1"/>
    <col min="16" max="16" width="7" style="198" hidden="1" customWidth="1"/>
    <col min="17" max="17" width="8.54296875" style="198" hidden="1" customWidth="1"/>
    <col min="18" max="19" width="9.453125" style="198" hidden="1" customWidth="1"/>
    <col min="20" max="20" width="8.1796875" style="198" hidden="1" customWidth="1"/>
    <col min="21" max="21" width="16.1796875" style="198" hidden="1" customWidth="1"/>
    <col min="22" max="22" width="22.54296875" style="198" customWidth="1"/>
    <col min="23" max="23" width="45.1796875" style="198" hidden="1" customWidth="1"/>
    <col min="24" max="24" width="89.81640625" style="198" customWidth="1"/>
    <col min="25" max="25" width="70.7265625" style="198" customWidth="1"/>
    <col min="26" max="26" width="52.54296875" style="198" customWidth="1"/>
    <col min="27" max="27" width="52.54296875" style="198" hidden="1" customWidth="1"/>
    <col min="28" max="28" width="9.81640625" style="198" hidden="1" customWidth="1"/>
    <col min="29" max="29" width="11.453125" style="198" hidden="1" customWidth="1"/>
    <col min="30" max="33" width="0" style="199" hidden="1" customWidth="1"/>
    <col min="34" max="16384" width="11.453125" style="198"/>
  </cols>
  <sheetData>
    <row r="1" spans="1:33" ht="30" customHeight="1" x14ac:dyDescent="0.3">
      <c r="A1" s="689"/>
      <c r="B1" s="691" t="s">
        <v>22</v>
      </c>
      <c r="C1" s="692"/>
      <c r="D1" s="692"/>
      <c r="E1" s="692"/>
      <c r="F1" s="692"/>
      <c r="G1" s="692"/>
      <c r="H1" s="692"/>
      <c r="I1" s="692"/>
      <c r="J1" s="692"/>
      <c r="K1" s="692"/>
      <c r="L1" s="692"/>
      <c r="M1" s="692"/>
      <c r="N1" s="692"/>
      <c r="O1" s="692"/>
      <c r="P1" s="692"/>
      <c r="Q1" s="692"/>
      <c r="R1" s="692"/>
      <c r="S1" s="692"/>
      <c r="T1" s="692"/>
      <c r="U1" s="692"/>
      <c r="V1" s="692"/>
      <c r="W1" s="692"/>
      <c r="X1" s="693"/>
      <c r="Y1" s="195" t="s">
        <v>0</v>
      </c>
      <c r="Z1" s="196" t="s">
        <v>72</v>
      </c>
      <c r="AA1" s="197"/>
    </row>
    <row r="2" spans="1:33" ht="27" customHeight="1" thickBot="1" x14ac:dyDescent="0.35">
      <c r="A2" s="690"/>
      <c r="B2" s="694" t="s">
        <v>83</v>
      </c>
      <c r="C2" s="695"/>
      <c r="D2" s="695"/>
      <c r="E2" s="695"/>
      <c r="F2" s="695"/>
      <c r="G2" s="695"/>
      <c r="H2" s="695"/>
      <c r="I2" s="695"/>
      <c r="J2" s="695"/>
      <c r="K2" s="695"/>
      <c r="L2" s="695"/>
      <c r="M2" s="695"/>
      <c r="N2" s="695"/>
      <c r="O2" s="695"/>
      <c r="P2" s="695"/>
      <c r="Q2" s="695"/>
      <c r="R2" s="695"/>
      <c r="S2" s="695"/>
      <c r="T2" s="695"/>
      <c r="U2" s="695"/>
      <c r="V2" s="695"/>
      <c r="W2" s="695"/>
      <c r="X2" s="696"/>
      <c r="Y2" s="200" t="s">
        <v>1</v>
      </c>
      <c r="Z2" s="201">
        <v>1</v>
      </c>
      <c r="AA2" s="202"/>
    </row>
    <row r="3" spans="1:33" ht="36.65" customHeight="1" thickBot="1" x14ac:dyDescent="0.35">
      <c r="A3" s="203" t="s">
        <v>120</v>
      </c>
      <c r="B3" s="697" t="s">
        <v>664</v>
      </c>
      <c r="C3" s="697"/>
      <c r="D3" s="697"/>
      <c r="E3" s="697"/>
      <c r="F3" s="697"/>
      <c r="G3" s="697"/>
      <c r="H3" s="697"/>
      <c r="I3" s="697"/>
      <c r="J3" s="697"/>
      <c r="K3" s="697"/>
      <c r="L3" s="697"/>
      <c r="M3" s="697"/>
      <c r="N3" s="697"/>
      <c r="O3" s="697"/>
      <c r="P3" s="697"/>
      <c r="Q3" s="697"/>
      <c r="R3" s="697"/>
      <c r="S3" s="697"/>
      <c r="T3" s="697"/>
      <c r="U3" s="697"/>
      <c r="V3" s="697"/>
      <c r="W3" s="697"/>
      <c r="X3" s="697"/>
      <c r="Y3" s="697"/>
      <c r="Z3" s="698"/>
      <c r="AA3" s="204"/>
    </row>
    <row r="4" spans="1:33" ht="28" customHeight="1" thickBot="1" x14ac:dyDescent="0.35">
      <c r="A4" s="699" t="s">
        <v>102</v>
      </c>
      <c r="B4" s="702" t="s">
        <v>84</v>
      </c>
      <c r="C4" s="704" t="s">
        <v>85</v>
      </c>
      <c r="D4" s="705"/>
      <c r="E4" s="705"/>
      <c r="F4" s="706"/>
      <c r="G4" s="704" t="s">
        <v>92</v>
      </c>
      <c r="H4" s="705"/>
      <c r="I4" s="705"/>
      <c r="J4" s="705"/>
      <c r="K4" s="705"/>
      <c r="L4" s="705"/>
      <c r="M4" s="705"/>
      <c r="N4" s="705"/>
      <c r="O4" s="705"/>
      <c r="P4" s="705"/>
      <c r="Q4" s="705"/>
      <c r="R4" s="705"/>
      <c r="S4" s="705"/>
      <c r="T4" s="705"/>
      <c r="U4" s="706"/>
      <c r="V4" s="209" t="s">
        <v>93</v>
      </c>
      <c r="W4" s="209"/>
      <c r="X4" s="207"/>
      <c r="Y4" s="208"/>
      <c r="Z4" s="707" t="s">
        <v>98</v>
      </c>
      <c r="AA4" s="210"/>
    </row>
    <row r="5" spans="1:33" ht="28" customHeight="1" thickBot="1" x14ac:dyDescent="0.35">
      <c r="A5" s="700"/>
      <c r="B5" s="702"/>
      <c r="C5" s="205" t="s">
        <v>86</v>
      </c>
      <c r="D5" s="205" t="s">
        <v>87</v>
      </c>
      <c r="E5" s="205" t="s">
        <v>88</v>
      </c>
      <c r="F5" s="211" t="s">
        <v>89</v>
      </c>
      <c r="G5" s="708" t="s">
        <v>90</v>
      </c>
      <c r="H5" s="709"/>
      <c r="I5" s="710" t="s">
        <v>110</v>
      </c>
      <c r="J5" s="711"/>
      <c r="K5" s="711"/>
      <c r="L5" s="711"/>
      <c r="M5" s="711"/>
      <c r="N5" s="711"/>
      <c r="O5" s="711"/>
      <c r="P5" s="711"/>
      <c r="Q5" s="711"/>
      <c r="R5" s="711"/>
      <c r="S5" s="711"/>
      <c r="T5" s="712"/>
      <c r="U5" s="211" t="s">
        <v>101</v>
      </c>
      <c r="V5" s="713" t="s">
        <v>94</v>
      </c>
      <c r="W5" s="715" t="s">
        <v>95</v>
      </c>
      <c r="X5" s="715" t="s">
        <v>96</v>
      </c>
      <c r="Y5" s="715" t="s">
        <v>97</v>
      </c>
      <c r="Z5" s="702"/>
      <c r="AA5" s="210"/>
    </row>
    <row r="6" spans="1:33" ht="39" customHeight="1" thickBot="1" x14ac:dyDescent="0.35">
      <c r="A6" s="701"/>
      <c r="B6" s="703"/>
      <c r="C6" s="209"/>
      <c r="D6" s="209"/>
      <c r="E6" s="209"/>
      <c r="F6" s="206"/>
      <c r="G6" s="212" t="s">
        <v>8</v>
      </c>
      <c r="H6" s="212" t="s">
        <v>9</v>
      </c>
      <c r="I6" s="213" t="s">
        <v>10</v>
      </c>
      <c r="J6" s="214" t="s">
        <v>11</v>
      </c>
      <c r="K6" s="215" t="s">
        <v>12</v>
      </c>
      <c r="L6" s="216" t="s">
        <v>13</v>
      </c>
      <c r="M6" s="214" t="s">
        <v>14</v>
      </c>
      <c r="N6" s="214" t="s">
        <v>15</v>
      </c>
      <c r="O6" s="214" t="s">
        <v>16</v>
      </c>
      <c r="P6" s="214" t="s">
        <v>17</v>
      </c>
      <c r="Q6" s="214" t="s">
        <v>18</v>
      </c>
      <c r="R6" s="215" t="s">
        <v>19</v>
      </c>
      <c r="S6" s="217" t="s">
        <v>20</v>
      </c>
      <c r="T6" s="218" t="s">
        <v>21</v>
      </c>
      <c r="U6" s="209"/>
      <c r="V6" s="714"/>
      <c r="W6" s="703"/>
      <c r="X6" s="703"/>
      <c r="Y6" s="703"/>
      <c r="Z6" s="703"/>
      <c r="AA6" s="210"/>
      <c r="AB6" s="198" t="s">
        <v>123</v>
      </c>
      <c r="AC6" s="198" t="s">
        <v>665</v>
      </c>
    </row>
    <row r="7" spans="1:33" ht="77.5" customHeight="1" x14ac:dyDescent="0.3">
      <c r="A7" s="219" t="s">
        <v>666</v>
      </c>
      <c r="B7" s="220" t="s">
        <v>667</v>
      </c>
      <c r="C7" s="221"/>
      <c r="D7" s="221"/>
      <c r="E7" s="221"/>
      <c r="F7" s="222"/>
      <c r="G7" s="221"/>
      <c r="H7" s="223"/>
      <c r="I7" s="221"/>
      <c r="J7" s="221"/>
      <c r="K7" s="221"/>
      <c r="L7" s="221"/>
      <c r="M7" s="221"/>
      <c r="N7" s="221"/>
      <c r="O7" s="221"/>
      <c r="P7" s="221"/>
      <c r="Q7" s="224"/>
      <c r="R7" s="221"/>
      <c r="S7" s="221"/>
      <c r="T7" s="221"/>
      <c r="U7" s="199"/>
      <c r="V7" s="225"/>
      <c r="W7" s="226"/>
      <c r="X7" s="227"/>
      <c r="Y7" s="228" t="s">
        <v>241</v>
      </c>
      <c r="Z7" s="229" t="s">
        <v>227</v>
      </c>
      <c r="AA7" s="230"/>
      <c r="AB7" s="231">
        <v>16</v>
      </c>
      <c r="AC7" s="198">
        <v>1</v>
      </c>
    </row>
    <row r="8" spans="1:33" ht="23.15" customHeight="1" x14ac:dyDescent="0.3">
      <c r="A8" s="686" t="s">
        <v>668</v>
      </c>
      <c r="B8" s="687"/>
      <c r="C8" s="687"/>
      <c r="D8" s="687"/>
      <c r="E8" s="687"/>
      <c r="F8" s="687"/>
      <c r="G8" s="687"/>
      <c r="H8" s="687"/>
      <c r="I8" s="687"/>
      <c r="J8" s="687"/>
      <c r="K8" s="687"/>
      <c r="L8" s="687"/>
      <c r="M8" s="687"/>
      <c r="N8" s="687"/>
      <c r="O8" s="687"/>
      <c r="P8" s="687"/>
      <c r="Q8" s="687"/>
      <c r="R8" s="687"/>
      <c r="S8" s="687"/>
      <c r="T8" s="688"/>
      <c r="U8" s="199"/>
      <c r="V8" s="232"/>
      <c r="W8" s="233"/>
      <c r="X8" s="234"/>
      <c r="Y8" s="234"/>
      <c r="Z8" s="235"/>
      <c r="AA8" s="230"/>
      <c r="AB8" s="231"/>
    </row>
    <row r="9" spans="1:33" ht="165" customHeight="1" x14ac:dyDescent="0.3">
      <c r="A9" s="236" t="s">
        <v>669</v>
      </c>
      <c r="B9" s="234" t="s">
        <v>670</v>
      </c>
      <c r="C9" s="221"/>
      <c r="D9" s="221"/>
      <c r="E9" s="221"/>
      <c r="F9" s="222"/>
      <c r="G9" s="221"/>
      <c r="H9" s="223"/>
      <c r="I9" s="221"/>
      <c r="J9" s="221"/>
      <c r="K9" s="221"/>
      <c r="L9" s="221"/>
      <c r="M9" s="221"/>
      <c r="N9" s="221"/>
      <c r="O9" s="221"/>
      <c r="P9" s="221"/>
      <c r="Q9" s="221"/>
      <c r="R9" s="221"/>
      <c r="S9" s="224"/>
      <c r="T9" s="221"/>
      <c r="U9" s="199"/>
      <c r="V9" s="237"/>
      <c r="W9" s="233"/>
      <c r="X9" s="234"/>
      <c r="Y9" s="234" t="s">
        <v>241</v>
      </c>
      <c r="Z9" s="238" t="s">
        <v>214</v>
      </c>
      <c r="AA9" s="239"/>
    </row>
    <row r="10" spans="1:33" ht="25.5" customHeight="1" x14ac:dyDescent="0.3">
      <c r="A10" s="670" t="s">
        <v>668</v>
      </c>
      <c r="B10" s="671"/>
      <c r="C10" s="671"/>
      <c r="D10" s="671"/>
      <c r="E10" s="671"/>
      <c r="F10" s="671"/>
      <c r="G10" s="671"/>
      <c r="H10" s="671"/>
      <c r="I10" s="671"/>
      <c r="J10" s="671"/>
      <c r="K10" s="671"/>
      <c r="L10" s="671"/>
      <c r="M10" s="671"/>
      <c r="N10" s="671"/>
      <c r="O10" s="671"/>
      <c r="P10" s="671"/>
      <c r="Q10" s="671"/>
      <c r="R10" s="671"/>
      <c r="S10" s="671"/>
      <c r="T10" s="672"/>
      <c r="U10" s="199"/>
      <c r="V10" s="240"/>
      <c r="W10" s="233"/>
      <c r="X10" s="234"/>
      <c r="Y10" s="234"/>
      <c r="Z10" s="235"/>
      <c r="AA10" s="230"/>
    </row>
    <row r="11" spans="1:33" ht="127" customHeight="1" x14ac:dyDescent="0.3">
      <c r="A11" s="241" t="s">
        <v>671</v>
      </c>
      <c r="B11" s="242" t="s">
        <v>672</v>
      </c>
      <c r="C11" s="221"/>
      <c r="D11" s="221"/>
      <c r="E11" s="221"/>
      <c r="F11" s="222"/>
      <c r="G11" s="221"/>
      <c r="H11" s="223"/>
      <c r="I11" s="221"/>
      <c r="J11" s="221"/>
      <c r="K11" s="221"/>
      <c r="L11" s="221"/>
      <c r="M11" s="221"/>
      <c r="N11" s="221"/>
      <c r="O11" s="221"/>
      <c r="P11" s="221"/>
      <c r="Q11" s="243"/>
      <c r="R11" s="243"/>
      <c r="S11" s="243"/>
      <c r="T11" s="244"/>
      <c r="U11" s="199"/>
      <c r="V11" s="237"/>
      <c r="W11" s="245"/>
      <c r="X11" s="246"/>
      <c r="Y11" s="234" t="s">
        <v>241</v>
      </c>
      <c r="Z11" s="247" t="s">
        <v>220</v>
      </c>
      <c r="AA11" s="248"/>
      <c r="AB11" s="198">
        <v>10</v>
      </c>
      <c r="AC11" s="198">
        <v>20</v>
      </c>
    </row>
    <row r="12" spans="1:33" s="258" customFormat="1" ht="127" customHeight="1" x14ac:dyDescent="0.3">
      <c r="A12" s="249" t="s">
        <v>671</v>
      </c>
      <c r="B12" s="250" t="s">
        <v>673</v>
      </c>
      <c r="C12" s="243"/>
      <c r="D12" s="243"/>
      <c r="E12" s="243"/>
      <c r="F12" s="243"/>
      <c r="G12" s="243"/>
      <c r="H12" s="243"/>
      <c r="I12" s="251"/>
      <c r="J12" s="251"/>
      <c r="K12" s="251"/>
      <c r="L12" s="251"/>
      <c r="M12" s="251"/>
      <c r="N12" s="251"/>
      <c r="O12" s="251"/>
      <c r="P12" s="251"/>
      <c r="Q12" s="251"/>
      <c r="R12" s="251"/>
      <c r="S12" s="251"/>
      <c r="T12" s="251"/>
      <c r="U12" s="252"/>
      <c r="V12" s="253">
        <v>0.79090909090909089</v>
      </c>
      <c r="W12" s="254" t="s">
        <v>674</v>
      </c>
      <c r="X12" s="255" t="s">
        <v>675</v>
      </c>
      <c r="Y12" s="234" t="s">
        <v>676</v>
      </c>
      <c r="Z12" s="256" t="s">
        <v>677</v>
      </c>
      <c r="AA12" s="257"/>
      <c r="AD12" s="252"/>
      <c r="AE12" s="252"/>
      <c r="AF12" s="252"/>
      <c r="AG12" s="252"/>
    </row>
    <row r="13" spans="1:33" ht="197.15" customHeight="1" x14ac:dyDescent="0.3">
      <c r="A13" s="241" t="s">
        <v>671</v>
      </c>
      <c r="B13" s="259" t="s">
        <v>678</v>
      </c>
      <c r="C13" s="221"/>
      <c r="D13" s="221"/>
      <c r="E13" s="221"/>
      <c r="F13" s="221"/>
      <c r="G13" s="221"/>
      <c r="H13" s="221"/>
      <c r="I13" s="221"/>
      <c r="J13" s="221"/>
      <c r="K13" s="221"/>
      <c r="L13" s="244"/>
      <c r="M13" s="221"/>
      <c r="N13" s="221"/>
      <c r="O13" s="221"/>
      <c r="P13" s="221"/>
      <c r="Q13" s="243"/>
      <c r="R13" s="243"/>
      <c r="S13" s="243"/>
      <c r="T13" s="243"/>
      <c r="U13" s="199"/>
      <c r="V13" s="260">
        <v>1</v>
      </c>
      <c r="W13" s="255"/>
      <c r="X13" s="234" t="s">
        <v>679</v>
      </c>
      <c r="Y13" s="261" t="s">
        <v>680</v>
      </c>
      <c r="Z13" s="262" t="s">
        <v>681</v>
      </c>
      <c r="AA13" s="231"/>
    </row>
    <row r="14" spans="1:33" ht="74.25" customHeight="1" x14ac:dyDescent="0.3">
      <c r="A14" s="241" t="s">
        <v>671</v>
      </c>
      <c r="B14" s="263" t="s">
        <v>682</v>
      </c>
      <c r="C14" s="221"/>
      <c r="D14" s="221"/>
      <c r="E14" s="221"/>
      <c r="F14" s="221"/>
      <c r="G14" s="221"/>
      <c r="H14" s="221"/>
      <c r="I14" s="221"/>
      <c r="J14" s="221"/>
      <c r="K14" s="221"/>
      <c r="L14" s="221"/>
      <c r="M14" s="221"/>
      <c r="N14" s="221"/>
      <c r="O14" s="221"/>
      <c r="P14" s="221"/>
      <c r="Q14" s="243"/>
      <c r="R14" s="243"/>
      <c r="S14" s="243"/>
      <c r="T14" s="244"/>
      <c r="U14" s="199"/>
      <c r="V14" s="237"/>
      <c r="W14" s="264"/>
      <c r="X14" s="265"/>
      <c r="Y14" s="234" t="s">
        <v>241</v>
      </c>
      <c r="Z14" s="247" t="s">
        <v>220</v>
      </c>
      <c r="AA14" s="248"/>
      <c r="AB14" s="198">
        <v>16</v>
      </c>
      <c r="AC14" s="198">
        <v>10</v>
      </c>
    </row>
    <row r="15" spans="1:33" ht="70.5" customHeight="1" x14ac:dyDescent="0.3">
      <c r="A15" s="266" t="s">
        <v>671</v>
      </c>
      <c r="B15" s="267" t="s">
        <v>683</v>
      </c>
      <c r="C15" s="221"/>
      <c r="D15" s="221"/>
      <c r="E15" s="221"/>
      <c r="F15" s="221"/>
      <c r="G15" s="221"/>
      <c r="H15" s="221"/>
      <c r="I15" s="221"/>
      <c r="J15" s="221"/>
      <c r="K15" s="221"/>
      <c r="L15" s="221"/>
      <c r="M15" s="221"/>
      <c r="N15" s="221"/>
      <c r="O15" s="221"/>
      <c r="P15" s="221"/>
      <c r="Q15" s="221"/>
      <c r="R15" s="221"/>
      <c r="S15" s="243"/>
      <c r="T15" s="244"/>
      <c r="U15" s="199"/>
      <c r="V15" s="225"/>
      <c r="W15" s="264"/>
      <c r="X15" s="268"/>
      <c r="Y15" s="234" t="s">
        <v>241</v>
      </c>
      <c r="Z15" s="269" t="s">
        <v>684</v>
      </c>
      <c r="AA15" s="270"/>
      <c r="AB15" s="198">
        <v>3</v>
      </c>
      <c r="AC15" s="198">
        <v>1</v>
      </c>
    </row>
    <row r="16" spans="1:33" ht="88.5" customHeight="1" x14ac:dyDescent="0.3">
      <c r="A16" s="266" t="s">
        <v>671</v>
      </c>
      <c r="B16" s="271" t="s">
        <v>685</v>
      </c>
      <c r="C16" s="221"/>
      <c r="D16" s="221"/>
      <c r="E16" s="221"/>
      <c r="F16" s="221"/>
      <c r="G16" s="221"/>
      <c r="H16" s="221"/>
      <c r="I16" s="221"/>
      <c r="J16" s="221"/>
      <c r="K16" s="221"/>
      <c r="L16" s="244"/>
      <c r="M16" s="221"/>
      <c r="N16" s="221"/>
      <c r="O16" s="221"/>
      <c r="P16" s="221"/>
      <c r="Q16" s="221"/>
      <c r="R16" s="221"/>
      <c r="S16" s="221"/>
      <c r="T16" s="221"/>
      <c r="U16" s="199"/>
      <c r="V16" s="225">
        <v>1</v>
      </c>
      <c r="W16" s="272" t="s">
        <v>686</v>
      </c>
      <c r="X16" s="234" t="s">
        <v>687</v>
      </c>
      <c r="Y16" s="234" t="s">
        <v>688</v>
      </c>
      <c r="Z16" s="256" t="s">
        <v>689</v>
      </c>
      <c r="AA16" s="257"/>
    </row>
    <row r="17" spans="1:31" ht="165.65" customHeight="1" x14ac:dyDescent="0.3">
      <c r="A17" s="266" t="s">
        <v>671</v>
      </c>
      <c r="B17" s="273" t="s">
        <v>690</v>
      </c>
      <c r="C17" s="221"/>
      <c r="D17" s="221"/>
      <c r="E17" s="221"/>
      <c r="F17" s="221"/>
      <c r="G17" s="221"/>
      <c r="H17" s="221"/>
      <c r="I17" s="221"/>
      <c r="J17" s="221"/>
      <c r="K17" s="221"/>
      <c r="L17" s="244"/>
      <c r="M17" s="221"/>
      <c r="N17" s="221"/>
      <c r="O17" s="221"/>
      <c r="P17" s="244"/>
      <c r="Q17" s="243"/>
      <c r="R17" s="243"/>
      <c r="S17" s="243"/>
      <c r="T17" s="243"/>
      <c r="U17" s="199"/>
      <c r="V17" s="225">
        <v>0.6</v>
      </c>
      <c r="W17" s="274"/>
      <c r="X17" s="275" t="s">
        <v>691</v>
      </c>
      <c r="Y17" s="234" t="s">
        <v>692</v>
      </c>
      <c r="Z17" s="238" t="s">
        <v>214</v>
      </c>
      <c r="AA17" s="239"/>
      <c r="AB17" s="198">
        <v>13</v>
      </c>
      <c r="AC17" s="198">
        <v>9</v>
      </c>
    </row>
    <row r="18" spans="1:31" ht="68.150000000000006" customHeight="1" x14ac:dyDescent="0.3">
      <c r="A18" s="276" t="s">
        <v>671</v>
      </c>
      <c r="B18" s="273" t="s">
        <v>693</v>
      </c>
      <c r="C18" s="221"/>
      <c r="D18" s="221"/>
      <c r="E18" s="221"/>
      <c r="F18" s="221"/>
      <c r="G18" s="221"/>
      <c r="H18" s="221"/>
      <c r="I18" s="221"/>
      <c r="J18" s="221"/>
      <c r="K18" s="221"/>
      <c r="L18" s="243"/>
      <c r="M18" s="243"/>
      <c r="N18" s="243"/>
      <c r="O18" s="243"/>
      <c r="P18" s="243"/>
      <c r="Q18" s="243"/>
      <c r="R18" s="243"/>
      <c r="S18" s="243"/>
      <c r="T18" s="244"/>
      <c r="U18" s="199"/>
      <c r="V18" s="237"/>
      <c r="W18" s="274"/>
      <c r="X18" s="234"/>
      <c r="Y18" s="234" t="s">
        <v>241</v>
      </c>
      <c r="Z18" s="262" t="s">
        <v>694</v>
      </c>
      <c r="AA18" s="231"/>
    </row>
    <row r="19" spans="1:31" ht="71.150000000000006" customHeight="1" x14ac:dyDescent="0.3">
      <c r="A19" s="266" t="s">
        <v>671</v>
      </c>
      <c r="B19" s="277" t="s">
        <v>695</v>
      </c>
      <c r="C19" s="221"/>
      <c r="D19" s="221"/>
      <c r="E19" s="221"/>
      <c r="F19" s="221"/>
      <c r="G19" s="221"/>
      <c r="H19" s="221"/>
      <c r="I19" s="244"/>
      <c r="J19" s="244"/>
      <c r="K19" s="244"/>
      <c r="L19" s="244"/>
      <c r="M19" s="244"/>
      <c r="N19" s="244"/>
      <c r="O19" s="244"/>
      <c r="P19" s="244"/>
      <c r="Q19" s="244"/>
      <c r="R19" s="244"/>
      <c r="S19" s="244"/>
      <c r="T19" s="244"/>
      <c r="U19" s="199"/>
      <c r="V19" s="225">
        <v>1</v>
      </c>
      <c r="W19" s="278"/>
      <c r="X19" s="234" t="s">
        <v>696</v>
      </c>
      <c r="Y19" s="221" t="s">
        <v>697</v>
      </c>
      <c r="Z19" s="279" t="s">
        <v>698</v>
      </c>
      <c r="AA19" s="280"/>
    </row>
    <row r="20" spans="1:31" ht="70.5" customHeight="1" x14ac:dyDescent="0.3">
      <c r="A20" s="266" t="s">
        <v>671</v>
      </c>
      <c r="B20" s="277" t="s">
        <v>699</v>
      </c>
      <c r="C20" s="221"/>
      <c r="D20" s="221"/>
      <c r="E20" s="221"/>
      <c r="F20" s="221"/>
      <c r="G20" s="221"/>
      <c r="H20" s="221"/>
      <c r="I20" s="244"/>
      <c r="J20" s="244"/>
      <c r="K20" s="244"/>
      <c r="L20" s="244"/>
      <c r="M20" s="244"/>
      <c r="N20" s="244"/>
      <c r="O20" s="244"/>
      <c r="P20" s="244"/>
      <c r="Q20" s="244"/>
      <c r="R20" s="244"/>
      <c r="S20" s="244"/>
      <c r="T20" s="244"/>
      <c r="U20" s="199"/>
      <c r="V20" s="237">
        <v>0.73333333333333328</v>
      </c>
      <c r="W20" s="278"/>
      <c r="X20" s="234" t="s">
        <v>700</v>
      </c>
      <c r="Y20" s="234" t="s">
        <v>701</v>
      </c>
      <c r="Z20" s="262" t="s">
        <v>702</v>
      </c>
      <c r="AA20" s="231"/>
    </row>
    <row r="21" spans="1:31" ht="218.15" customHeight="1" x14ac:dyDescent="0.3">
      <c r="A21" s="266" t="s">
        <v>671</v>
      </c>
      <c r="B21" s="234" t="s">
        <v>703</v>
      </c>
      <c r="C21" s="221"/>
      <c r="D21" s="221"/>
      <c r="E21" s="221"/>
      <c r="F21" s="221"/>
      <c r="G21" s="221"/>
      <c r="H21" s="221"/>
      <c r="I21" s="243"/>
      <c r="J21" s="243"/>
      <c r="K21" s="281"/>
      <c r="L21" s="244"/>
      <c r="M21" s="243"/>
      <c r="N21" s="243"/>
      <c r="O21" s="243"/>
      <c r="P21" s="243"/>
      <c r="Q21" s="243"/>
      <c r="R21" s="243"/>
      <c r="S21" s="243"/>
      <c r="T21" s="243"/>
      <c r="U21" s="199"/>
      <c r="V21" s="225">
        <v>0.2</v>
      </c>
      <c r="W21" s="275"/>
      <c r="X21" s="275" t="s">
        <v>704</v>
      </c>
      <c r="Y21" s="234" t="s">
        <v>705</v>
      </c>
      <c r="Z21" s="282" t="s">
        <v>706</v>
      </c>
      <c r="AA21" s="231"/>
    </row>
    <row r="22" spans="1:31" ht="58" customHeight="1" x14ac:dyDescent="0.3">
      <c r="A22" s="266" t="s">
        <v>671</v>
      </c>
      <c r="B22" s="234" t="s">
        <v>707</v>
      </c>
      <c r="C22" s="221"/>
      <c r="D22" s="221"/>
      <c r="E22" s="221"/>
      <c r="F22" s="221"/>
      <c r="G22" s="221"/>
      <c r="H22" s="221"/>
      <c r="I22" s="243"/>
      <c r="J22" s="243"/>
      <c r="K22" s="243"/>
      <c r="L22" s="243"/>
      <c r="M22" s="243"/>
      <c r="N22" s="243"/>
      <c r="O22" s="243"/>
      <c r="P22" s="243"/>
      <c r="Q22" s="243"/>
      <c r="R22" s="243"/>
      <c r="S22" s="243"/>
      <c r="T22" s="244"/>
      <c r="U22" s="199"/>
      <c r="V22" s="237"/>
      <c r="W22" s="237"/>
      <c r="X22" s="278"/>
      <c r="Y22" s="234" t="s">
        <v>241</v>
      </c>
      <c r="Z22" s="262" t="s">
        <v>708</v>
      </c>
      <c r="AA22" s="231"/>
      <c r="AB22" s="198">
        <v>10</v>
      </c>
      <c r="AC22" s="198">
        <v>2</v>
      </c>
    </row>
    <row r="23" spans="1:31" ht="57" customHeight="1" x14ac:dyDescent="0.3">
      <c r="A23" s="266" t="s">
        <v>671</v>
      </c>
      <c r="B23" s="234" t="s">
        <v>709</v>
      </c>
      <c r="C23" s="221"/>
      <c r="D23" s="221"/>
      <c r="E23" s="221"/>
      <c r="F23" s="221"/>
      <c r="G23" s="221"/>
      <c r="H23" s="221"/>
      <c r="I23" s="243"/>
      <c r="J23" s="243"/>
      <c r="K23" s="243"/>
      <c r="L23" s="243"/>
      <c r="M23" s="243"/>
      <c r="N23" s="243"/>
      <c r="O23" s="243"/>
      <c r="P23" s="243"/>
      <c r="Q23" s="243"/>
      <c r="R23" s="243"/>
      <c r="S23" s="243"/>
      <c r="T23" s="244"/>
      <c r="U23" s="199"/>
      <c r="V23" s="237"/>
      <c r="W23" s="283"/>
      <c r="X23" s="275"/>
      <c r="Y23" s="234" t="s">
        <v>241</v>
      </c>
      <c r="Z23" s="262" t="s">
        <v>710</v>
      </c>
      <c r="AA23" s="231"/>
      <c r="AB23" s="284">
        <v>10</v>
      </c>
      <c r="AC23" s="284">
        <v>2</v>
      </c>
      <c r="AD23" s="252">
        <v>13</v>
      </c>
      <c r="AE23" s="252">
        <v>9</v>
      </c>
    </row>
    <row r="24" spans="1:31" ht="60" customHeight="1" x14ac:dyDescent="0.3">
      <c r="A24" s="266" t="s">
        <v>671</v>
      </c>
      <c r="B24" s="234" t="s">
        <v>711</v>
      </c>
      <c r="C24" s="221"/>
      <c r="D24" s="221"/>
      <c r="E24" s="221"/>
      <c r="F24" s="221"/>
      <c r="G24" s="221"/>
      <c r="H24" s="221"/>
      <c r="I24" s="243"/>
      <c r="J24" s="243"/>
      <c r="K24" s="243"/>
      <c r="L24" s="243"/>
      <c r="M24" s="243"/>
      <c r="N24" s="243"/>
      <c r="O24" s="243"/>
      <c r="P24" s="243"/>
      <c r="Q24" s="243"/>
      <c r="R24" s="243"/>
      <c r="S24" s="243"/>
      <c r="T24" s="244"/>
      <c r="U24" s="199"/>
      <c r="V24" s="237"/>
      <c r="W24" s="278"/>
      <c r="X24" s="285"/>
      <c r="Y24" s="234" t="s">
        <v>241</v>
      </c>
      <c r="Z24" s="286" t="s">
        <v>712</v>
      </c>
      <c r="AA24" s="281"/>
    </row>
    <row r="25" spans="1:31" ht="72" customHeight="1" x14ac:dyDescent="0.3">
      <c r="A25" s="266" t="s">
        <v>671</v>
      </c>
      <c r="B25" s="287" t="s">
        <v>713</v>
      </c>
      <c r="C25" s="221"/>
      <c r="D25" s="221"/>
      <c r="E25" s="221"/>
      <c r="F25" s="221"/>
      <c r="G25" s="221"/>
      <c r="H25" s="221"/>
      <c r="I25" s="244"/>
      <c r="J25" s="244"/>
      <c r="K25" s="244"/>
      <c r="L25" s="244"/>
      <c r="M25" s="244"/>
      <c r="N25" s="244"/>
      <c r="O25" s="244"/>
      <c r="P25" s="244"/>
      <c r="Q25" s="244"/>
      <c r="R25" s="244"/>
      <c r="S25" s="244"/>
      <c r="T25" s="244"/>
      <c r="U25" s="199"/>
      <c r="V25" s="237">
        <v>1</v>
      </c>
      <c r="W25" s="275" t="s">
        <v>714</v>
      </c>
      <c r="X25" s="234" t="s">
        <v>715</v>
      </c>
      <c r="Y25" s="234" t="s">
        <v>716</v>
      </c>
      <c r="Z25" s="288" t="s">
        <v>220</v>
      </c>
      <c r="AA25" s="289"/>
      <c r="AB25" s="198">
        <v>10</v>
      </c>
      <c r="AC25" s="198">
        <v>2</v>
      </c>
    </row>
    <row r="26" spans="1:31" ht="74.150000000000006" customHeight="1" x14ac:dyDescent="0.3">
      <c r="A26" s="266" t="s">
        <v>671</v>
      </c>
      <c r="B26" s="271" t="s">
        <v>717</v>
      </c>
      <c r="C26" s="221"/>
      <c r="D26" s="221"/>
      <c r="E26" s="221"/>
      <c r="F26" s="221"/>
      <c r="G26" s="221"/>
      <c r="H26" s="221"/>
      <c r="I26" s="243"/>
      <c r="J26" s="243"/>
      <c r="K26" s="243"/>
      <c r="L26" s="244"/>
      <c r="M26" s="243"/>
      <c r="N26" s="243"/>
      <c r="O26" s="243"/>
      <c r="P26" s="243"/>
      <c r="Q26" s="243"/>
      <c r="R26" s="243"/>
      <c r="S26" s="243"/>
      <c r="T26" s="243"/>
      <c r="U26" s="199"/>
      <c r="V26" s="237">
        <v>1</v>
      </c>
      <c r="W26" s="274" t="s">
        <v>718</v>
      </c>
      <c r="X26" s="234" t="s">
        <v>719</v>
      </c>
      <c r="Y26" s="234" t="s">
        <v>716</v>
      </c>
      <c r="Z26" s="290" t="s">
        <v>712</v>
      </c>
      <c r="AA26" s="291"/>
    </row>
    <row r="27" spans="1:31" ht="89.5" customHeight="1" x14ac:dyDescent="0.3">
      <c r="A27" s="292" t="s">
        <v>671</v>
      </c>
      <c r="B27" s="267" t="s">
        <v>720</v>
      </c>
      <c r="C27" s="221"/>
      <c r="D27" s="221"/>
      <c r="E27" s="221"/>
      <c r="F27" s="221"/>
      <c r="G27" s="221"/>
      <c r="H27" s="221"/>
      <c r="I27" s="243"/>
      <c r="J27" s="243"/>
      <c r="K27" s="243"/>
      <c r="L27" s="243"/>
      <c r="M27" s="243"/>
      <c r="N27" s="243"/>
      <c r="O27" s="243"/>
      <c r="P27" s="243"/>
      <c r="Q27" s="243"/>
      <c r="R27" s="243"/>
      <c r="S27" s="243"/>
      <c r="T27" s="244"/>
      <c r="U27" s="199"/>
      <c r="V27" s="237"/>
      <c r="W27" s="199"/>
      <c r="X27" s="278"/>
      <c r="Y27" s="234" t="s">
        <v>241</v>
      </c>
      <c r="Z27" s="293" t="s">
        <v>721</v>
      </c>
      <c r="AA27" s="280"/>
      <c r="AB27" s="198">
        <v>10</v>
      </c>
      <c r="AC27" s="198">
        <v>2</v>
      </c>
    </row>
    <row r="28" spans="1:31" ht="42" customHeight="1" x14ac:dyDescent="0.3">
      <c r="A28" s="292" t="s">
        <v>671</v>
      </c>
      <c r="B28" s="267" t="s">
        <v>722</v>
      </c>
      <c r="C28" s="221"/>
      <c r="D28" s="221"/>
      <c r="E28" s="221"/>
      <c r="F28" s="221"/>
      <c r="G28" s="221"/>
      <c r="H28" s="221"/>
      <c r="I28" s="243"/>
      <c r="J28" s="243"/>
      <c r="K28" s="243"/>
      <c r="L28" s="243"/>
      <c r="M28" s="243"/>
      <c r="N28" s="243"/>
      <c r="O28" s="243"/>
      <c r="P28" s="244"/>
      <c r="Q28" s="243"/>
      <c r="R28" s="243"/>
      <c r="S28" s="243"/>
      <c r="T28" s="243"/>
      <c r="U28" s="199"/>
      <c r="V28" s="237"/>
      <c r="W28" s="294"/>
      <c r="X28" s="295"/>
      <c r="Y28" s="234" t="s">
        <v>241</v>
      </c>
      <c r="Z28" s="296" t="s">
        <v>723</v>
      </c>
      <c r="AA28" s="291"/>
    </row>
    <row r="29" spans="1:31" ht="50.15" customHeight="1" x14ac:dyDescent="0.3">
      <c r="A29" s="292" t="s">
        <v>671</v>
      </c>
      <c r="B29" s="267" t="s">
        <v>724</v>
      </c>
      <c r="C29" s="221"/>
      <c r="D29" s="221"/>
      <c r="E29" s="221"/>
      <c r="F29" s="221"/>
      <c r="G29" s="221"/>
      <c r="H29" s="221"/>
      <c r="I29" s="243"/>
      <c r="J29" s="243"/>
      <c r="K29" s="243"/>
      <c r="L29" s="244"/>
      <c r="M29" s="243"/>
      <c r="N29" s="243"/>
      <c r="O29" s="243"/>
      <c r="P29" s="243"/>
      <c r="Q29" s="243"/>
      <c r="R29" s="243"/>
      <c r="S29" s="243"/>
      <c r="T29" s="243"/>
      <c r="U29" s="199"/>
      <c r="V29" s="237">
        <v>0</v>
      </c>
      <c r="W29" s="199"/>
      <c r="X29" s="234" t="s">
        <v>725</v>
      </c>
      <c r="Y29" s="277" t="s">
        <v>726</v>
      </c>
      <c r="Z29" s="296" t="s">
        <v>727</v>
      </c>
      <c r="AA29" s="291"/>
    </row>
    <row r="30" spans="1:31" ht="43" customHeight="1" x14ac:dyDescent="0.3">
      <c r="A30" s="292" t="s">
        <v>671</v>
      </c>
      <c r="B30" s="271" t="s">
        <v>728</v>
      </c>
      <c r="C30" s="221"/>
      <c r="D30" s="221"/>
      <c r="E30" s="221"/>
      <c r="F30" s="221"/>
      <c r="G30" s="221"/>
      <c r="H30" s="221"/>
      <c r="I30" s="243"/>
      <c r="J30" s="243"/>
      <c r="K30" s="243"/>
      <c r="L30" s="243"/>
      <c r="M30" s="243"/>
      <c r="N30" s="243"/>
      <c r="O30" s="243"/>
      <c r="P30" s="244"/>
      <c r="Q30" s="243"/>
      <c r="R30" s="243"/>
      <c r="S30" s="243"/>
      <c r="T30" s="243"/>
      <c r="U30" s="199"/>
      <c r="V30" s="237"/>
      <c r="W30" s="233"/>
      <c r="X30" s="297"/>
      <c r="Y30" s="234" t="s">
        <v>241</v>
      </c>
      <c r="Z30" s="298" t="s">
        <v>729</v>
      </c>
      <c r="AA30" s="299"/>
      <c r="AB30" s="198">
        <v>3</v>
      </c>
      <c r="AC30" s="198">
        <v>1</v>
      </c>
    </row>
    <row r="31" spans="1:31" ht="119.15" customHeight="1" x14ac:dyDescent="0.3">
      <c r="A31" s="292" t="s">
        <v>671</v>
      </c>
      <c r="B31" s="234" t="s">
        <v>730</v>
      </c>
      <c r="C31" s="221"/>
      <c r="D31" s="221"/>
      <c r="E31" s="221"/>
      <c r="F31" s="221"/>
      <c r="G31" s="221"/>
      <c r="H31" s="221"/>
      <c r="I31" s="244"/>
      <c r="J31" s="244"/>
      <c r="K31" s="244"/>
      <c r="L31" s="244"/>
      <c r="M31" s="244"/>
      <c r="N31" s="244"/>
      <c r="O31" s="244"/>
      <c r="P31" s="244"/>
      <c r="Q31" s="244"/>
      <c r="R31" s="244"/>
      <c r="S31" s="244"/>
      <c r="T31" s="244"/>
      <c r="U31" s="199"/>
      <c r="V31" s="237">
        <v>1</v>
      </c>
      <c r="W31" s="234" t="s">
        <v>731</v>
      </c>
      <c r="X31" s="300" t="s">
        <v>732</v>
      </c>
      <c r="Y31" s="234" t="s">
        <v>716</v>
      </c>
      <c r="Z31" s="286" t="s">
        <v>712</v>
      </c>
      <c r="AA31" s="281"/>
    </row>
    <row r="32" spans="1:31" ht="120" customHeight="1" x14ac:dyDescent="0.3">
      <c r="A32" s="241" t="s">
        <v>671</v>
      </c>
      <c r="B32" s="287" t="s">
        <v>733</v>
      </c>
      <c r="C32" s="221"/>
      <c r="D32" s="221"/>
      <c r="E32" s="221"/>
      <c r="F32" s="221"/>
      <c r="G32" s="221"/>
      <c r="H32" s="221"/>
      <c r="I32" s="244"/>
      <c r="J32" s="244"/>
      <c r="K32" s="244"/>
      <c r="L32" s="244"/>
      <c r="M32" s="244"/>
      <c r="N32" s="244"/>
      <c r="O32" s="244"/>
      <c r="P32" s="244"/>
      <c r="Q32" s="244"/>
      <c r="R32" s="244"/>
      <c r="S32" s="244"/>
      <c r="T32" s="244"/>
      <c r="U32" s="199"/>
      <c r="V32" s="237">
        <v>0.3</v>
      </c>
      <c r="W32" s="300"/>
      <c r="X32" s="300" t="s">
        <v>734</v>
      </c>
      <c r="Y32" s="234" t="s">
        <v>735</v>
      </c>
      <c r="Z32" s="293" t="s">
        <v>736</v>
      </c>
      <c r="AA32" s="280"/>
      <c r="AB32" s="198">
        <v>3</v>
      </c>
      <c r="AC32" s="198">
        <v>1</v>
      </c>
    </row>
    <row r="33" spans="1:29" ht="49" customHeight="1" x14ac:dyDescent="0.3">
      <c r="A33" s="241" t="s">
        <v>671</v>
      </c>
      <c r="B33" s="287" t="s">
        <v>737</v>
      </c>
      <c r="C33" s="221"/>
      <c r="D33" s="221"/>
      <c r="E33" s="221"/>
      <c r="F33" s="221"/>
      <c r="G33" s="221"/>
      <c r="H33" s="221"/>
      <c r="I33" s="244"/>
      <c r="J33" s="244"/>
      <c r="K33" s="244"/>
      <c r="L33" s="244"/>
      <c r="M33" s="244"/>
      <c r="N33" s="244"/>
      <c r="O33" s="244"/>
      <c r="P33" s="244"/>
      <c r="Q33" s="244"/>
      <c r="R33" s="244"/>
      <c r="S33" s="244"/>
      <c r="T33" s="244"/>
      <c r="U33" s="199"/>
      <c r="V33" s="237">
        <v>1</v>
      </c>
      <c r="W33" s="301" t="s">
        <v>738</v>
      </c>
      <c r="X33" s="302" t="s">
        <v>739</v>
      </c>
      <c r="Y33" s="303" t="s">
        <v>740</v>
      </c>
      <c r="Z33" s="288" t="s">
        <v>741</v>
      </c>
      <c r="AA33" s="289"/>
    </row>
    <row r="34" spans="1:29" ht="88" customHeight="1" x14ac:dyDescent="0.3">
      <c r="A34" s="241" t="s">
        <v>671</v>
      </c>
      <c r="B34" s="287" t="s">
        <v>742</v>
      </c>
      <c r="C34" s="221"/>
      <c r="D34" s="221"/>
      <c r="E34" s="221"/>
      <c r="F34" s="221"/>
      <c r="G34" s="221"/>
      <c r="H34" s="221"/>
      <c r="I34" s="244"/>
      <c r="J34" s="244"/>
      <c r="K34" s="244"/>
      <c r="L34" s="244"/>
      <c r="M34" s="244"/>
      <c r="N34" s="244"/>
      <c r="O34" s="244"/>
      <c r="P34" s="244"/>
      <c r="Q34" s="244"/>
      <c r="R34" s="244"/>
      <c r="S34" s="244"/>
      <c r="T34" s="244"/>
      <c r="U34" s="199"/>
      <c r="V34" s="237">
        <v>0.66</v>
      </c>
      <c r="W34" s="278" t="s">
        <v>743</v>
      </c>
      <c r="X34" s="265" t="s">
        <v>744</v>
      </c>
      <c r="Y34" s="234" t="s">
        <v>745</v>
      </c>
      <c r="Z34" s="296" t="s">
        <v>746</v>
      </c>
      <c r="AA34" s="291"/>
      <c r="AB34" s="198">
        <v>10</v>
      </c>
      <c r="AC34" s="198">
        <v>2</v>
      </c>
    </row>
    <row r="35" spans="1:29" ht="205.5" customHeight="1" x14ac:dyDescent="0.3">
      <c r="A35" s="241" t="s">
        <v>671</v>
      </c>
      <c r="B35" s="287" t="s">
        <v>747</v>
      </c>
      <c r="C35" s="221"/>
      <c r="D35" s="221"/>
      <c r="E35" s="221"/>
      <c r="F35" s="221"/>
      <c r="G35" s="221"/>
      <c r="H35" s="221"/>
      <c r="I35" s="244"/>
      <c r="J35" s="244"/>
      <c r="K35" s="244"/>
      <c r="L35" s="244"/>
      <c r="M35" s="244"/>
      <c r="N35" s="244"/>
      <c r="O35" s="244"/>
      <c r="P35" s="244"/>
      <c r="Q35" s="244"/>
      <c r="R35" s="244"/>
      <c r="S35" s="244"/>
      <c r="T35" s="244"/>
      <c r="U35" s="199"/>
      <c r="V35" s="237">
        <v>1</v>
      </c>
      <c r="W35" s="261"/>
      <c r="X35" s="261" t="s">
        <v>748</v>
      </c>
      <c r="Y35" s="303" t="s">
        <v>740</v>
      </c>
      <c r="Z35" s="304" t="s">
        <v>227</v>
      </c>
      <c r="AA35" s="289"/>
    </row>
    <row r="36" spans="1:29" ht="68.25" customHeight="1" x14ac:dyDescent="0.3">
      <c r="A36" s="241" t="s">
        <v>671</v>
      </c>
      <c r="B36" s="287" t="s">
        <v>749</v>
      </c>
      <c r="C36" s="221"/>
      <c r="D36" s="221"/>
      <c r="E36" s="221"/>
      <c r="F36" s="221"/>
      <c r="G36" s="221"/>
      <c r="H36" s="221"/>
      <c r="I36" s="244"/>
      <c r="J36" s="244"/>
      <c r="K36" s="244"/>
      <c r="L36" s="244"/>
      <c r="M36" s="244"/>
      <c r="N36" s="244"/>
      <c r="O36" s="244"/>
      <c r="P36" s="244"/>
      <c r="Q36" s="244"/>
      <c r="R36" s="244"/>
      <c r="S36" s="244"/>
      <c r="T36" s="244"/>
      <c r="U36" s="199"/>
      <c r="V36" s="237">
        <v>0</v>
      </c>
      <c r="W36" s="273"/>
      <c r="X36" s="273" t="s">
        <v>750</v>
      </c>
      <c r="Y36" s="234" t="s">
        <v>751</v>
      </c>
      <c r="Z36" s="304" t="s">
        <v>227</v>
      </c>
      <c r="AA36" s="289"/>
    </row>
    <row r="37" spans="1:29" ht="81" customHeight="1" x14ac:dyDescent="0.3">
      <c r="A37" s="241" t="s">
        <v>671</v>
      </c>
      <c r="B37" s="287" t="s">
        <v>752</v>
      </c>
      <c r="C37" s="221"/>
      <c r="D37" s="221"/>
      <c r="E37" s="221"/>
      <c r="F37" s="221"/>
      <c r="G37" s="221"/>
      <c r="H37" s="221"/>
      <c r="I37" s="244"/>
      <c r="J37" s="244"/>
      <c r="K37" s="244"/>
      <c r="L37" s="244"/>
      <c r="M37" s="244"/>
      <c r="N37" s="244"/>
      <c r="O37" s="244"/>
      <c r="P37" s="244"/>
      <c r="Q37" s="244"/>
      <c r="R37" s="244"/>
      <c r="S37" s="244"/>
      <c r="T37" s="244"/>
      <c r="U37" s="199"/>
      <c r="V37" s="237">
        <v>1</v>
      </c>
      <c r="W37" s="273"/>
      <c r="X37" s="273" t="s">
        <v>753</v>
      </c>
      <c r="Y37" s="303" t="s">
        <v>740</v>
      </c>
      <c r="Z37" s="304" t="s">
        <v>227</v>
      </c>
      <c r="AA37" s="289"/>
    </row>
    <row r="38" spans="1:29" ht="75" customHeight="1" x14ac:dyDescent="0.3">
      <c r="A38" s="266" t="s">
        <v>671</v>
      </c>
      <c r="B38" s="287" t="s">
        <v>754</v>
      </c>
      <c r="C38" s="221"/>
      <c r="D38" s="221"/>
      <c r="E38" s="221"/>
      <c r="F38" s="221"/>
      <c r="G38" s="221"/>
      <c r="H38" s="221"/>
      <c r="I38" s="244"/>
      <c r="J38" s="244"/>
      <c r="K38" s="244"/>
      <c r="L38" s="244"/>
      <c r="M38" s="244"/>
      <c r="N38" s="244"/>
      <c r="O38" s="244"/>
      <c r="P38" s="244"/>
      <c r="Q38" s="244"/>
      <c r="R38" s="244"/>
      <c r="S38" s="244"/>
      <c r="T38" s="244"/>
      <c r="U38" s="199"/>
      <c r="V38" s="225">
        <v>0.5</v>
      </c>
      <c r="W38" s="273"/>
      <c r="X38" s="234" t="s">
        <v>755</v>
      </c>
      <c r="Y38" s="234" t="s">
        <v>756</v>
      </c>
      <c r="Z38" s="296" t="s">
        <v>757</v>
      </c>
      <c r="AA38" s="291"/>
      <c r="AB38" s="198">
        <v>3</v>
      </c>
      <c r="AC38" s="198">
        <v>1</v>
      </c>
    </row>
    <row r="39" spans="1:29" ht="83.25" customHeight="1" x14ac:dyDescent="0.3">
      <c r="A39" s="266" t="s">
        <v>671</v>
      </c>
      <c r="B39" s="287" t="s">
        <v>758</v>
      </c>
      <c r="C39" s="221"/>
      <c r="D39" s="221"/>
      <c r="E39" s="221"/>
      <c r="F39" s="221"/>
      <c r="G39" s="221"/>
      <c r="H39" s="221"/>
      <c r="I39" s="243"/>
      <c r="J39" s="243"/>
      <c r="K39" s="243"/>
      <c r="L39" s="244"/>
      <c r="M39" s="243"/>
      <c r="N39" s="243"/>
      <c r="O39" s="243"/>
      <c r="P39" s="244"/>
      <c r="Q39" s="243"/>
      <c r="R39" s="243"/>
      <c r="S39" s="243"/>
      <c r="T39" s="243"/>
      <c r="U39" s="199"/>
      <c r="V39" s="225">
        <v>0</v>
      </c>
      <c r="W39" s="305"/>
      <c r="X39" s="306" t="s">
        <v>759</v>
      </c>
      <c r="Y39" s="234" t="s">
        <v>760</v>
      </c>
      <c r="Z39" s="296" t="s">
        <v>761</v>
      </c>
      <c r="AA39" s="291"/>
      <c r="AB39" s="198">
        <v>16</v>
      </c>
      <c r="AC39" s="198">
        <v>10</v>
      </c>
    </row>
    <row r="40" spans="1:29" ht="83.25" customHeight="1" x14ac:dyDescent="0.3">
      <c r="A40" s="266" t="s">
        <v>671</v>
      </c>
      <c r="B40" s="287" t="s">
        <v>762</v>
      </c>
      <c r="C40" s="221"/>
      <c r="D40" s="221"/>
      <c r="E40" s="221"/>
      <c r="F40" s="221"/>
      <c r="G40" s="221"/>
      <c r="H40" s="221"/>
      <c r="I40" s="243"/>
      <c r="J40" s="243"/>
      <c r="K40" s="243"/>
      <c r="L40" s="244"/>
      <c r="M40" s="243"/>
      <c r="N40" s="243"/>
      <c r="O40" s="243"/>
      <c r="P40" s="243"/>
      <c r="Q40" s="243"/>
      <c r="R40" s="243"/>
      <c r="S40" s="243"/>
      <c r="T40" s="244"/>
      <c r="U40" s="199"/>
      <c r="V40" s="225">
        <v>1</v>
      </c>
      <c r="W40" s="305"/>
      <c r="X40" s="305" t="s">
        <v>763</v>
      </c>
      <c r="Y40" s="277" t="s">
        <v>740</v>
      </c>
      <c r="Z40" s="296" t="s">
        <v>764</v>
      </c>
      <c r="AA40" s="291"/>
    </row>
    <row r="41" spans="1:29" ht="53.15" customHeight="1" x14ac:dyDescent="0.3">
      <c r="A41" s="266" t="s">
        <v>671</v>
      </c>
      <c r="B41" s="267" t="s">
        <v>765</v>
      </c>
      <c r="C41" s="221"/>
      <c r="D41" s="221"/>
      <c r="E41" s="221"/>
      <c r="F41" s="221"/>
      <c r="G41" s="221"/>
      <c r="H41" s="221"/>
      <c r="I41" s="243"/>
      <c r="J41" s="243"/>
      <c r="K41" s="243"/>
      <c r="L41" s="243"/>
      <c r="M41" s="243"/>
      <c r="N41" s="243"/>
      <c r="O41" s="243"/>
      <c r="P41" s="243"/>
      <c r="Q41" s="243"/>
      <c r="R41" s="243"/>
      <c r="S41" s="243"/>
      <c r="T41" s="244"/>
      <c r="U41" s="199"/>
      <c r="V41" s="225"/>
      <c r="W41" s="305"/>
      <c r="X41" s="305"/>
      <c r="Y41" s="221" t="s">
        <v>241</v>
      </c>
      <c r="Z41" s="288" t="s">
        <v>227</v>
      </c>
      <c r="AA41" s="289"/>
    </row>
    <row r="42" spans="1:29" ht="83.25" customHeight="1" x14ac:dyDescent="0.3">
      <c r="A42" s="266" t="s">
        <v>671</v>
      </c>
      <c r="B42" s="287" t="s">
        <v>766</v>
      </c>
      <c r="C42" s="221"/>
      <c r="D42" s="221"/>
      <c r="E42" s="221"/>
      <c r="F42" s="221"/>
      <c r="G42" s="221"/>
      <c r="H42" s="221"/>
      <c r="I42" s="244"/>
      <c r="J42" s="244"/>
      <c r="K42" s="244"/>
      <c r="L42" s="244"/>
      <c r="M42" s="244"/>
      <c r="N42" s="244"/>
      <c r="O42" s="244"/>
      <c r="P42" s="244"/>
      <c r="Q42" s="244"/>
      <c r="R42" s="244"/>
      <c r="S42" s="244"/>
      <c r="T42" s="244"/>
      <c r="U42" s="199"/>
      <c r="V42" s="225">
        <v>0.44444444444444442</v>
      </c>
      <c r="W42" s="305"/>
      <c r="X42" s="305" t="s">
        <v>767</v>
      </c>
      <c r="Y42" s="305" t="s">
        <v>768</v>
      </c>
      <c r="Z42" s="293" t="s">
        <v>769</v>
      </c>
      <c r="AA42" s="280"/>
      <c r="AB42" s="198">
        <v>16</v>
      </c>
      <c r="AC42" s="198">
        <v>10</v>
      </c>
    </row>
    <row r="43" spans="1:29" ht="83.25" hidden="1" customHeight="1" x14ac:dyDescent="0.3">
      <c r="A43" s="266" t="s">
        <v>671</v>
      </c>
      <c r="B43" s="287" t="s">
        <v>770</v>
      </c>
      <c r="C43" s="221"/>
      <c r="D43" s="221"/>
      <c r="E43" s="221"/>
      <c r="F43" s="221"/>
      <c r="G43" s="221"/>
      <c r="H43" s="221"/>
      <c r="I43" s="243"/>
      <c r="J43" s="243"/>
      <c r="K43" s="243"/>
      <c r="L43" s="243"/>
      <c r="M43" s="243"/>
      <c r="N43" s="243"/>
      <c r="O43" s="243"/>
      <c r="P43" s="244"/>
      <c r="Q43" s="243"/>
      <c r="R43" s="243"/>
      <c r="S43" s="243"/>
      <c r="T43" s="243"/>
      <c r="U43" s="199"/>
      <c r="V43" s="225"/>
      <c r="W43" s="305"/>
      <c r="X43" s="305"/>
      <c r="Y43" s="221"/>
      <c r="Z43" s="307" t="s">
        <v>771</v>
      </c>
      <c r="AA43" s="291"/>
      <c r="AB43" s="198">
        <v>16</v>
      </c>
      <c r="AC43" s="198">
        <v>10</v>
      </c>
    </row>
    <row r="44" spans="1:29" ht="83.25" customHeight="1" x14ac:dyDescent="0.3">
      <c r="A44" s="266" t="s">
        <v>671</v>
      </c>
      <c r="B44" s="287" t="s">
        <v>772</v>
      </c>
      <c r="C44" s="221"/>
      <c r="D44" s="221"/>
      <c r="E44" s="221"/>
      <c r="F44" s="221"/>
      <c r="G44" s="221"/>
      <c r="H44" s="221"/>
      <c r="I44" s="244"/>
      <c r="J44" s="244"/>
      <c r="K44" s="244"/>
      <c r="L44" s="244"/>
      <c r="M44" s="244"/>
      <c r="N44" s="244"/>
      <c r="O44" s="244"/>
      <c r="P44" s="244"/>
      <c r="Q44" s="244"/>
      <c r="R44" s="244"/>
      <c r="S44" s="244"/>
      <c r="T44" s="244"/>
      <c r="U44" s="199"/>
      <c r="V44" s="225">
        <v>1</v>
      </c>
      <c r="X44" s="306" t="s">
        <v>773</v>
      </c>
      <c r="Y44" s="303" t="s">
        <v>740</v>
      </c>
      <c r="Z44" s="288" t="s">
        <v>220</v>
      </c>
      <c r="AA44" s="289"/>
      <c r="AB44" s="198">
        <v>10</v>
      </c>
      <c r="AC44" s="198">
        <v>2</v>
      </c>
    </row>
    <row r="45" spans="1:29" ht="83.25" customHeight="1" x14ac:dyDescent="0.3">
      <c r="A45" s="266" t="s">
        <v>671</v>
      </c>
      <c r="B45" s="287" t="s">
        <v>774</v>
      </c>
      <c r="C45" s="221"/>
      <c r="D45" s="221"/>
      <c r="E45" s="221"/>
      <c r="F45" s="221"/>
      <c r="G45" s="221"/>
      <c r="H45" s="221"/>
      <c r="I45" s="244"/>
      <c r="J45" s="244"/>
      <c r="K45" s="244"/>
      <c r="L45" s="244"/>
      <c r="M45" s="244"/>
      <c r="N45" s="244"/>
      <c r="O45" s="244"/>
      <c r="P45" s="244"/>
      <c r="Q45" s="244"/>
      <c r="R45" s="244"/>
      <c r="S45" s="244"/>
      <c r="T45" s="244"/>
      <c r="U45" s="199"/>
      <c r="V45" s="225">
        <v>1</v>
      </c>
      <c r="W45" s="305"/>
      <c r="X45" s="306" t="s">
        <v>775</v>
      </c>
      <c r="Y45" s="234" t="s">
        <v>776</v>
      </c>
      <c r="Z45" s="288" t="s">
        <v>220</v>
      </c>
      <c r="AA45" s="289"/>
      <c r="AB45" s="198">
        <v>10</v>
      </c>
      <c r="AC45" s="198">
        <v>2</v>
      </c>
    </row>
    <row r="46" spans="1:29" ht="83.25" customHeight="1" x14ac:dyDescent="0.3">
      <c r="A46" s="266" t="s">
        <v>671</v>
      </c>
      <c r="B46" s="267" t="s">
        <v>777</v>
      </c>
      <c r="C46" s="221"/>
      <c r="D46" s="221"/>
      <c r="E46" s="221"/>
      <c r="F46" s="221"/>
      <c r="G46" s="221"/>
      <c r="H46" s="221"/>
      <c r="I46" s="243"/>
      <c r="J46" s="243"/>
      <c r="K46" s="243"/>
      <c r="L46" s="244"/>
      <c r="M46" s="243"/>
      <c r="N46" s="243"/>
      <c r="O46" s="243"/>
      <c r="P46" s="244"/>
      <c r="Q46" s="243"/>
      <c r="R46" s="243"/>
      <c r="S46" s="243"/>
      <c r="T46" s="243"/>
      <c r="U46" s="199"/>
      <c r="V46" s="225">
        <v>0.33333333333333337</v>
      </c>
      <c r="W46" s="305" t="s">
        <v>776</v>
      </c>
      <c r="X46" s="305" t="s">
        <v>778</v>
      </c>
      <c r="Y46" s="221" t="s">
        <v>779</v>
      </c>
      <c r="Z46" s="308" t="s">
        <v>780</v>
      </c>
      <c r="AA46" s="309"/>
    </row>
    <row r="47" spans="1:29" ht="83.25" customHeight="1" x14ac:dyDescent="0.3">
      <c r="A47" s="266" t="s">
        <v>671</v>
      </c>
      <c r="B47" s="287" t="s">
        <v>781</v>
      </c>
      <c r="C47" s="221"/>
      <c r="D47" s="221"/>
      <c r="E47" s="221"/>
      <c r="F47" s="221"/>
      <c r="G47" s="221"/>
      <c r="H47" s="221"/>
      <c r="I47" s="243"/>
      <c r="J47" s="243"/>
      <c r="K47" s="243"/>
      <c r="L47" s="244"/>
      <c r="M47" s="243"/>
      <c r="N47" s="243"/>
      <c r="O47" s="243"/>
      <c r="P47" s="244"/>
      <c r="Q47" s="243"/>
      <c r="R47" s="243"/>
      <c r="S47" s="243"/>
      <c r="T47" s="243"/>
      <c r="U47" s="199"/>
      <c r="V47" s="225">
        <v>0.8</v>
      </c>
      <c r="W47" s="305"/>
      <c r="X47" s="305" t="s">
        <v>782</v>
      </c>
      <c r="Y47" s="234" t="s">
        <v>783</v>
      </c>
      <c r="Z47" s="293" t="s">
        <v>784</v>
      </c>
      <c r="AA47" s="280"/>
      <c r="AB47" s="198">
        <v>16</v>
      </c>
      <c r="AC47" s="198">
        <v>10</v>
      </c>
    </row>
    <row r="48" spans="1:29" ht="83.25" customHeight="1" x14ac:dyDescent="0.3">
      <c r="A48" s="266" t="s">
        <v>671</v>
      </c>
      <c r="B48" s="267" t="s">
        <v>785</v>
      </c>
      <c r="C48" s="221"/>
      <c r="D48" s="221"/>
      <c r="E48" s="221"/>
      <c r="F48" s="221"/>
      <c r="G48" s="221"/>
      <c r="H48" s="221"/>
      <c r="I48" s="243"/>
      <c r="J48" s="243"/>
      <c r="K48" s="243"/>
      <c r="L48" s="244"/>
      <c r="M48" s="243"/>
      <c r="N48" s="243"/>
      <c r="O48" s="243"/>
      <c r="P48" s="243"/>
      <c r="Q48" s="243"/>
      <c r="R48" s="243"/>
      <c r="S48" s="243"/>
      <c r="T48" s="243"/>
      <c r="U48" s="199"/>
      <c r="V48" s="225">
        <v>0.7</v>
      </c>
      <c r="W48" s="305"/>
      <c r="X48" s="306" t="s">
        <v>786</v>
      </c>
      <c r="Y48" s="305" t="s">
        <v>787</v>
      </c>
      <c r="Z48" s="288" t="s">
        <v>788</v>
      </c>
      <c r="AA48" s="289"/>
      <c r="AB48" s="198">
        <v>3</v>
      </c>
      <c r="AC48" s="198">
        <v>1</v>
      </c>
    </row>
    <row r="49" spans="1:31" ht="83.25" customHeight="1" x14ac:dyDescent="0.3">
      <c r="A49" s="266" t="s">
        <v>671</v>
      </c>
      <c r="B49" s="287" t="s">
        <v>789</v>
      </c>
      <c r="C49" s="221"/>
      <c r="D49" s="221"/>
      <c r="E49" s="221"/>
      <c r="F49" s="221"/>
      <c r="G49" s="221"/>
      <c r="H49" s="221"/>
      <c r="I49" s="243"/>
      <c r="J49" s="243"/>
      <c r="K49" s="243"/>
      <c r="L49" s="244"/>
      <c r="M49" s="243"/>
      <c r="N49" s="243"/>
      <c r="O49" s="243"/>
      <c r="P49" s="243"/>
      <c r="Q49" s="243"/>
      <c r="R49" s="243"/>
      <c r="S49" s="243"/>
      <c r="T49" s="243"/>
      <c r="U49" s="199"/>
      <c r="V49" s="225">
        <v>0.2</v>
      </c>
      <c r="W49" s="305"/>
      <c r="X49" s="306" t="s">
        <v>790</v>
      </c>
      <c r="Y49" s="306" t="s">
        <v>791</v>
      </c>
      <c r="Z49" s="310" t="s">
        <v>792</v>
      </c>
      <c r="AA49" s="309"/>
      <c r="AB49" s="198">
        <v>3</v>
      </c>
      <c r="AC49" s="198">
        <v>1</v>
      </c>
    </row>
    <row r="50" spans="1:31" ht="56.5" customHeight="1" x14ac:dyDescent="0.3">
      <c r="A50" s="266" t="s">
        <v>671</v>
      </c>
      <c r="B50" s="267" t="s">
        <v>793</v>
      </c>
      <c r="C50" s="221"/>
      <c r="D50" s="221"/>
      <c r="E50" s="221"/>
      <c r="F50" s="221"/>
      <c r="G50" s="221"/>
      <c r="H50" s="221"/>
      <c r="I50" s="244"/>
      <c r="J50" s="244"/>
      <c r="K50" s="244"/>
      <c r="L50" s="244"/>
      <c r="M50" s="244"/>
      <c r="N50" s="244"/>
      <c r="O50" s="244"/>
      <c r="P50" s="244"/>
      <c r="Q50" s="244"/>
      <c r="R50" s="244"/>
      <c r="S50" s="244"/>
      <c r="T50" s="244"/>
      <c r="U50" s="199"/>
      <c r="V50" s="237">
        <v>1</v>
      </c>
      <c r="W50" s="278"/>
      <c r="X50" s="234" t="s">
        <v>794</v>
      </c>
      <c r="Y50" s="285" t="s">
        <v>795</v>
      </c>
      <c r="Z50" s="296" t="s">
        <v>712</v>
      </c>
      <c r="AA50" s="291"/>
      <c r="AB50" s="198">
        <v>3</v>
      </c>
      <c r="AC50" s="198">
        <v>1</v>
      </c>
    </row>
    <row r="51" spans="1:31" ht="67" customHeight="1" x14ac:dyDescent="0.3">
      <c r="A51" s="266" t="s">
        <v>671</v>
      </c>
      <c r="B51" s="287" t="s">
        <v>796</v>
      </c>
      <c r="C51" s="221"/>
      <c r="D51" s="221"/>
      <c r="E51" s="221"/>
      <c r="F51" s="221"/>
      <c r="G51" s="221"/>
      <c r="H51" s="221"/>
      <c r="I51" s="244"/>
      <c r="J51" s="244"/>
      <c r="K51" s="244"/>
      <c r="L51" s="244"/>
      <c r="M51" s="244"/>
      <c r="N51" s="244"/>
      <c r="O51" s="244"/>
      <c r="P51" s="244"/>
      <c r="Q51" s="244"/>
      <c r="R51" s="244"/>
      <c r="S51" s="244"/>
      <c r="T51" s="244"/>
      <c r="U51" s="199"/>
      <c r="V51" s="237">
        <v>1</v>
      </c>
      <c r="W51" s="278" t="s">
        <v>797</v>
      </c>
      <c r="X51" s="278" t="s">
        <v>797</v>
      </c>
      <c r="Y51" s="221" t="s">
        <v>740</v>
      </c>
      <c r="Z51" s="293" t="s">
        <v>798</v>
      </c>
      <c r="AA51" s="280"/>
      <c r="AB51" s="284">
        <v>3</v>
      </c>
      <c r="AC51" s="284">
        <v>1</v>
      </c>
      <c r="AD51" s="199">
        <v>10</v>
      </c>
      <c r="AE51" s="199">
        <v>2</v>
      </c>
    </row>
    <row r="52" spans="1:31" ht="67" customHeight="1" x14ac:dyDescent="0.3">
      <c r="A52" s="266" t="s">
        <v>671</v>
      </c>
      <c r="B52" s="267" t="s">
        <v>799</v>
      </c>
      <c r="C52" s="221"/>
      <c r="D52" s="221"/>
      <c r="E52" s="221"/>
      <c r="F52" s="221"/>
      <c r="G52" s="221"/>
      <c r="H52" s="221"/>
      <c r="I52" s="243"/>
      <c r="J52" s="243"/>
      <c r="K52" s="243"/>
      <c r="L52" s="243"/>
      <c r="M52" s="243"/>
      <c r="N52" s="243"/>
      <c r="O52" s="243"/>
      <c r="P52" s="244"/>
      <c r="Q52" s="243"/>
      <c r="R52" s="243"/>
      <c r="S52" s="243"/>
      <c r="T52" s="243"/>
      <c r="U52" s="199"/>
      <c r="V52" s="237"/>
      <c r="W52" s="278"/>
      <c r="X52" s="285"/>
      <c r="Y52" s="221" t="s">
        <v>241</v>
      </c>
      <c r="Z52" s="288" t="s">
        <v>800</v>
      </c>
      <c r="AA52" s="289"/>
    </row>
    <row r="53" spans="1:31" ht="67" customHeight="1" x14ac:dyDescent="0.3">
      <c r="A53" s="266" t="s">
        <v>671</v>
      </c>
      <c r="B53" s="267" t="s">
        <v>801</v>
      </c>
      <c r="C53" s="221"/>
      <c r="D53" s="221"/>
      <c r="E53" s="221"/>
      <c r="F53" s="221"/>
      <c r="G53" s="221"/>
      <c r="H53" s="221"/>
      <c r="I53" s="243"/>
      <c r="J53" s="243"/>
      <c r="K53" s="243"/>
      <c r="L53" s="243"/>
      <c r="M53" s="243"/>
      <c r="N53" s="243"/>
      <c r="O53" s="243"/>
      <c r="P53" s="244"/>
      <c r="Q53" s="243"/>
      <c r="R53" s="243"/>
      <c r="S53" s="243"/>
      <c r="T53" s="244"/>
      <c r="U53" s="199"/>
      <c r="V53" s="237"/>
      <c r="W53" s="278"/>
      <c r="X53" s="285"/>
      <c r="Y53" s="221" t="s">
        <v>241</v>
      </c>
      <c r="Z53" s="311" t="s">
        <v>802</v>
      </c>
      <c r="AA53" s="312"/>
    </row>
    <row r="54" spans="1:31" ht="130" customHeight="1" x14ac:dyDescent="0.3">
      <c r="A54" s="266" t="s">
        <v>671</v>
      </c>
      <c r="B54" s="313" t="s">
        <v>803</v>
      </c>
      <c r="C54" s="221"/>
      <c r="D54" s="221"/>
      <c r="E54" s="221"/>
      <c r="F54" s="221"/>
      <c r="G54" s="221"/>
      <c r="H54" s="221"/>
      <c r="I54" s="243"/>
      <c r="J54" s="243"/>
      <c r="K54" s="243"/>
      <c r="L54" s="244"/>
      <c r="M54" s="243"/>
      <c r="N54" s="243"/>
      <c r="O54" s="243"/>
      <c r="P54" s="243"/>
      <c r="Q54" s="243"/>
      <c r="R54" s="243"/>
      <c r="S54" s="243"/>
      <c r="T54" s="243"/>
      <c r="U54" s="199"/>
      <c r="V54" s="237">
        <v>1</v>
      </c>
      <c r="W54" s="278"/>
      <c r="X54" s="278" t="s">
        <v>804</v>
      </c>
      <c r="Y54" s="221" t="s">
        <v>740</v>
      </c>
      <c r="Z54" s="314" t="s">
        <v>805</v>
      </c>
      <c r="AA54" s="299"/>
      <c r="AB54" s="198">
        <v>16</v>
      </c>
      <c r="AC54" s="198">
        <v>10</v>
      </c>
    </row>
    <row r="55" spans="1:31" ht="61.5" customHeight="1" x14ac:dyDescent="0.3">
      <c r="A55" s="241" t="s">
        <v>671</v>
      </c>
      <c r="B55" s="234" t="s">
        <v>806</v>
      </c>
      <c r="C55" s="221"/>
      <c r="D55" s="221"/>
      <c r="E55" s="221"/>
      <c r="F55" s="221"/>
      <c r="G55" s="221"/>
      <c r="H55" s="221"/>
      <c r="I55" s="243"/>
      <c r="J55" s="243"/>
      <c r="K55" s="243"/>
      <c r="L55" s="244"/>
      <c r="M55" s="243"/>
      <c r="N55" s="243"/>
      <c r="O55" s="243"/>
      <c r="P55" s="243"/>
      <c r="Q55" s="243"/>
      <c r="R55" s="243"/>
      <c r="S55" s="243"/>
      <c r="T55" s="243"/>
      <c r="U55" s="199"/>
      <c r="V55" s="237">
        <v>1</v>
      </c>
      <c r="W55" s="278" t="s">
        <v>807</v>
      </c>
      <c r="X55" s="234" t="s">
        <v>807</v>
      </c>
      <c r="Y55" s="221" t="s">
        <v>740</v>
      </c>
      <c r="Z55" s="286" t="s">
        <v>800</v>
      </c>
      <c r="AA55" s="281"/>
    </row>
    <row r="56" spans="1:31" ht="35.25" customHeight="1" x14ac:dyDescent="0.3">
      <c r="A56" s="673" t="s">
        <v>668</v>
      </c>
      <c r="B56" s="674"/>
      <c r="C56" s="674"/>
      <c r="D56" s="674"/>
      <c r="E56" s="674"/>
      <c r="F56" s="674"/>
      <c r="G56" s="674"/>
      <c r="H56" s="674"/>
      <c r="I56" s="674"/>
      <c r="J56" s="674"/>
      <c r="K56" s="674"/>
      <c r="L56" s="674"/>
      <c r="M56" s="674"/>
      <c r="N56" s="674"/>
      <c r="O56" s="674"/>
      <c r="P56" s="674"/>
      <c r="Q56" s="674"/>
      <c r="R56" s="674"/>
      <c r="S56" s="674"/>
      <c r="T56" s="675"/>
      <c r="U56" s="315"/>
      <c r="V56" s="315">
        <v>0.76765586903517946</v>
      </c>
      <c r="W56" s="283"/>
      <c r="X56" s="316"/>
      <c r="Y56" s="317"/>
      <c r="Z56" s="318"/>
      <c r="AA56" s="319"/>
    </row>
    <row r="57" spans="1:31" ht="52.5" customHeight="1" x14ac:dyDescent="0.3">
      <c r="A57" s="320" t="s">
        <v>808</v>
      </c>
      <c r="B57" s="321" t="s">
        <v>809</v>
      </c>
      <c r="C57" s="221"/>
      <c r="D57" s="221"/>
      <c r="E57" s="221"/>
      <c r="F57" s="221"/>
      <c r="G57" s="221"/>
      <c r="H57" s="221"/>
      <c r="I57" s="221"/>
      <c r="J57" s="221"/>
      <c r="K57" s="221"/>
      <c r="L57" s="221"/>
      <c r="M57" s="221"/>
      <c r="N57" s="221"/>
      <c r="O57" s="221"/>
      <c r="P57" s="243"/>
      <c r="Q57" s="244"/>
      <c r="R57" s="243"/>
      <c r="S57" s="243"/>
      <c r="T57" s="243"/>
      <c r="U57" s="199"/>
      <c r="V57" s="237"/>
      <c r="W57" s="261"/>
      <c r="X57" s="234"/>
      <c r="Y57" s="221" t="s">
        <v>241</v>
      </c>
      <c r="Z57" s="322" t="s">
        <v>810</v>
      </c>
      <c r="AA57" s="257"/>
    </row>
    <row r="58" spans="1:31" ht="140.15" customHeight="1" x14ac:dyDescent="0.3">
      <c r="A58" s="320" t="s">
        <v>808</v>
      </c>
      <c r="B58" s="321" t="s">
        <v>811</v>
      </c>
      <c r="C58" s="221"/>
      <c r="D58" s="221"/>
      <c r="E58" s="221"/>
      <c r="F58" s="221"/>
      <c r="G58" s="221"/>
      <c r="H58" s="221"/>
      <c r="I58" s="221"/>
      <c r="J58" s="221"/>
      <c r="K58" s="221"/>
      <c r="L58" s="244"/>
      <c r="M58" s="221"/>
      <c r="N58" s="221"/>
      <c r="O58" s="221"/>
      <c r="P58" s="244"/>
      <c r="Q58" s="243"/>
      <c r="R58" s="243"/>
      <c r="S58" s="244"/>
      <c r="T58" s="243"/>
      <c r="U58" s="199"/>
      <c r="V58" s="237">
        <v>1</v>
      </c>
      <c r="W58" s="234"/>
      <c r="X58" s="273" t="s">
        <v>812</v>
      </c>
      <c r="Y58" s="285" t="s">
        <v>716</v>
      </c>
      <c r="Z58" s="322" t="s">
        <v>810</v>
      </c>
      <c r="AA58" s="257"/>
      <c r="AB58" s="198">
        <v>10</v>
      </c>
      <c r="AC58" s="198">
        <v>2</v>
      </c>
    </row>
    <row r="59" spans="1:31" ht="53.25" customHeight="1" x14ac:dyDescent="0.3">
      <c r="A59" s="320" t="s">
        <v>808</v>
      </c>
      <c r="B59" s="321" t="s">
        <v>813</v>
      </c>
      <c r="C59" s="221"/>
      <c r="D59" s="221"/>
      <c r="E59" s="221"/>
      <c r="F59" s="221"/>
      <c r="G59" s="221"/>
      <c r="H59" s="221"/>
      <c r="I59" s="221"/>
      <c r="J59" s="221"/>
      <c r="K59" s="221"/>
      <c r="L59" s="221"/>
      <c r="M59" s="221"/>
      <c r="N59" s="244"/>
      <c r="O59" s="221"/>
      <c r="P59" s="243"/>
      <c r="Q59" s="243"/>
      <c r="R59" s="243"/>
      <c r="S59" s="243"/>
      <c r="T59" s="243"/>
      <c r="U59" s="199"/>
      <c r="V59" s="237"/>
      <c r="W59" s="323"/>
      <c r="X59" s="324"/>
      <c r="Y59" s="221" t="s">
        <v>241</v>
      </c>
      <c r="Z59" s="322" t="s">
        <v>810</v>
      </c>
      <c r="AA59" s="257"/>
      <c r="AB59" s="198">
        <v>3</v>
      </c>
      <c r="AC59" s="198">
        <v>1</v>
      </c>
    </row>
    <row r="60" spans="1:31" ht="101.5" customHeight="1" x14ac:dyDescent="0.3">
      <c r="A60" s="320" t="s">
        <v>808</v>
      </c>
      <c r="B60" s="321" t="s">
        <v>814</v>
      </c>
      <c r="C60" s="221"/>
      <c r="D60" s="221"/>
      <c r="E60" s="221"/>
      <c r="F60" s="221"/>
      <c r="G60" s="221"/>
      <c r="H60" s="221"/>
      <c r="I60" s="221"/>
      <c r="J60" s="221"/>
      <c r="K60" s="221"/>
      <c r="L60" s="244"/>
      <c r="M60" s="221"/>
      <c r="N60" s="221"/>
      <c r="O60" s="221"/>
      <c r="P60" s="244"/>
      <c r="Q60" s="243"/>
      <c r="R60" s="243"/>
      <c r="S60" s="244"/>
      <c r="T60" s="281"/>
      <c r="U60" s="199"/>
      <c r="V60" s="237">
        <v>1</v>
      </c>
      <c r="W60" s="255"/>
      <c r="X60" s="325" t="s">
        <v>815</v>
      </c>
      <c r="Y60" s="285" t="s">
        <v>716</v>
      </c>
      <c r="Z60" s="322" t="s">
        <v>810</v>
      </c>
      <c r="AA60" s="257"/>
      <c r="AB60" s="198">
        <v>10</v>
      </c>
      <c r="AC60" s="198">
        <v>2</v>
      </c>
    </row>
    <row r="61" spans="1:31" ht="51.75" customHeight="1" x14ac:dyDescent="0.3">
      <c r="A61" s="320" t="s">
        <v>808</v>
      </c>
      <c r="B61" s="321" t="s">
        <v>816</v>
      </c>
      <c r="C61" s="221"/>
      <c r="D61" s="221"/>
      <c r="E61" s="221"/>
      <c r="F61" s="221"/>
      <c r="G61" s="221"/>
      <c r="H61" s="221"/>
      <c r="I61" s="221"/>
      <c r="J61" s="221"/>
      <c r="K61" s="221"/>
      <c r="L61" s="221"/>
      <c r="M61" s="221"/>
      <c r="N61" s="221"/>
      <c r="O61" s="221"/>
      <c r="P61" s="244"/>
      <c r="Q61" s="243"/>
      <c r="R61" s="243"/>
      <c r="S61" s="243"/>
      <c r="T61" s="243"/>
      <c r="U61" s="199"/>
      <c r="V61" s="237"/>
      <c r="W61" s="234"/>
      <c r="X61" s="273"/>
      <c r="Y61" s="221" t="s">
        <v>241</v>
      </c>
      <c r="Z61" s="322" t="s">
        <v>810</v>
      </c>
      <c r="AA61" s="257"/>
    </row>
    <row r="62" spans="1:31" ht="77.5" customHeight="1" x14ac:dyDescent="0.3">
      <c r="A62" s="320" t="s">
        <v>808</v>
      </c>
      <c r="B62" s="321" t="s">
        <v>817</v>
      </c>
      <c r="C62" s="221"/>
      <c r="D62" s="221"/>
      <c r="E62" s="221"/>
      <c r="F62" s="221"/>
      <c r="G62" s="221"/>
      <c r="H62" s="221"/>
      <c r="I62" s="221"/>
      <c r="J62" s="221"/>
      <c r="K62" s="244"/>
      <c r="L62" s="221"/>
      <c r="M62" s="221"/>
      <c r="N62" s="244"/>
      <c r="O62" s="221"/>
      <c r="P62" s="243"/>
      <c r="Q62" s="244"/>
      <c r="R62" s="243"/>
      <c r="S62" s="244"/>
      <c r="T62" s="281"/>
      <c r="U62" s="199"/>
      <c r="V62" s="237">
        <v>1</v>
      </c>
      <c r="W62" s="326"/>
      <c r="X62" s="327" t="s">
        <v>818</v>
      </c>
      <c r="Y62" s="285" t="s">
        <v>716</v>
      </c>
      <c r="Z62" s="322" t="s">
        <v>810</v>
      </c>
      <c r="AA62" s="257"/>
    </row>
    <row r="63" spans="1:31" ht="51.75" customHeight="1" x14ac:dyDescent="0.3">
      <c r="A63" s="320" t="s">
        <v>808</v>
      </c>
      <c r="B63" s="321" t="s">
        <v>819</v>
      </c>
      <c r="C63" s="221"/>
      <c r="D63" s="221"/>
      <c r="E63" s="221"/>
      <c r="F63" s="221"/>
      <c r="G63" s="221"/>
      <c r="H63" s="221"/>
      <c r="I63" s="221"/>
      <c r="J63" s="221"/>
      <c r="K63" s="221"/>
      <c r="L63" s="221"/>
      <c r="M63" s="221"/>
      <c r="N63" s="244"/>
      <c r="O63" s="221"/>
      <c r="P63" s="243"/>
      <c r="Q63" s="243"/>
      <c r="R63" s="243"/>
      <c r="S63" s="244"/>
      <c r="T63" s="281"/>
      <c r="U63" s="199"/>
      <c r="V63" s="237"/>
      <c r="W63" s="326"/>
      <c r="X63" s="327"/>
      <c r="Y63" s="221" t="s">
        <v>241</v>
      </c>
      <c r="Z63" s="322" t="s">
        <v>810</v>
      </c>
      <c r="AA63" s="257"/>
    </row>
    <row r="64" spans="1:31" ht="51.75" customHeight="1" x14ac:dyDescent="0.3">
      <c r="A64" s="320" t="s">
        <v>808</v>
      </c>
      <c r="B64" s="321" t="s">
        <v>820</v>
      </c>
      <c r="C64" s="221"/>
      <c r="D64" s="221"/>
      <c r="E64" s="221"/>
      <c r="F64" s="221"/>
      <c r="G64" s="221"/>
      <c r="H64" s="221"/>
      <c r="I64" s="221"/>
      <c r="J64" s="244"/>
      <c r="K64" s="244"/>
      <c r="L64" s="244"/>
      <c r="M64" s="244"/>
      <c r="N64" s="244"/>
      <c r="O64" s="244"/>
      <c r="P64" s="244"/>
      <c r="Q64" s="244"/>
      <c r="R64" s="244"/>
      <c r="S64" s="244"/>
      <c r="T64" s="243"/>
      <c r="U64" s="199"/>
      <c r="V64" s="237">
        <v>1</v>
      </c>
      <c r="W64" s="326"/>
      <c r="X64" s="327" t="s">
        <v>821</v>
      </c>
      <c r="Y64" s="285" t="s">
        <v>716</v>
      </c>
      <c r="Z64" s="322" t="s">
        <v>810</v>
      </c>
      <c r="AA64" s="257"/>
      <c r="AB64" s="198">
        <v>16</v>
      </c>
      <c r="AC64" s="198">
        <v>10</v>
      </c>
    </row>
    <row r="65" spans="1:33" ht="65.5" customHeight="1" x14ac:dyDescent="0.3">
      <c r="A65" s="320" t="s">
        <v>808</v>
      </c>
      <c r="B65" s="321" t="s">
        <v>822</v>
      </c>
      <c r="C65" s="221"/>
      <c r="D65" s="221"/>
      <c r="E65" s="221"/>
      <c r="F65" s="221"/>
      <c r="G65" s="221"/>
      <c r="H65" s="221"/>
      <c r="I65" s="221"/>
      <c r="J65" s="221"/>
      <c r="K65" s="221"/>
      <c r="L65" s="244"/>
      <c r="M65" s="221"/>
      <c r="N65" s="221"/>
      <c r="O65" s="221"/>
      <c r="P65" s="243"/>
      <c r="Q65" s="243"/>
      <c r="R65" s="243"/>
      <c r="S65" s="243"/>
      <c r="T65" s="243"/>
      <c r="U65" s="199"/>
      <c r="V65" s="237">
        <v>0.8</v>
      </c>
      <c r="W65" s="328"/>
      <c r="X65" s="328" t="s">
        <v>823</v>
      </c>
      <c r="Y65" s="250" t="s">
        <v>824</v>
      </c>
      <c r="Z65" s="322" t="s">
        <v>810</v>
      </c>
      <c r="AA65" s="257"/>
      <c r="AB65" s="198">
        <v>10</v>
      </c>
      <c r="AC65" s="198">
        <v>2</v>
      </c>
    </row>
    <row r="66" spans="1:33" ht="52.5" customHeight="1" x14ac:dyDescent="0.3">
      <c r="A66" s="320" t="s">
        <v>808</v>
      </c>
      <c r="B66" s="321" t="s">
        <v>825</v>
      </c>
      <c r="C66" s="221"/>
      <c r="D66" s="221"/>
      <c r="E66" s="221"/>
      <c r="F66" s="221"/>
      <c r="G66" s="221"/>
      <c r="H66" s="221"/>
      <c r="I66" s="221"/>
      <c r="J66" s="221"/>
      <c r="K66" s="221"/>
      <c r="L66" s="221"/>
      <c r="M66" s="244"/>
      <c r="N66" s="221"/>
      <c r="O66" s="221"/>
      <c r="P66" s="243"/>
      <c r="Q66" s="243"/>
      <c r="R66" s="243"/>
      <c r="S66" s="244"/>
      <c r="T66" s="243"/>
      <c r="U66" s="199"/>
      <c r="V66" s="237"/>
      <c r="W66" s="234"/>
      <c r="X66" s="273"/>
      <c r="Y66" s="221" t="s">
        <v>241</v>
      </c>
      <c r="Z66" s="322" t="s">
        <v>810</v>
      </c>
      <c r="AA66" s="257"/>
    </row>
    <row r="67" spans="1:33" ht="53.25" customHeight="1" x14ac:dyDescent="0.3">
      <c r="A67" s="320" t="s">
        <v>808</v>
      </c>
      <c r="B67" s="321" t="s">
        <v>826</v>
      </c>
      <c r="C67" s="221"/>
      <c r="D67" s="221"/>
      <c r="E67" s="221"/>
      <c r="F67" s="221"/>
      <c r="G67" s="221"/>
      <c r="H67" s="221"/>
      <c r="I67" s="221"/>
      <c r="J67" s="221"/>
      <c r="K67" s="221"/>
      <c r="L67" s="244"/>
      <c r="M67" s="221"/>
      <c r="N67" s="221"/>
      <c r="O67" s="221"/>
      <c r="P67" s="244"/>
      <c r="Q67" s="221"/>
      <c r="R67" s="221"/>
      <c r="S67" s="244"/>
      <c r="T67" s="281"/>
      <c r="U67" s="199"/>
      <c r="V67" s="237">
        <v>1</v>
      </c>
      <c r="W67" s="259"/>
      <c r="X67" s="250" t="s">
        <v>827</v>
      </c>
      <c r="Y67" s="285" t="s">
        <v>716</v>
      </c>
      <c r="Z67" s="322" t="s">
        <v>810</v>
      </c>
      <c r="AA67" s="257"/>
    </row>
    <row r="68" spans="1:33" ht="139.5" customHeight="1" x14ac:dyDescent="0.3">
      <c r="A68" s="320" t="s">
        <v>808</v>
      </c>
      <c r="B68" s="321" t="s">
        <v>828</v>
      </c>
      <c r="C68" s="221"/>
      <c r="D68" s="221"/>
      <c r="E68" s="221"/>
      <c r="F68" s="221"/>
      <c r="G68" s="221"/>
      <c r="H68" s="221"/>
      <c r="I68" s="221"/>
      <c r="J68" s="221"/>
      <c r="K68" s="221"/>
      <c r="L68" s="244"/>
      <c r="M68" s="221"/>
      <c r="N68" s="221"/>
      <c r="O68" s="221"/>
      <c r="P68" s="244"/>
      <c r="Q68" s="221"/>
      <c r="R68" s="221"/>
      <c r="S68" s="244"/>
      <c r="T68" s="281"/>
      <c r="U68" s="199"/>
      <c r="V68" s="237">
        <v>1</v>
      </c>
      <c r="W68" s="329"/>
      <c r="X68" s="303" t="s">
        <v>829</v>
      </c>
      <c r="Y68" s="285" t="s">
        <v>716</v>
      </c>
      <c r="Z68" s="322" t="s">
        <v>810</v>
      </c>
      <c r="AA68" s="257"/>
    </row>
    <row r="69" spans="1:33" ht="52.5" customHeight="1" x14ac:dyDescent="0.3">
      <c r="A69" s="320" t="s">
        <v>808</v>
      </c>
      <c r="B69" s="321" t="s">
        <v>830</v>
      </c>
      <c r="C69" s="330"/>
      <c r="D69" s="330"/>
      <c r="E69" s="330"/>
      <c r="F69" s="330"/>
      <c r="G69" s="330"/>
      <c r="H69" s="330"/>
      <c r="I69" s="221"/>
      <c r="J69" s="221"/>
      <c r="K69" s="221"/>
      <c r="L69" s="221"/>
      <c r="M69" s="221"/>
      <c r="N69" s="221"/>
      <c r="O69" s="221"/>
      <c r="P69" s="244"/>
      <c r="Q69" s="221"/>
      <c r="R69" s="221"/>
      <c r="S69" s="221"/>
      <c r="T69" s="243"/>
      <c r="U69" s="199"/>
      <c r="V69" s="260"/>
      <c r="W69" s="329"/>
      <c r="X69" s="331"/>
      <c r="Y69" s="221" t="s">
        <v>241</v>
      </c>
      <c r="Z69" s="322" t="s">
        <v>810</v>
      </c>
      <c r="AA69" s="257"/>
      <c r="AB69" s="198">
        <v>10</v>
      </c>
      <c r="AC69" s="198">
        <v>2</v>
      </c>
    </row>
    <row r="70" spans="1:33" ht="42" customHeight="1" x14ac:dyDescent="0.3">
      <c r="A70" s="676" t="s">
        <v>668</v>
      </c>
      <c r="B70" s="677"/>
      <c r="C70" s="677"/>
      <c r="D70" s="677"/>
      <c r="E70" s="677"/>
      <c r="F70" s="677"/>
      <c r="G70" s="677"/>
      <c r="H70" s="677"/>
      <c r="I70" s="677"/>
      <c r="J70" s="677"/>
      <c r="K70" s="677"/>
      <c r="L70" s="677"/>
      <c r="M70" s="677"/>
      <c r="N70" s="677"/>
      <c r="O70" s="677"/>
      <c r="P70" s="677"/>
      <c r="Q70" s="677"/>
      <c r="R70" s="677"/>
      <c r="S70" s="677"/>
      <c r="T70" s="678"/>
      <c r="U70" s="332"/>
      <c r="V70" s="332">
        <v>0.97142857142857142</v>
      </c>
      <c r="W70" s="329"/>
      <c r="X70" s="331"/>
      <c r="Y70" s="317"/>
      <c r="Z70" s="333"/>
      <c r="AA70" s="319"/>
    </row>
    <row r="71" spans="1:33" ht="99" customHeight="1" x14ac:dyDescent="0.3">
      <c r="A71" s="334" t="s">
        <v>831</v>
      </c>
      <c r="B71" s="277" t="s">
        <v>832</v>
      </c>
      <c r="C71" s="221"/>
      <c r="D71" s="221"/>
      <c r="E71" s="221"/>
      <c r="F71" s="221"/>
      <c r="G71" s="221"/>
      <c r="H71" s="221"/>
      <c r="I71" s="221"/>
      <c r="J71" s="221"/>
      <c r="K71" s="221"/>
      <c r="L71" s="244"/>
      <c r="M71" s="221"/>
      <c r="N71" s="221"/>
      <c r="O71" s="221"/>
      <c r="P71" s="244"/>
      <c r="Q71" s="243"/>
      <c r="R71" s="243"/>
      <c r="S71" s="243"/>
      <c r="T71" s="244"/>
      <c r="U71" s="199"/>
      <c r="V71" s="260">
        <v>0.89090909090909098</v>
      </c>
      <c r="W71" s="278" t="s">
        <v>833</v>
      </c>
      <c r="X71" s="278" t="s">
        <v>834</v>
      </c>
      <c r="Y71" s="250" t="s">
        <v>779</v>
      </c>
      <c r="Z71" s="335" t="s">
        <v>835</v>
      </c>
      <c r="AA71" s="248"/>
    </row>
    <row r="72" spans="1:33" ht="60" customHeight="1" x14ac:dyDescent="0.3">
      <c r="A72" s="334" t="s">
        <v>831</v>
      </c>
      <c r="B72" s="277" t="s">
        <v>836</v>
      </c>
      <c r="C72" s="221"/>
      <c r="D72" s="221"/>
      <c r="E72" s="221"/>
      <c r="F72" s="221"/>
      <c r="G72" s="221"/>
      <c r="H72" s="221"/>
      <c r="I72" s="221"/>
      <c r="J72" s="221"/>
      <c r="K72" s="221"/>
      <c r="L72" s="244"/>
      <c r="M72" s="221"/>
      <c r="N72" s="221"/>
      <c r="O72" s="221"/>
      <c r="P72" s="244"/>
      <c r="Q72" s="243"/>
      <c r="R72" s="243"/>
      <c r="S72" s="243"/>
      <c r="T72" s="244"/>
      <c r="U72" s="199"/>
      <c r="V72" s="237">
        <v>1</v>
      </c>
      <c r="W72" s="336" t="s">
        <v>738</v>
      </c>
      <c r="X72" s="337" t="s">
        <v>837</v>
      </c>
      <c r="Y72" s="250" t="s">
        <v>716</v>
      </c>
      <c r="Z72" s="338" t="s">
        <v>838</v>
      </c>
      <c r="AA72" s="248"/>
    </row>
    <row r="73" spans="1:33" ht="78.650000000000006" customHeight="1" x14ac:dyDescent="0.3">
      <c r="A73" s="334" t="s">
        <v>831</v>
      </c>
      <c r="B73" s="277" t="s">
        <v>839</v>
      </c>
      <c r="C73" s="221"/>
      <c r="D73" s="221"/>
      <c r="E73" s="221"/>
      <c r="F73" s="221"/>
      <c r="G73" s="221"/>
      <c r="H73" s="221"/>
      <c r="I73" s="221"/>
      <c r="J73" s="221"/>
      <c r="K73" s="221"/>
      <c r="L73" s="244"/>
      <c r="M73" s="221"/>
      <c r="N73" s="221"/>
      <c r="O73" s="221"/>
      <c r="P73" s="244"/>
      <c r="Q73" s="243"/>
      <c r="R73" s="243"/>
      <c r="S73" s="243"/>
      <c r="T73" s="244"/>
      <c r="U73" s="199"/>
      <c r="V73" s="237">
        <v>1</v>
      </c>
      <c r="W73" s="273"/>
      <c r="X73" s="273" t="s">
        <v>840</v>
      </c>
      <c r="Y73" s="250" t="s">
        <v>716</v>
      </c>
      <c r="Z73" s="338" t="s">
        <v>841</v>
      </c>
      <c r="AA73" s="248"/>
      <c r="AB73" s="198">
        <v>16</v>
      </c>
      <c r="AC73" s="198">
        <v>10</v>
      </c>
    </row>
    <row r="74" spans="1:33" s="340" customFormat="1" ht="119.15" customHeight="1" x14ac:dyDescent="0.35">
      <c r="A74" s="334" t="s">
        <v>831</v>
      </c>
      <c r="B74" s="277" t="s">
        <v>842</v>
      </c>
      <c r="C74" s="221"/>
      <c r="D74" s="221"/>
      <c r="E74" s="221"/>
      <c r="F74" s="221"/>
      <c r="G74" s="221"/>
      <c r="H74" s="221"/>
      <c r="I74" s="244"/>
      <c r="J74" s="221"/>
      <c r="K74" s="221"/>
      <c r="L74" s="221"/>
      <c r="M74" s="221"/>
      <c r="N74" s="221"/>
      <c r="O74" s="244"/>
      <c r="P74" s="221"/>
      <c r="Q74" s="243"/>
      <c r="R74" s="243"/>
      <c r="S74" s="243"/>
      <c r="T74" s="243"/>
      <c r="U74" s="339"/>
      <c r="V74" s="237">
        <v>1</v>
      </c>
      <c r="X74" s="341" t="s">
        <v>843</v>
      </c>
      <c r="Y74" s="250" t="s">
        <v>716</v>
      </c>
      <c r="Z74" s="338" t="s">
        <v>227</v>
      </c>
      <c r="AA74" s="248"/>
      <c r="AD74" s="339"/>
      <c r="AE74" s="339"/>
      <c r="AF74" s="339"/>
      <c r="AG74" s="339"/>
    </row>
    <row r="75" spans="1:33" ht="119.15" customHeight="1" x14ac:dyDescent="0.3">
      <c r="A75" s="334" t="s">
        <v>831</v>
      </c>
      <c r="B75" s="303" t="s">
        <v>844</v>
      </c>
      <c r="C75" s="221"/>
      <c r="D75" s="221"/>
      <c r="E75" s="221"/>
      <c r="F75" s="221"/>
      <c r="G75" s="221"/>
      <c r="H75" s="221"/>
      <c r="I75" s="221"/>
      <c r="J75" s="221"/>
      <c r="K75" s="221"/>
      <c r="L75" s="244"/>
      <c r="M75" s="221"/>
      <c r="N75" s="244"/>
      <c r="O75" s="221"/>
      <c r="P75" s="244"/>
      <c r="Q75" s="281"/>
      <c r="R75" s="243"/>
      <c r="S75" s="244"/>
      <c r="T75" s="243"/>
      <c r="U75" s="199"/>
      <c r="V75" s="237">
        <v>1</v>
      </c>
      <c r="W75" s="342" t="s">
        <v>845</v>
      </c>
      <c r="X75" s="343" t="s">
        <v>846</v>
      </c>
      <c r="Y75" s="250" t="s">
        <v>716</v>
      </c>
      <c r="Z75" s="338" t="s">
        <v>838</v>
      </c>
      <c r="AA75" s="248"/>
      <c r="AB75" s="198">
        <v>16</v>
      </c>
      <c r="AC75" s="198">
        <v>10</v>
      </c>
    </row>
    <row r="76" spans="1:33" ht="66" customHeight="1" x14ac:dyDescent="0.3">
      <c r="A76" s="334" t="s">
        <v>831</v>
      </c>
      <c r="B76" s="277" t="s">
        <v>847</v>
      </c>
      <c r="C76" s="221"/>
      <c r="D76" s="221"/>
      <c r="E76" s="221"/>
      <c r="F76" s="221"/>
      <c r="G76" s="221"/>
      <c r="H76" s="221"/>
      <c r="I76" s="221"/>
      <c r="J76" s="221"/>
      <c r="K76" s="221"/>
      <c r="L76" s="244"/>
      <c r="M76" s="221"/>
      <c r="N76" s="221"/>
      <c r="O76" s="221"/>
      <c r="P76" s="244"/>
      <c r="Q76" s="243"/>
      <c r="R76" s="243"/>
      <c r="S76" s="243"/>
      <c r="T76" s="244"/>
      <c r="U76" s="199"/>
      <c r="V76" s="237">
        <v>1</v>
      </c>
      <c r="W76" s="273"/>
      <c r="X76" s="273" t="s">
        <v>848</v>
      </c>
      <c r="Y76" s="250" t="s">
        <v>716</v>
      </c>
      <c r="Z76" s="338" t="s">
        <v>849</v>
      </c>
      <c r="AA76" s="248"/>
    </row>
    <row r="77" spans="1:33" ht="68.150000000000006" customHeight="1" x14ac:dyDescent="0.3">
      <c r="A77" s="334" t="s">
        <v>831</v>
      </c>
      <c r="B77" s="344" t="s">
        <v>850</v>
      </c>
      <c r="C77" s="221"/>
      <c r="D77" s="221"/>
      <c r="E77" s="221"/>
      <c r="F77" s="221"/>
      <c r="G77" s="221"/>
      <c r="H77" s="221"/>
      <c r="I77" s="221"/>
      <c r="J77" s="221"/>
      <c r="K77" s="221"/>
      <c r="L77" s="244"/>
      <c r="M77" s="221"/>
      <c r="N77" s="221"/>
      <c r="O77" s="221"/>
      <c r="P77" s="244"/>
      <c r="Q77" s="243"/>
      <c r="R77" s="243"/>
      <c r="S77" s="243"/>
      <c r="T77" s="244"/>
      <c r="U77" s="199"/>
      <c r="V77" s="237">
        <v>1</v>
      </c>
      <c r="W77" s="345" t="s">
        <v>851</v>
      </c>
      <c r="X77" s="345" t="s">
        <v>851</v>
      </c>
      <c r="Y77" s="250" t="s">
        <v>716</v>
      </c>
      <c r="Z77" s="338" t="s">
        <v>852</v>
      </c>
      <c r="AA77" s="248"/>
    </row>
    <row r="78" spans="1:33" ht="76.5" customHeight="1" x14ac:dyDescent="0.3">
      <c r="A78" s="334" t="s">
        <v>831</v>
      </c>
      <c r="B78" s="277" t="s">
        <v>853</v>
      </c>
      <c r="C78" s="221"/>
      <c r="D78" s="221"/>
      <c r="E78" s="221"/>
      <c r="F78" s="221"/>
      <c r="G78" s="221"/>
      <c r="H78" s="221"/>
      <c r="I78" s="221"/>
      <c r="J78" s="221"/>
      <c r="K78" s="221"/>
      <c r="L78" s="244"/>
      <c r="M78" s="221"/>
      <c r="N78" s="221"/>
      <c r="O78" s="221"/>
      <c r="P78" s="244"/>
      <c r="Q78" s="243"/>
      <c r="R78" s="243"/>
      <c r="S78" s="243"/>
      <c r="T78" s="244"/>
      <c r="U78" s="199"/>
      <c r="V78" s="237">
        <v>1</v>
      </c>
      <c r="W78" s="345" t="s">
        <v>854</v>
      </c>
      <c r="X78" s="345" t="s">
        <v>854</v>
      </c>
      <c r="Y78" s="250" t="s">
        <v>716</v>
      </c>
      <c r="Z78" s="338" t="s">
        <v>852</v>
      </c>
      <c r="AA78" s="248"/>
    </row>
    <row r="79" spans="1:33" ht="86.25" customHeight="1" x14ac:dyDescent="0.3">
      <c r="A79" s="346" t="s">
        <v>831</v>
      </c>
      <c r="B79" s="347" t="s">
        <v>855</v>
      </c>
      <c r="C79" s="221"/>
      <c r="D79" s="221"/>
      <c r="E79" s="221"/>
      <c r="F79" s="221"/>
      <c r="G79" s="221"/>
      <c r="H79" s="221"/>
      <c r="I79" s="221"/>
      <c r="J79" s="221"/>
      <c r="K79" s="221"/>
      <c r="L79" s="244"/>
      <c r="M79" s="221"/>
      <c r="N79" s="221"/>
      <c r="O79" s="221"/>
      <c r="P79" s="244"/>
      <c r="Q79" s="243"/>
      <c r="R79" s="243"/>
      <c r="S79" s="243"/>
      <c r="T79" s="244"/>
      <c r="U79" s="199"/>
      <c r="V79" s="225">
        <v>0.28181818181818186</v>
      </c>
      <c r="W79" s="348"/>
      <c r="X79" s="348" t="s">
        <v>856</v>
      </c>
      <c r="Y79" s="234" t="s">
        <v>857</v>
      </c>
      <c r="Z79" s="335" t="s">
        <v>858</v>
      </c>
      <c r="AA79" s="248"/>
    </row>
    <row r="80" spans="1:33" ht="55" customHeight="1" x14ac:dyDescent="0.3">
      <c r="A80" s="334" t="s">
        <v>831</v>
      </c>
      <c r="B80" s="303" t="s">
        <v>859</v>
      </c>
      <c r="C80" s="221"/>
      <c r="D80" s="221"/>
      <c r="E80" s="221"/>
      <c r="F80" s="221"/>
      <c r="G80" s="221"/>
      <c r="H80" s="221"/>
      <c r="I80" s="221"/>
      <c r="J80" s="221"/>
      <c r="K80" s="221"/>
      <c r="L80" s="221"/>
      <c r="M80" s="221"/>
      <c r="N80" s="244"/>
      <c r="O80" s="221"/>
      <c r="P80" s="221"/>
      <c r="Q80" s="244"/>
      <c r="R80" s="243"/>
      <c r="S80" s="243"/>
      <c r="T80" s="243"/>
      <c r="U80" s="199"/>
      <c r="V80" s="237"/>
      <c r="W80" s="199"/>
      <c r="X80" s="239"/>
      <c r="Y80" s="234" t="s">
        <v>241</v>
      </c>
      <c r="Z80" s="338" t="s">
        <v>860</v>
      </c>
      <c r="AA80" s="248"/>
      <c r="AB80" s="198">
        <v>13</v>
      </c>
      <c r="AC80" s="198">
        <v>9</v>
      </c>
    </row>
    <row r="81" spans="1:31" ht="114" customHeight="1" x14ac:dyDescent="0.3">
      <c r="A81" s="334" t="s">
        <v>831</v>
      </c>
      <c r="B81" s="303" t="s">
        <v>861</v>
      </c>
      <c r="C81" s="221"/>
      <c r="D81" s="221"/>
      <c r="E81" s="221"/>
      <c r="F81" s="221"/>
      <c r="G81" s="221"/>
      <c r="H81" s="221"/>
      <c r="I81" s="221"/>
      <c r="J81" s="221"/>
      <c r="K81" s="221"/>
      <c r="L81" s="244"/>
      <c r="M81" s="221"/>
      <c r="N81" s="221"/>
      <c r="O81" s="244"/>
      <c r="P81" s="221"/>
      <c r="Q81" s="243"/>
      <c r="R81" s="243"/>
      <c r="S81" s="243"/>
      <c r="T81" s="243"/>
      <c r="U81" s="199"/>
      <c r="V81" s="237">
        <v>1</v>
      </c>
      <c r="W81" s="349"/>
      <c r="X81" s="349" t="s">
        <v>862</v>
      </c>
      <c r="Y81" s="234" t="s">
        <v>863</v>
      </c>
      <c r="Z81" s="338" t="s">
        <v>864</v>
      </c>
      <c r="AA81" s="248"/>
    </row>
    <row r="82" spans="1:31" ht="70.5" customHeight="1" x14ac:dyDescent="0.3">
      <c r="A82" s="334" t="s">
        <v>831</v>
      </c>
      <c r="B82" s="277" t="s">
        <v>865</v>
      </c>
      <c r="C82" s="221"/>
      <c r="D82" s="221"/>
      <c r="E82" s="221"/>
      <c r="F82" s="221"/>
      <c r="G82" s="221"/>
      <c r="H82" s="221"/>
      <c r="I82" s="221"/>
      <c r="J82" s="221"/>
      <c r="K82" s="221"/>
      <c r="L82" s="244"/>
      <c r="M82" s="221"/>
      <c r="N82" s="221"/>
      <c r="O82" s="221"/>
      <c r="P82" s="244"/>
      <c r="Q82" s="243"/>
      <c r="R82" s="243"/>
      <c r="S82" s="243"/>
      <c r="T82" s="244"/>
      <c r="U82" s="199"/>
      <c r="V82" s="237">
        <v>0</v>
      </c>
      <c r="W82" s="350"/>
      <c r="X82" s="306" t="s">
        <v>866</v>
      </c>
      <c r="Y82" s="250" t="s">
        <v>867</v>
      </c>
      <c r="Z82" s="335" t="s">
        <v>220</v>
      </c>
      <c r="AA82" s="248"/>
      <c r="AB82" s="198">
        <v>16</v>
      </c>
      <c r="AC82" s="198">
        <v>10</v>
      </c>
      <c r="AD82" s="351" t="s">
        <v>868</v>
      </c>
      <c r="AE82" s="199">
        <v>9</v>
      </c>
    </row>
    <row r="83" spans="1:31" ht="158.5" customHeight="1" x14ac:dyDescent="0.3">
      <c r="A83" s="346" t="s">
        <v>831</v>
      </c>
      <c r="B83" s="347" t="s">
        <v>869</v>
      </c>
      <c r="C83" s="221"/>
      <c r="D83" s="221"/>
      <c r="E83" s="221"/>
      <c r="F83" s="221"/>
      <c r="G83" s="221"/>
      <c r="H83" s="221"/>
      <c r="I83" s="221"/>
      <c r="J83" s="221"/>
      <c r="K83" s="221"/>
      <c r="L83" s="221"/>
      <c r="M83" s="221"/>
      <c r="N83" s="221"/>
      <c r="O83" s="221"/>
      <c r="P83" s="221"/>
      <c r="Q83" s="244"/>
      <c r="R83" s="243"/>
      <c r="S83" s="243"/>
      <c r="T83" s="243"/>
      <c r="U83" s="199"/>
      <c r="V83" s="225"/>
      <c r="W83" s="352"/>
      <c r="X83" s="265"/>
      <c r="Y83" s="221" t="s">
        <v>241</v>
      </c>
      <c r="Z83" s="338" t="s">
        <v>870</v>
      </c>
      <c r="AA83" s="248"/>
      <c r="AB83" s="198">
        <v>13</v>
      </c>
      <c r="AC83" s="198">
        <v>9</v>
      </c>
    </row>
    <row r="84" spans="1:31" ht="117.75" customHeight="1" x14ac:dyDescent="0.3">
      <c r="A84" s="334" t="s">
        <v>831</v>
      </c>
      <c r="B84" s="277" t="s">
        <v>871</v>
      </c>
      <c r="C84" s="221"/>
      <c r="D84" s="221"/>
      <c r="E84" s="221"/>
      <c r="F84" s="221"/>
      <c r="G84" s="221"/>
      <c r="H84" s="221"/>
      <c r="I84" s="221"/>
      <c r="J84" s="244"/>
      <c r="K84" s="221"/>
      <c r="L84" s="221"/>
      <c r="M84" s="221"/>
      <c r="N84" s="221"/>
      <c r="O84" s="221"/>
      <c r="P84" s="221"/>
      <c r="Q84" s="243"/>
      <c r="R84" s="243"/>
      <c r="S84" s="243"/>
      <c r="T84" s="243"/>
      <c r="U84" s="199"/>
      <c r="V84" s="237">
        <v>1</v>
      </c>
      <c r="W84" s="353"/>
      <c r="X84" s="353" t="s">
        <v>872</v>
      </c>
      <c r="Y84" s="354" t="s">
        <v>873</v>
      </c>
      <c r="Z84" s="338" t="s">
        <v>874</v>
      </c>
      <c r="AA84" s="248"/>
    </row>
    <row r="85" spans="1:31" ht="107.15" customHeight="1" x14ac:dyDescent="0.3">
      <c r="A85" s="346" t="s">
        <v>831</v>
      </c>
      <c r="B85" s="303" t="s">
        <v>875</v>
      </c>
      <c r="C85" s="221"/>
      <c r="D85" s="221"/>
      <c r="E85" s="221"/>
      <c r="F85" s="221"/>
      <c r="G85" s="221"/>
      <c r="H85" s="221"/>
      <c r="I85" s="221"/>
      <c r="J85" s="244"/>
      <c r="K85" s="221"/>
      <c r="L85" s="221"/>
      <c r="M85" s="221"/>
      <c r="N85" s="221"/>
      <c r="O85" s="221"/>
      <c r="P85" s="221"/>
      <c r="Q85" s="243"/>
      <c r="R85" s="243"/>
      <c r="S85" s="243"/>
      <c r="T85" s="243"/>
      <c r="U85" s="199"/>
      <c r="V85" s="237">
        <v>1</v>
      </c>
      <c r="W85" s="355"/>
      <c r="X85" s="355" t="s">
        <v>876</v>
      </c>
      <c r="Y85" s="356" t="s">
        <v>877</v>
      </c>
      <c r="Z85" s="338" t="s">
        <v>878</v>
      </c>
      <c r="AA85" s="248"/>
    </row>
    <row r="86" spans="1:31" ht="57.75" customHeight="1" x14ac:dyDescent="0.3">
      <c r="A86" s="346" t="s">
        <v>831</v>
      </c>
      <c r="B86" s="303" t="s">
        <v>879</v>
      </c>
      <c r="C86" s="221"/>
      <c r="D86" s="221"/>
      <c r="E86" s="221"/>
      <c r="F86" s="221"/>
      <c r="G86" s="221"/>
      <c r="H86" s="221"/>
      <c r="I86" s="221"/>
      <c r="J86" s="221"/>
      <c r="K86" s="221"/>
      <c r="L86" s="221"/>
      <c r="M86" s="221"/>
      <c r="N86" s="221"/>
      <c r="O86" s="221"/>
      <c r="P86" s="244"/>
      <c r="Q86" s="244"/>
      <c r="R86" s="244"/>
      <c r="S86" s="244"/>
      <c r="T86" s="243"/>
      <c r="U86" s="199"/>
      <c r="V86" s="237"/>
      <c r="W86" s="348"/>
      <c r="X86" s="357"/>
      <c r="Y86" s="221" t="s">
        <v>241</v>
      </c>
      <c r="Z86" s="256" t="s">
        <v>874</v>
      </c>
      <c r="AA86" s="257"/>
    </row>
    <row r="87" spans="1:31" ht="61.5" customHeight="1" x14ac:dyDescent="0.3">
      <c r="A87" s="346" t="s">
        <v>831</v>
      </c>
      <c r="B87" s="347" t="s">
        <v>880</v>
      </c>
      <c r="C87" s="221"/>
      <c r="D87" s="221"/>
      <c r="E87" s="221"/>
      <c r="F87" s="221"/>
      <c r="G87" s="221"/>
      <c r="H87" s="221"/>
      <c r="I87" s="221"/>
      <c r="J87" s="221"/>
      <c r="K87" s="221"/>
      <c r="L87" s="221"/>
      <c r="M87" s="221"/>
      <c r="N87" s="221"/>
      <c r="O87" s="221"/>
      <c r="P87" s="244"/>
      <c r="Q87" s="244"/>
      <c r="R87" s="244"/>
      <c r="S87" s="244"/>
      <c r="T87" s="243"/>
      <c r="U87" s="199"/>
      <c r="V87" s="225"/>
      <c r="W87" s="199"/>
      <c r="X87" s="278"/>
      <c r="Y87" s="358" t="s">
        <v>241</v>
      </c>
      <c r="Z87" s="256" t="s">
        <v>878</v>
      </c>
      <c r="AA87" s="257"/>
    </row>
    <row r="88" spans="1:31" ht="97.5" customHeight="1" x14ac:dyDescent="0.3">
      <c r="A88" s="334" t="s">
        <v>831</v>
      </c>
      <c r="B88" s="277" t="s">
        <v>881</v>
      </c>
      <c r="C88" s="221"/>
      <c r="D88" s="221"/>
      <c r="E88" s="221"/>
      <c r="F88" s="221"/>
      <c r="G88" s="221"/>
      <c r="H88" s="221"/>
      <c r="I88" s="221"/>
      <c r="J88" s="221"/>
      <c r="K88" s="221"/>
      <c r="L88" s="244"/>
      <c r="M88" s="221"/>
      <c r="N88" s="221"/>
      <c r="O88" s="244"/>
      <c r="P88" s="221"/>
      <c r="Q88" s="243"/>
      <c r="R88" s="244"/>
      <c r="S88" s="243"/>
      <c r="T88" s="243"/>
      <c r="U88" s="199"/>
      <c r="V88" s="237">
        <v>1</v>
      </c>
      <c r="W88" s="303"/>
      <c r="X88" s="303" t="s">
        <v>882</v>
      </c>
      <c r="Y88" s="250" t="s">
        <v>716</v>
      </c>
      <c r="Z88" s="338" t="s">
        <v>870</v>
      </c>
      <c r="AA88" s="248"/>
      <c r="AB88" s="198">
        <v>3</v>
      </c>
      <c r="AC88" s="198">
        <v>1</v>
      </c>
    </row>
    <row r="89" spans="1:31" ht="71.25" customHeight="1" x14ac:dyDescent="0.3">
      <c r="A89" s="334" t="s">
        <v>831</v>
      </c>
      <c r="B89" s="277" t="s">
        <v>883</v>
      </c>
      <c r="C89" s="221"/>
      <c r="D89" s="221"/>
      <c r="E89" s="221"/>
      <c r="F89" s="221"/>
      <c r="G89" s="221"/>
      <c r="H89" s="221"/>
      <c r="I89" s="221"/>
      <c r="J89" s="221"/>
      <c r="K89" s="221"/>
      <c r="L89" s="221"/>
      <c r="M89" s="221"/>
      <c r="N89" s="221"/>
      <c r="O89" s="221"/>
      <c r="P89" s="221"/>
      <c r="Q89" s="243"/>
      <c r="R89" s="243"/>
      <c r="S89" s="244"/>
      <c r="T89" s="243"/>
      <c r="U89" s="199"/>
      <c r="V89" s="237"/>
      <c r="W89" s="199"/>
      <c r="X89" s="331"/>
      <c r="Y89" s="221" t="s">
        <v>241</v>
      </c>
      <c r="Z89" s="338" t="s">
        <v>712</v>
      </c>
      <c r="AA89" s="248"/>
      <c r="AB89" s="198">
        <v>3</v>
      </c>
      <c r="AC89" s="198">
        <v>1</v>
      </c>
    </row>
    <row r="90" spans="1:31" ht="73" customHeight="1" x14ac:dyDescent="0.3">
      <c r="A90" s="334" t="s">
        <v>831</v>
      </c>
      <c r="B90" s="303" t="s">
        <v>884</v>
      </c>
      <c r="C90" s="221"/>
      <c r="D90" s="221"/>
      <c r="E90" s="221"/>
      <c r="F90" s="221"/>
      <c r="G90" s="221"/>
      <c r="H90" s="221"/>
      <c r="I90" s="221"/>
      <c r="J90" s="221"/>
      <c r="K90" s="221"/>
      <c r="L90" s="244"/>
      <c r="M90" s="221"/>
      <c r="N90" s="221"/>
      <c r="O90" s="221"/>
      <c r="P90" s="244"/>
      <c r="Q90" s="243"/>
      <c r="R90" s="243"/>
      <c r="S90" s="243"/>
      <c r="T90" s="244"/>
      <c r="U90" s="199"/>
      <c r="V90" s="237">
        <v>1</v>
      </c>
      <c r="W90" s="273"/>
      <c r="X90" s="273" t="s">
        <v>885</v>
      </c>
      <c r="Y90" s="331" t="s">
        <v>886</v>
      </c>
      <c r="Z90" s="338" t="s">
        <v>887</v>
      </c>
      <c r="AA90" s="248"/>
    </row>
    <row r="91" spans="1:31" ht="247.5" customHeight="1" x14ac:dyDescent="0.3">
      <c r="A91" s="334" t="s">
        <v>831</v>
      </c>
      <c r="B91" s="347" t="s">
        <v>888</v>
      </c>
      <c r="C91" s="221"/>
      <c r="D91" s="221"/>
      <c r="E91" s="221"/>
      <c r="F91" s="221"/>
      <c r="G91" s="221"/>
      <c r="H91" s="221"/>
      <c r="I91" s="244"/>
      <c r="J91" s="221"/>
      <c r="K91" s="221"/>
      <c r="L91" s="221"/>
      <c r="M91" s="244"/>
      <c r="N91" s="243"/>
      <c r="O91" s="221"/>
      <c r="P91" s="244"/>
      <c r="Q91" s="243"/>
      <c r="R91" s="243"/>
      <c r="S91" s="244"/>
      <c r="T91" s="243"/>
      <c r="U91" s="199"/>
      <c r="V91" s="225">
        <v>1</v>
      </c>
      <c r="W91" s="345"/>
      <c r="X91" s="331" t="s">
        <v>889</v>
      </c>
      <c r="Y91" s="250" t="s">
        <v>716</v>
      </c>
      <c r="Z91" s="338" t="s">
        <v>712</v>
      </c>
      <c r="AA91" s="248"/>
    </row>
    <row r="92" spans="1:31" ht="66.650000000000006" customHeight="1" x14ac:dyDescent="0.3">
      <c r="A92" s="359" t="s">
        <v>831</v>
      </c>
      <c r="B92" s="277" t="s">
        <v>890</v>
      </c>
      <c r="C92" s="330"/>
      <c r="D92" s="330"/>
      <c r="E92" s="330"/>
      <c r="F92" s="330"/>
      <c r="G92" s="330"/>
      <c r="H92" s="330"/>
      <c r="I92" s="221"/>
      <c r="J92" s="221"/>
      <c r="K92" s="221"/>
      <c r="L92" s="221"/>
      <c r="M92" s="221"/>
      <c r="N92" s="221"/>
      <c r="O92" s="221"/>
      <c r="P92" s="221"/>
      <c r="Q92" s="243"/>
      <c r="R92" s="244"/>
      <c r="S92" s="243"/>
      <c r="T92" s="243"/>
      <c r="U92" s="199"/>
      <c r="V92" s="237"/>
      <c r="W92" s="234"/>
      <c r="X92" s="331"/>
      <c r="Y92" s="221" t="s">
        <v>241</v>
      </c>
      <c r="Z92" s="338" t="s">
        <v>891</v>
      </c>
      <c r="AA92" s="248"/>
    </row>
    <row r="93" spans="1:31" ht="49" customHeight="1" x14ac:dyDescent="0.3">
      <c r="A93" s="359" t="s">
        <v>831</v>
      </c>
      <c r="B93" s="277" t="s">
        <v>892</v>
      </c>
      <c r="C93" s="330"/>
      <c r="D93" s="330"/>
      <c r="E93" s="330"/>
      <c r="F93" s="330"/>
      <c r="G93" s="330"/>
      <c r="H93" s="330"/>
      <c r="I93" s="221"/>
      <c r="J93" s="221"/>
      <c r="K93" s="221"/>
      <c r="L93" s="221"/>
      <c r="M93" s="221"/>
      <c r="N93" s="221"/>
      <c r="O93" s="221"/>
      <c r="P93" s="221"/>
      <c r="Q93" s="244"/>
      <c r="R93" s="243"/>
      <c r="S93" s="243"/>
      <c r="T93" s="243"/>
      <c r="U93" s="199"/>
      <c r="V93" s="260"/>
      <c r="W93" s="234"/>
      <c r="X93" s="331"/>
      <c r="Y93" s="221" t="s">
        <v>241</v>
      </c>
      <c r="Z93" s="335" t="s">
        <v>220</v>
      </c>
      <c r="AA93" s="248"/>
      <c r="AB93" s="198">
        <v>16</v>
      </c>
      <c r="AC93" s="198">
        <v>10</v>
      </c>
    </row>
    <row r="94" spans="1:31" ht="43" customHeight="1" x14ac:dyDescent="0.3">
      <c r="A94" s="359" t="s">
        <v>831</v>
      </c>
      <c r="B94" s="277" t="s">
        <v>893</v>
      </c>
      <c r="C94" s="330"/>
      <c r="D94" s="330"/>
      <c r="E94" s="330"/>
      <c r="F94" s="330"/>
      <c r="G94" s="330"/>
      <c r="H94" s="330"/>
      <c r="I94" s="221"/>
      <c r="J94" s="221"/>
      <c r="K94" s="221"/>
      <c r="L94" s="221"/>
      <c r="M94" s="221"/>
      <c r="N94" s="221"/>
      <c r="O94" s="221"/>
      <c r="P94" s="221"/>
      <c r="Q94" s="243"/>
      <c r="R94" s="244"/>
      <c r="S94" s="281"/>
      <c r="T94" s="243"/>
      <c r="U94" s="199"/>
      <c r="V94" s="260"/>
      <c r="W94" s="234"/>
      <c r="X94" s="331"/>
      <c r="Y94" s="221" t="s">
        <v>241</v>
      </c>
      <c r="Z94" s="335" t="s">
        <v>894</v>
      </c>
      <c r="AA94" s="248"/>
    </row>
    <row r="95" spans="1:31" ht="35.25" customHeight="1" thickBot="1" x14ac:dyDescent="0.35">
      <c r="A95" s="679" t="s">
        <v>668</v>
      </c>
      <c r="B95" s="680"/>
      <c r="C95" s="680"/>
      <c r="D95" s="680"/>
      <c r="E95" s="680"/>
      <c r="F95" s="680"/>
      <c r="G95" s="680"/>
      <c r="H95" s="680"/>
      <c r="I95" s="680"/>
      <c r="J95" s="680"/>
      <c r="K95" s="680"/>
      <c r="L95" s="680"/>
      <c r="M95" s="680"/>
      <c r="N95" s="680"/>
      <c r="O95" s="680"/>
      <c r="P95" s="680"/>
      <c r="Q95" s="680"/>
      <c r="R95" s="680"/>
      <c r="S95" s="680"/>
      <c r="T95" s="681"/>
      <c r="U95" s="360"/>
      <c r="V95" s="360">
        <v>0.94484848484848483</v>
      </c>
      <c r="W95" s="348"/>
      <c r="X95" s="331"/>
      <c r="Y95" s="221"/>
      <c r="Z95" s="333"/>
      <c r="AA95" s="319"/>
    </row>
    <row r="96" spans="1:31" ht="48" customHeight="1" x14ac:dyDescent="0.3">
      <c r="A96" s="361" t="s">
        <v>895</v>
      </c>
      <c r="B96" s="362" t="s">
        <v>896</v>
      </c>
      <c r="C96" s="221"/>
      <c r="D96" s="221"/>
      <c r="E96" s="221"/>
      <c r="F96" s="221"/>
      <c r="G96" s="221"/>
      <c r="H96" s="221"/>
      <c r="I96" s="363"/>
      <c r="J96" s="363"/>
      <c r="K96" s="363"/>
      <c r="L96" s="363"/>
      <c r="M96" s="363"/>
      <c r="N96" s="364" t="s">
        <v>338</v>
      </c>
      <c r="O96" s="363"/>
      <c r="P96" s="363"/>
      <c r="Q96" s="363"/>
      <c r="R96" s="363"/>
      <c r="S96" s="363"/>
      <c r="T96" s="365"/>
      <c r="U96" s="199"/>
      <c r="V96" s="237"/>
      <c r="W96" s="366"/>
      <c r="X96" s="366"/>
      <c r="Y96" s="221" t="s">
        <v>241</v>
      </c>
      <c r="Z96" s="338" t="s">
        <v>340</v>
      </c>
      <c r="AA96" s="248"/>
    </row>
    <row r="97" spans="1:29" ht="44.5" customHeight="1" x14ac:dyDescent="0.3">
      <c r="A97" s="361" t="s">
        <v>895</v>
      </c>
      <c r="B97" s="265" t="s">
        <v>897</v>
      </c>
      <c r="C97" s="221"/>
      <c r="D97" s="221"/>
      <c r="E97" s="221"/>
      <c r="F97" s="221"/>
      <c r="G97" s="221"/>
      <c r="H97" s="221"/>
      <c r="I97" s="274"/>
      <c r="J97" s="274"/>
      <c r="K97" s="274"/>
      <c r="L97" s="367"/>
      <c r="M97" s="274"/>
      <c r="N97" s="368" t="s">
        <v>338</v>
      </c>
      <c r="O97" s="274"/>
      <c r="P97" s="274"/>
      <c r="Q97" s="274"/>
      <c r="R97" s="274"/>
      <c r="S97" s="274"/>
      <c r="T97" s="369"/>
      <c r="U97" s="199"/>
      <c r="V97" s="237"/>
      <c r="W97" s="366"/>
      <c r="X97" s="366"/>
      <c r="Y97" s="221" t="s">
        <v>241</v>
      </c>
      <c r="Z97" s="338" t="s">
        <v>340</v>
      </c>
      <c r="AA97" s="248"/>
    </row>
    <row r="98" spans="1:29" ht="56.5" customHeight="1" x14ac:dyDescent="0.3">
      <c r="A98" s="361" t="s">
        <v>895</v>
      </c>
      <c r="B98" s="265" t="s">
        <v>898</v>
      </c>
      <c r="C98" s="221"/>
      <c r="D98" s="221"/>
      <c r="E98" s="221"/>
      <c r="F98" s="221"/>
      <c r="G98" s="221"/>
      <c r="H98" s="221"/>
      <c r="I98" s="274"/>
      <c r="J98" s="274"/>
      <c r="K98" s="370" t="s">
        <v>338</v>
      </c>
      <c r="L98" s="274"/>
      <c r="M98" s="274"/>
      <c r="N98" s="368" t="s">
        <v>338</v>
      </c>
      <c r="O98" s="274"/>
      <c r="P98" s="274"/>
      <c r="Q98" s="368"/>
      <c r="R98" s="274"/>
      <c r="S98" s="368" t="s">
        <v>338</v>
      </c>
      <c r="T98" s="368"/>
      <c r="U98" s="199"/>
      <c r="V98" s="237">
        <v>1</v>
      </c>
      <c r="W98" s="271"/>
      <c r="X98" s="271" t="s">
        <v>899</v>
      </c>
      <c r="Y98" s="250" t="s">
        <v>716</v>
      </c>
      <c r="Z98" s="338" t="s">
        <v>340</v>
      </c>
      <c r="AA98" s="248"/>
      <c r="AB98" s="198">
        <v>16</v>
      </c>
      <c r="AC98" s="198">
        <v>10</v>
      </c>
    </row>
    <row r="99" spans="1:29" ht="40" customHeight="1" x14ac:dyDescent="0.3">
      <c r="A99" s="361" t="s">
        <v>895</v>
      </c>
      <c r="B99" s="265" t="s">
        <v>900</v>
      </c>
      <c r="C99" s="221"/>
      <c r="D99" s="221"/>
      <c r="E99" s="221"/>
      <c r="F99" s="221"/>
      <c r="G99" s="221"/>
      <c r="H99" s="221"/>
      <c r="I99" s="274"/>
      <c r="J99" s="274"/>
      <c r="K99" s="274"/>
      <c r="L99" s="274"/>
      <c r="M99" s="274"/>
      <c r="N99" s="274"/>
      <c r="O99" s="274"/>
      <c r="P99" s="274"/>
      <c r="Q99" s="368" t="s">
        <v>338</v>
      </c>
      <c r="R99" s="274"/>
      <c r="S99" s="274"/>
      <c r="T99" s="274"/>
      <c r="U99" s="199"/>
      <c r="V99" s="237"/>
      <c r="W99" s="278"/>
      <c r="X99" s="366"/>
      <c r="Y99" s="221" t="s">
        <v>241</v>
      </c>
      <c r="Z99" s="338" t="s">
        <v>340</v>
      </c>
      <c r="AA99" s="248"/>
    </row>
    <row r="100" spans="1:29" ht="54.75" customHeight="1" x14ac:dyDescent="0.3">
      <c r="A100" s="361" t="s">
        <v>895</v>
      </c>
      <c r="B100" s="265" t="s">
        <v>901</v>
      </c>
      <c r="C100" s="221"/>
      <c r="D100" s="221"/>
      <c r="E100" s="221"/>
      <c r="F100" s="221"/>
      <c r="G100" s="221"/>
      <c r="H100" s="221"/>
      <c r="I100" s="274"/>
      <c r="J100" s="274"/>
      <c r="K100" s="370" t="s">
        <v>338</v>
      </c>
      <c r="L100" s="274"/>
      <c r="M100" s="274"/>
      <c r="N100" s="368" t="s">
        <v>338</v>
      </c>
      <c r="O100" s="274"/>
      <c r="P100" s="274"/>
      <c r="Q100" s="368" t="s">
        <v>338</v>
      </c>
      <c r="R100" s="274"/>
      <c r="S100" s="368" t="s">
        <v>338</v>
      </c>
      <c r="T100" s="368"/>
      <c r="U100" s="199"/>
      <c r="V100" s="237">
        <v>1</v>
      </c>
      <c r="W100" s="278"/>
      <c r="X100" s="234" t="s">
        <v>902</v>
      </c>
      <c r="Y100" s="250" t="s">
        <v>716</v>
      </c>
      <c r="Z100" s="338" t="s">
        <v>340</v>
      </c>
      <c r="AA100" s="248"/>
    </row>
    <row r="101" spans="1:29" ht="62.25" customHeight="1" x14ac:dyDescent="0.3">
      <c r="A101" s="361" t="s">
        <v>895</v>
      </c>
      <c r="B101" s="265" t="s">
        <v>903</v>
      </c>
      <c r="C101" s="199"/>
      <c r="D101" s="199"/>
      <c r="E101" s="199"/>
      <c r="F101" s="199"/>
      <c r="G101" s="199"/>
      <c r="H101" s="199"/>
      <c r="I101" s="371"/>
      <c r="J101" s="371"/>
      <c r="K101" s="274"/>
      <c r="L101" s="274"/>
      <c r="M101" s="274"/>
      <c r="N101" s="274"/>
      <c r="O101" s="274"/>
      <c r="P101" s="274"/>
      <c r="Q101" s="274"/>
      <c r="R101" s="274"/>
      <c r="S101" s="372" t="s">
        <v>338</v>
      </c>
      <c r="T101" s="368"/>
      <c r="U101" s="199"/>
      <c r="V101" s="237"/>
      <c r="W101" s="234"/>
      <c r="X101" s="366"/>
      <c r="Y101" s="221" t="s">
        <v>241</v>
      </c>
      <c r="Z101" s="338" t="s">
        <v>340</v>
      </c>
      <c r="AA101" s="248"/>
      <c r="AB101" s="198">
        <v>16</v>
      </c>
      <c r="AC101" s="198">
        <v>10</v>
      </c>
    </row>
    <row r="102" spans="1:29" ht="62.25" customHeight="1" x14ac:dyDescent="0.3">
      <c r="A102" s="361" t="s">
        <v>895</v>
      </c>
      <c r="B102" s="373" t="s">
        <v>904</v>
      </c>
      <c r="C102" s="199"/>
      <c r="D102" s="199"/>
      <c r="E102" s="199"/>
      <c r="F102" s="199"/>
      <c r="G102" s="199"/>
      <c r="H102" s="199"/>
      <c r="I102" s="371"/>
      <c r="J102" s="371"/>
      <c r="K102" s="368"/>
      <c r="L102" s="274"/>
      <c r="M102" s="274"/>
      <c r="N102" s="368" t="s">
        <v>338</v>
      </c>
      <c r="O102" s="274"/>
      <c r="P102" s="274"/>
      <c r="Q102" s="368"/>
      <c r="R102" s="274"/>
      <c r="S102" s="368" t="s">
        <v>338</v>
      </c>
      <c r="T102" s="199"/>
      <c r="U102" s="199"/>
      <c r="V102" s="237"/>
      <c r="W102" s="234"/>
      <c r="X102" s="366"/>
      <c r="Y102" s="221" t="s">
        <v>241</v>
      </c>
      <c r="Z102" s="338" t="s">
        <v>340</v>
      </c>
      <c r="AA102" s="248"/>
    </row>
    <row r="103" spans="1:29" ht="62.25" customHeight="1" x14ac:dyDescent="0.35">
      <c r="A103" s="361" t="s">
        <v>895</v>
      </c>
      <c r="B103" s="265" t="s">
        <v>905</v>
      </c>
      <c r="C103" s="199"/>
      <c r="D103" s="199"/>
      <c r="E103" s="199"/>
      <c r="F103" s="199"/>
      <c r="G103" s="199"/>
      <c r="H103" s="199"/>
      <c r="I103" s="371"/>
      <c r="J103" s="371"/>
      <c r="K103" s="274"/>
      <c r="L103" s="274"/>
      <c r="M103" s="274"/>
      <c r="N103" s="274"/>
      <c r="O103" s="274"/>
      <c r="P103" s="274"/>
      <c r="Q103" s="368" t="s">
        <v>338</v>
      </c>
      <c r="R103" s="274"/>
      <c r="S103"/>
      <c r="T103" s="199"/>
      <c r="U103" s="199"/>
      <c r="V103" s="237"/>
      <c r="W103" s="234"/>
      <c r="X103" s="366"/>
      <c r="Y103" s="221" t="s">
        <v>241</v>
      </c>
      <c r="Z103" s="338" t="s">
        <v>340</v>
      </c>
      <c r="AA103" s="248"/>
    </row>
    <row r="104" spans="1:29" ht="62.25" customHeight="1" x14ac:dyDescent="0.3">
      <c r="A104" s="361" t="s">
        <v>895</v>
      </c>
      <c r="B104" s="373" t="s">
        <v>906</v>
      </c>
      <c r="C104" s="199"/>
      <c r="D104" s="199"/>
      <c r="E104" s="199"/>
      <c r="F104" s="199"/>
      <c r="G104" s="199"/>
      <c r="H104" s="199"/>
      <c r="I104" s="371"/>
      <c r="J104" s="371"/>
      <c r="K104" s="274"/>
      <c r="L104" s="274"/>
      <c r="M104" s="274"/>
      <c r="N104" s="274"/>
      <c r="O104" s="274"/>
      <c r="P104" s="274"/>
      <c r="Q104" s="274"/>
      <c r="R104" s="274"/>
      <c r="S104" s="368" t="s">
        <v>338</v>
      </c>
      <c r="T104" s="199"/>
      <c r="U104" s="199"/>
      <c r="V104" s="237"/>
      <c r="W104" s="234"/>
      <c r="X104" s="366"/>
      <c r="Y104" s="221" t="s">
        <v>241</v>
      </c>
      <c r="Z104" s="338" t="s">
        <v>340</v>
      </c>
      <c r="AA104" s="248"/>
    </row>
    <row r="105" spans="1:29" ht="55.5" customHeight="1" x14ac:dyDescent="0.3">
      <c r="A105" s="374" t="s">
        <v>895</v>
      </c>
      <c r="B105" s="265" t="s">
        <v>907</v>
      </c>
      <c r="C105" s="199"/>
      <c r="D105" s="199"/>
      <c r="E105" s="199"/>
      <c r="F105" s="199"/>
      <c r="G105" s="199"/>
      <c r="H105" s="199"/>
      <c r="I105" s="371"/>
      <c r="J105" s="371"/>
      <c r="K105" s="274"/>
      <c r="L105" s="274"/>
      <c r="M105" s="274"/>
      <c r="N105" s="274"/>
      <c r="O105" s="274"/>
      <c r="P105" s="274"/>
      <c r="Q105" s="274"/>
      <c r="R105" s="274"/>
      <c r="S105" s="368" t="s">
        <v>338</v>
      </c>
      <c r="T105" s="199"/>
      <c r="U105" s="199"/>
      <c r="V105" s="237"/>
      <c r="W105" s="234"/>
      <c r="X105" s="234"/>
      <c r="Y105" s="221" t="s">
        <v>241</v>
      </c>
      <c r="Z105" s="338" t="s">
        <v>340</v>
      </c>
      <c r="AA105" s="248"/>
    </row>
    <row r="106" spans="1:29" ht="32.25" customHeight="1" x14ac:dyDescent="0.3">
      <c r="A106" s="682" t="s">
        <v>668</v>
      </c>
      <c r="B106" s="683"/>
      <c r="C106" s="683"/>
      <c r="D106" s="683"/>
      <c r="E106" s="683"/>
      <c r="F106" s="683"/>
      <c r="G106" s="683"/>
      <c r="H106" s="683"/>
      <c r="I106" s="683"/>
      <c r="J106" s="683"/>
      <c r="K106" s="683"/>
      <c r="L106" s="683"/>
      <c r="M106" s="683"/>
      <c r="N106" s="683"/>
      <c r="O106" s="683"/>
      <c r="P106" s="683"/>
      <c r="Q106" s="683"/>
      <c r="R106" s="683"/>
      <c r="S106" s="683"/>
      <c r="T106" s="683"/>
      <c r="V106" s="225">
        <v>1</v>
      </c>
      <c r="W106" s="228"/>
      <c r="X106" s="228"/>
      <c r="Y106" s="375"/>
      <c r="Z106" s="376"/>
      <c r="AA106" s="239"/>
    </row>
    <row r="107" spans="1:29" ht="25.5" customHeight="1" thickBot="1" x14ac:dyDescent="0.35">
      <c r="A107" s="684" t="s">
        <v>908</v>
      </c>
      <c r="B107" s="685"/>
      <c r="C107" s="377"/>
      <c r="D107" s="377"/>
      <c r="E107" s="377"/>
      <c r="F107" s="377"/>
      <c r="G107" s="377"/>
      <c r="H107" s="377"/>
      <c r="I107" s="377"/>
      <c r="J107" s="377"/>
      <c r="K107" s="377"/>
      <c r="L107" s="377"/>
      <c r="M107" s="377"/>
      <c r="N107" s="377"/>
      <c r="O107" s="377"/>
      <c r="P107" s="377"/>
      <c r="Q107" s="377"/>
      <c r="R107" s="377"/>
      <c r="S107" s="377"/>
      <c r="T107" s="378"/>
      <c r="U107" s="377"/>
      <c r="V107" s="379">
        <v>0.92098323132805893</v>
      </c>
      <c r="W107" s="380"/>
      <c r="X107" s="380"/>
      <c r="Y107" s="381"/>
      <c r="Z107" s="382"/>
      <c r="AA107" s="239"/>
    </row>
    <row r="108" spans="1:29" ht="15" customHeight="1" x14ac:dyDescent="0.3">
      <c r="A108" s="669"/>
      <c r="B108" s="669"/>
      <c r="V108" s="383"/>
    </row>
    <row r="109" spans="1:29" ht="45.75" customHeight="1" x14ac:dyDescent="0.3">
      <c r="A109" s="384" t="s">
        <v>99</v>
      </c>
      <c r="B109" s="52">
        <v>45432</v>
      </c>
    </row>
    <row r="110" spans="1:29" x14ac:dyDescent="0.3">
      <c r="R110" s="198">
        <v>1</v>
      </c>
    </row>
  </sheetData>
  <protectedRanges>
    <protectedRange sqref="B51" name="Simulado_9_1"/>
  </protectedRanges>
  <mergeCells count="23">
    <mergeCell ref="A8:T8"/>
    <mergeCell ref="A1:A2"/>
    <mergeCell ref="B1:X1"/>
    <mergeCell ref="B2:X2"/>
    <mergeCell ref="B3:Z3"/>
    <mergeCell ref="A4:A6"/>
    <mergeCell ref="B4:B6"/>
    <mergeCell ref="C4:F4"/>
    <mergeCell ref="G4:U4"/>
    <mergeCell ref="Z4:Z6"/>
    <mergeCell ref="G5:H5"/>
    <mergeCell ref="I5:T5"/>
    <mergeCell ref="V5:V6"/>
    <mergeCell ref="W5:W6"/>
    <mergeCell ref="X5:X6"/>
    <mergeCell ref="Y5:Y6"/>
    <mergeCell ref="A108:B108"/>
    <mergeCell ref="A10:T10"/>
    <mergeCell ref="A56:T56"/>
    <mergeCell ref="A70:T70"/>
    <mergeCell ref="A95:T95"/>
    <mergeCell ref="A106:T106"/>
    <mergeCell ref="A107:B107"/>
  </mergeCells>
  <dataValidations count="3">
    <dataValidation allowBlank="1" showInputMessage="1" showErrorMessage="1" sqref="Z46:AA46" xr:uid="{0510F206-FC8E-4379-925C-A241633A2F09}"/>
    <dataValidation allowBlank="1" showErrorMessage="1" promptTitle="Gestión Realizada" prompt="En esta celda usted deberá escribir lo que considere importante en la ejecución de esta actividad para logrará el alcance propuesto" sqref="W75:X75 X44 W83:W84 Y85 X39:X40 X42 W39:W43 W45:W49 X46:X49 X84 Z26:AA27 Z15:AA15" xr:uid="{1A1FD277-E259-4E39-83DD-95B761C30EAA}"/>
    <dataValidation allowBlank="1" showErrorMessage="1" promptTitle="Evidencias" prompt="En esta celda usted deberá adjuntar la evidencia si es del caso. Deberá hacerlo por la opción (Insertar/ Texto/Objeto/ Crear de un archivo/examinar, Seleccionar, mostrar como icono/Aceptar)" sqref="Y48:Y49 W75:X75 X82 Y42 X41 X43 W46 X45 Y84" xr:uid="{E9D7FCAF-97B5-4029-9CC9-29E9E70F245F}"/>
  </dataValidations>
  <hyperlinks>
    <hyperlink ref="W12" r:id="rId1" xr:uid="{BC4687D5-800B-4A4B-9977-1BBDAE6C6B79}"/>
    <hyperlink ref="W33" r:id="rId2" xr:uid="{83B391B8-832C-4B25-980D-542225B839FB}"/>
    <hyperlink ref="W72" r:id="rId3" xr:uid="{EEABAECC-6ED2-4FD6-A972-11A310C26CA5}"/>
    <hyperlink ref="W75" r:id="rId4" xr:uid="{18D70B86-4B4C-46EA-A48A-4340D8FC691A}"/>
  </hyperlinks>
  <pageMargins left="0.7" right="0.7" top="0.75" bottom="0.75" header="0.3" footer="0.3"/>
  <pageSetup paperSize="9" orientation="portrait" r:id="rId5"/>
  <drawing r:id="rId6"/>
  <legacyDrawing r:id="rId7"/>
  <oleObjects>
    <mc:AlternateContent xmlns:mc="http://schemas.openxmlformats.org/markup-compatibility/2006">
      <mc:Choice Requires="x14">
        <oleObject progId="Objeto empaquetador del shell" dvAspect="DVASPECT_ICON" shapeId="29697" r:id="rId8">
          <objectPr defaultSize="0" autoPict="0" r:id="rId9">
            <anchor moveWithCells="1">
              <from>
                <xdr:col>22</xdr:col>
                <xdr:colOff>914400</xdr:colOff>
                <xdr:row>31</xdr:row>
                <xdr:rowOff>603250</xdr:rowOff>
              </from>
              <to>
                <xdr:col>23</xdr:col>
                <xdr:colOff>1212850</xdr:colOff>
                <xdr:row>31</xdr:row>
                <xdr:rowOff>946150</xdr:rowOff>
              </to>
            </anchor>
          </objectPr>
        </oleObject>
      </mc:Choice>
      <mc:Fallback>
        <oleObject progId="Objeto empaquetador del shell" dvAspect="DVASPECT_ICON" shapeId="29697" r:id="rId8"/>
      </mc:Fallback>
    </mc:AlternateContent>
    <mc:AlternateContent xmlns:mc="http://schemas.openxmlformats.org/markup-compatibility/2006">
      <mc:Choice Requires="x14">
        <oleObject progId="Worksheet" dvAspect="DVASPECT_ICON" shapeId="29698" r:id="rId10">
          <objectPr defaultSize="0" r:id="rId11">
            <anchor moveWithCells="1">
              <from>
                <xdr:col>22</xdr:col>
                <xdr:colOff>1041400</xdr:colOff>
                <xdr:row>44</xdr:row>
                <xdr:rowOff>127000</xdr:rowOff>
              </from>
              <to>
                <xdr:col>23</xdr:col>
                <xdr:colOff>914400</xdr:colOff>
                <xdr:row>44</xdr:row>
                <xdr:rowOff>819150</xdr:rowOff>
              </to>
            </anchor>
          </objectPr>
        </oleObject>
      </mc:Choice>
      <mc:Fallback>
        <oleObject progId="Worksheet" dvAspect="DVASPECT_ICON" shapeId="29698" r:id="rId10"/>
      </mc:Fallback>
    </mc:AlternateContent>
  </oleObjec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317F6-30B0-4D7A-84FF-4E7B0C5B1C37}">
  <dimension ref="A1:AE155"/>
  <sheetViews>
    <sheetView zoomScale="80" zoomScaleNormal="80" workbookViewId="0">
      <pane ySplit="7" topLeftCell="A8" activePane="bottomLeft" state="frozen"/>
      <selection pane="bottomLeft" activeCell="B9" sqref="B9"/>
    </sheetView>
  </sheetViews>
  <sheetFormatPr baseColWidth="10" defaultColWidth="11.453125" defaultRowHeight="14.5" customHeight="1" zeroHeight="1" x14ac:dyDescent="0.35"/>
  <cols>
    <col min="1" max="1" width="46.81640625" customWidth="1"/>
    <col min="2" max="2" width="58.81640625" style="31" customWidth="1"/>
    <col min="3" max="3" width="20.81640625" hidden="1" customWidth="1"/>
    <col min="4" max="4" width="15.54296875" hidden="1" customWidth="1"/>
    <col min="5" max="5" width="16.26953125" hidden="1" customWidth="1"/>
    <col min="6" max="6" width="17.7265625" hidden="1" customWidth="1"/>
    <col min="7" max="7" width="12.26953125" hidden="1" customWidth="1"/>
    <col min="8" max="8" width="12.453125" hidden="1" customWidth="1"/>
    <col min="9" max="10" width="6.54296875" hidden="1" customWidth="1"/>
    <col min="11" max="11" width="7.453125" hidden="1" customWidth="1"/>
    <col min="12" max="12" width="6.7265625" hidden="1" customWidth="1"/>
    <col min="13" max="13" width="7" hidden="1" customWidth="1"/>
    <col min="14" max="14" width="6.1796875" hidden="1" customWidth="1"/>
    <col min="15" max="15" width="6" hidden="1" customWidth="1"/>
    <col min="16" max="16" width="5.54296875" hidden="1" customWidth="1"/>
    <col min="17" max="17" width="5.81640625" hidden="1" customWidth="1"/>
    <col min="18" max="18" width="6" hidden="1" customWidth="1"/>
    <col min="19" max="19" width="5.54296875" hidden="1" customWidth="1"/>
    <col min="20" max="20" width="6.54296875" hidden="1" customWidth="1"/>
    <col min="21" max="21" width="17.81640625" hidden="1" customWidth="1"/>
    <col min="22" max="22" width="19.26953125" style="67" customWidth="1"/>
    <col min="23" max="23" width="30.81640625" customWidth="1"/>
    <col min="24" max="24" width="22.453125" hidden="1" customWidth="1"/>
    <col min="25" max="25" width="58.81640625" customWidth="1"/>
    <col min="26" max="26" width="36.26953125" style="67" customWidth="1"/>
  </cols>
  <sheetData>
    <row r="1" spans="1:31" ht="27" customHeight="1" x14ac:dyDescent="0.35">
      <c r="A1" s="1"/>
      <c r="B1" s="604" t="s">
        <v>22</v>
      </c>
      <c r="C1" s="605"/>
      <c r="D1" s="605"/>
      <c r="E1" s="605"/>
      <c r="F1" s="605"/>
      <c r="G1" s="605"/>
      <c r="H1" s="605"/>
      <c r="I1" s="605"/>
      <c r="J1" s="605"/>
      <c r="K1" s="605"/>
      <c r="L1" s="605"/>
      <c r="M1" s="605"/>
      <c r="N1" s="605"/>
      <c r="O1" s="605"/>
      <c r="P1" s="605"/>
      <c r="Q1" s="605"/>
      <c r="R1" s="605"/>
      <c r="S1" s="605"/>
      <c r="T1" s="605"/>
      <c r="U1" s="605"/>
      <c r="V1" s="605"/>
      <c r="W1" s="605"/>
      <c r="X1" s="606"/>
      <c r="Y1" s="11" t="s">
        <v>0</v>
      </c>
      <c r="Z1" s="2" t="s">
        <v>72</v>
      </c>
    </row>
    <row r="2" spans="1:31" ht="21" customHeight="1" x14ac:dyDescent="0.35">
      <c r="A2" s="10"/>
      <c r="B2" s="607" t="s">
        <v>83</v>
      </c>
      <c r="C2" s="608"/>
      <c r="D2" s="608"/>
      <c r="E2" s="608"/>
      <c r="F2" s="608"/>
      <c r="G2" s="608"/>
      <c r="H2" s="608"/>
      <c r="I2" s="608"/>
      <c r="J2" s="608"/>
      <c r="K2" s="608"/>
      <c r="L2" s="608"/>
      <c r="M2" s="608"/>
      <c r="N2" s="608"/>
      <c r="O2" s="608"/>
      <c r="P2" s="608"/>
      <c r="Q2" s="608"/>
      <c r="R2" s="608"/>
      <c r="S2" s="608"/>
      <c r="T2" s="608"/>
      <c r="U2" s="608"/>
      <c r="V2" s="608"/>
      <c r="W2" s="608"/>
      <c r="X2" s="609"/>
      <c r="Y2" s="12" t="s">
        <v>1</v>
      </c>
      <c r="Z2" s="15">
        <v>1</v>
      </c>
    </row>
    <row r="3" spans="1:31" ht="24" customHeight="1" thickBot="1" x14ac:dyDescent="0.4">
      <c r="A3" s="5"/>
      <c r="B3" s="610"/>
      <c r="C3" s="611"/>
      <c r="D3" s="611"/>
      <c r="E3" s="611"/>
      <c r="F3" s="611"/>
      <c r="G3" s="611"/>
      <c r="H3" s="611"/>
      <c r="I3" s="611"/>
      <c r="J3" s="611"/>
      <c r="K3" s="611"/>
      <c r="L3" s="611"/>
      <c r="M3" s="611"/>
      <c r="N3" s="611"/>
      <c r="O3" s="611"/>
      <c r="P3" s="611"/>
      <c r="Q3" s="611"/>
      <c r="R3" s="611"/>
      <c r="S3" s="611"/>
      <c r="T3" s="611"/>
      <c r="U3" s="611"/>
      <c r="V3" s="611"/>
      <c r="W3" s="611"/>
      <c r="X3" s="612"/>
      <c r="Y3" s="14" t="s">
        <v>7</v>
      </c>
      <c r="Z3" s="16">
        <v>45077</v>
      </c>
    </row>
    <row r="4" spans="1:31" ht="34.5" customHeight="1" thickBot="1" x14ac:dyDescent="0.4">
      <c r="A4" s="54" t="s">
        <v>120</v>
      </c>
      <c r="B4" s="619"/>
      <c r="C4" s="620"/>
      <c r="D4" s="620"/>
      <c r="E4" s="620"/>
      <c r="F4" s="620"/>
      <c r="G4" s="620"/>
      <c r="H4" s="620"/>
      <c r="I4" s="620"/>
      <c r="J4" s="620"/>
      <c r="K4" s="620"/>
      <c r="L4" s="620"/>
      <c r="M4" s="620"/>
      <c r="N4" s="620"/>
      <c r="O4" s="620"/>
      <c r="P4" s="620"/>
      <c r="Q4" s="620"/>
      <c r="R4" s="620"/>
      <c r="S4" s="620"/>
      <c r="T4" s="620"/>
      <c r="U4" s="620"/>
      <c r="V4" s="620"/>
      <c r="W4" s="620"/>
      <c r="X4" s="620"/>
      <c r="Y4" s="620"/>
      <c r="Z4" s="621"/>
    </row>
    <row r="5" spans="1:31" ht="30.75" customHeight="1" thickBot="1" x14ac:dyDescent="0.4">
      <c r="A5" s="599" t="s">
        <v>102</v>
      </c>
      <c r="B5" s="614" t="s">
        <v>84</v>
      </c>
      <c r="C5" s="616" t="s">
        <v>85</v>
      </c>
      <c r="D5" s="617"/>
      <c r="E5" s="617"/>
      <c r="F5" s="618"/>
      <c r="G5" s="616" t="s">
        <v>92</v>
      </c>
      <c r="H5" s="617"/>
      <c r="I5" s="617"/>
      <c r="J5" s="617"/>
      <c r="K5" s="617"/>
      <c r="L5" s="617"/>
      <c r="M5" s="617"/>
      <c r="N5" s="617"/>
      <c r="O5" s="617"/>
      <c r="P5" s="617"/>
      <c r="Q5" s="617"/>
      <c r="R5" s="617"/>
      <c r="S5" s="617"/>
      <c r="T5" s="617"/>
      <c r="U5" s="618"/>
      <c r="V5" s="616" t="s">
        <v>93</v>
      </c>
      <c r="W5" s="617"/>
      <c r="X5" s="617"/>
      <c r="Y5" s="618"/>
      <c r="Z5" s="622" t="s">
        <v>98</v>
      </c>
    </row>
    <row r="6" spans="1:31" ht="36" customHeight="1" thickBot="1" x14ac:dyDescent="0.4">
      <c r="A6" s="600"/>
      <c r="B6" s="614"/>
      <c r="C6" s="602" t="s">
        <v>86</v>
      </c>
      <c r="D6" s="602" t="s">
        <v>87</v>
      </c>
      <c r="E6" s="602" t="s">
        <v>88</v>
      </c>
      <c r="F6" s="622" t="s">
        <v>89</v>
      </c>
      <c r="G6" s="616" t="s">
        <v>90</v>
      </c>
      <c r="H6" s="618"/>
      <c r="I6" s="623" t="s">
        <v>91</v>
      </c>
      <c r="J6" s="624"/>
      <c r="K6" s="624"/>
      <c r="L6" s="624"/>
      <c r="M6" s="624"/>
      <c r="N6" s="624"/>
      <c r="O6" s="624"/>
      <c r="P6" s="624"/>
      <c r="Q6" s="624"/>
      <c r="R6" s="624"/>
      <c r="S6" s="624"/>
      <c r="T6" s="625"/>
      <c r="U6" s="622" t="s">
        <v>101</v>
      </c>
      <c r="V6" s="602" t="s">
        <v>94</v>
      </c>
      <c r="W6" s="602" t="s">
        <v>95</v>
      </c>
      <c r="X6" s="602" t="s">
        <v>96</v>
      </c>
      <c r="Y6" s="602" t="s">
        <v>97</v>
      </c>
      <c r="Z6" s="602"/>
      <c r="AE6">
        <f>13-7</f>
        <v>6</v>
      </c>
    </row>
    <row r="7" spans="1:31" ht="30.75" customHeight="1" thickBot="1" x14ac:dyDescent="0.4">
      <c r="A7" s="601"/>
      <c r="B7" s="615"/>
      <c r="C7" s="603"/>
      <c r="D7" s="603"/>
      <c r="E7" s="603"/>
      <c r="F7" s="615"/>
      <c r="G7" s="6" t="s">
        <v>8</v>
      </c>
      <c r="H7" s="6" t="s">
        <v>9</v>
      </c>
      <c r="I7" s="7" t="s">
        <v>10</v>
      </c>
      <c r="J7" s="8" t="s">
        <v>11</v>
      </c>
      <c r="K7" s="8" t="s">
        <v>12</v>
      </c>
      <c r="L7" s="8" t="s">
        <v>13</v>
      </c>
      <c r="M7" s="8" t="s">
        <v>14</v>
      </c>
      <c r="N7" s="8" t="s">
        <v>15</v>
      </c>
      <c r="O7" s="8" t="s">
        <v>16</v>
      </c>
      <c r="P7" s="8" t="s">
        <v>17</v>
      </c>
      <c r="Q7" s="8" t="s">
        <v>18</v>
      </c>
      <c r="R7" s="8" t="s">
        <v>19</v>
      </c>
      <c r="S7" s="8" t="s">
        <v>20</v>
      </c>
      <c r="T7" s="9" t="s">
        <v>21</v>
      </c>
      <c r="U7" s="603"/>
      <c r="V7" s="603"/>
      <c r="W7" s="603"/>
      <c r="X7" s="603"/>
      <c r="Y7" s="603"/>
      <c r="Z7" s="603"/>
    </row>
    <row r="8" spans="1:31" ht="168" customHeight="1" x14ac:dyDescent="0.35">
      <c r="A8" s="392" t="s">
        <v>963</v>
      </c>
      <c r="B8" s="273" t="s">
        <v>673</v>
      </c>
      <c r="C8" s="62"/>
      <c r="D8" s="62"/>
      <c r="E8" s="62"/>
      <c r="F8" s="62"/>
      <c r="G8" s="62"/>
      <c r="H8" s="62"/>
      <c r="I8" s="62"/>
      <c r="J8" s="62"/>
      <c r="K8" s="62"/>
      <c r="L8" s="62"/>
      <c r="M8" s="145"/>
      <c r="N8" s="145"/>
      <c r="O8" s="145"/>
      <c r="P8" s="145"/>
      <c r="Q8" s="62"/>
      <c r="R8" s="62"/>
      <c r="S8" s="62"/>
      <c r="T8" s="62"/>
      <c r="U8" s="62"/>
      <c r="V8" s="393">
        <v>0.92</v>
      </c>
      <c r="W8" s="250" t="s">
        <v>964</v>
      </c>
      <c r="X8" s="62"/>
      <c r="Y8" s="394" t="s">
        <v>965</v>
      </c>
      <c r="Z8" s="395" t="s">
        <v>677</v>
      </c>
    </row>
    <row r="9" spans="1:31" ht="76" customHeight="1" x14ac:dyDescent="0.35">
      <c r="A9" s="392" t="s">
        <v>966</v>
      </c>
      <c r="B9" s="273" t="s">
        <v>690</v>
      </c>
      <c r="C9" s="62"/>
      <c r="D9" s="62"/>
      <c r="E9" s="62"/>
      <c r="F9" s="62"/>
      <c r="G9" s="62"/>
      <c r="H9" s="62"/>
      <c r="I9" s="62"/>
      <c r="J9" s="62"/>
      <c r="K9" s="62"/>
      <c r="L9" s="62"/>
      <c r="M9" s="62"/>
      <c r="N9" s="62"/>
      <c r="O9" s="62"/>
      <c r="P9" s="145"/>
      <c r="Q9" s="62"/>
      <c r="R9" s="62"/>
      <c r="S9" s="62"/>
      <c r="T9" s="62"/>
      <c r="U9" s="62"/>
      <c r="V9" s="393">
        <v>1</v>
      </c>
      <c r="W9" s="250" t="s">
        <v>1085</v>
      </c>
      <c r="X9" s="62"/>
      <c r="Y9" s="39" t="s">
        <v>967</v>
      </c>
      <c r="Z9" s="396" t="s">
        <v>214</v>
      </c>
    </row>
    <row r="10" spans="1:31" ht="133.5" customHeight="1" x14ac:dyDescent="0.35">
      <c r="A10" s="397" t="s">
        <v>966</v>
      </c>
      <c r="B10" s="277" t="s">
        <v>695</v>
      </c>
      <c r="C10" s="62"/>
      <c r="D10" s="62"/>
      <c r="E10" s="62"/>
      <c r="F10" s="62"/>
      <c r="G10" s="62"/>
      <c r="H10" s="62"/>
      <c r="I10" s="62"/>
      <c r="J10" s="62"/>
      <c r="K10" s="62"/>
      <c r="L10" s="62"/>
      <c r="M10" s="145"/>
      <c r="N10" s="145"/>
      <c r="O10" s="145"/>
      <c r="P10" s="145"/>
      <c r="Q10" s="62"/>
      <c r="R10" s="62"/>
      <c r="S10" s="62"/>
      <c r="T10" s="62"/>
      <c r="U10" s="62"/>
      <c r="V10" s="393">
        <v>1</v>
      </c>
      <c r="W10" s="277" t="s">
        <v>1086</v>
      </c>
      <c r="X10" s="62"/>
      <c r="Y10" s="39" t="s">
        <v>968</v>
      </c>
      <c r="Z10" s="397" t="s">
        <v>698</v>
      </c>
    </row>
    <row r="11" spans="1:31" ht="76" customHeight="1" x14ac:dyDescent="0.35">
      <c r="A11" s="223" t="s">
        <v>966</v>
      </c>
      <c r="B11" s="277" t="s">
        <v>699</v>
      </c>
      <c r="C11" s="62"/>
      <c r="D11" s="62"/>
      <c r="E11" s="62"/>
      <c r="F11" s="62"/>
      <c r="G11" s="62"/>
      <c r="H11" s="62"/>
      <c r="I11" s="62"/>
      <c r="J11" s="62"/>
      <c r="K11" s="62"/>
      <c r="L11" s="62"/>
      <c r="M11" s="145"/>
      <c r="N11" s="145"/>
      <c r="O11" s="145"/>
      <c r="P11" s="145"/>
      <c r="Q11" s="62"/>
      <c r="R11" s="62"/>
      <c r="S11" s="62"/>
      <c r="T11" s="62"/>
      <c r="U11" s="62"/>
      <c r="V11" s="393">
        <v>1</v>
      </c>
      <c r="W11" s="273" t="s">
        <v>1072</v>
      </c>
      <c r="X11" s="62"/>
      <c r="Y11" s="39" t="s">
        <v>968</v>
      </c>
      <c r="Z11" s="396" t="s">
        <v>702</v>
      </c>
    </row>
    <row r="12" spans="1:31" ht="73" customHeight="1" x14ac:dyDescent="0.35">
      <c r="A12" s="398" t="s">
        <v>966</v>
      </c>
      <c r="B12" s="287" t="s">
        <v>713</v>
      </c>
      <c r="C12" s="62"/>
      <c r="D12" s="62"/>
      <c r="E12" s="62"/>
      <c r="F12" s="62"/>
      <c r="G12" s="62"/>
      <c r="H12" s="62"/>
      <c r="I12" s="62"/>
      <c r="J12" s="62"/>
      <c r="K12" s="62"/>
      <c r="L12" s="62"/>
      <c r="M12" s="145"/>
      <c r="N12" s="145"/>
      <c r="O12" s="145"/>
      <c r="P12" s="145"/>
      <c r="Q12" s="62"/>
      <c r="R12" s="62"/>
      <c r="S12" s="62"/>
      <c r="T12" s="62"/>
      <c r="U12" s="62"/>
      <c r="V12" s="393">
        <v>1</v>
      </c>
      <c r="W12" s="303" t="s">
        <v>969</v>
      </c>
      <c r="X12" s="62"/>
      <c r="Y12" s="39" t="s">
        <v>967</v>
      </c>
      <c r="Z12" s="399" t="s">
        <v>220</v>
      </c>
    </row>
    <row r="13" spans="1:31" ht="77.5" customHeight="1" x14ac:dyDescent="0.35">
      <c r="A13" s="398" t="s">
        <v>966</v>
      </c>
      <c r="B13" s="287" t="s">
        <v>722</v>
      </c>
      <c r="C13" s="62"/>
      <c r="D13" s="62"/>
      <c r="E13" s="62"/>
      <c r="F13" s="62"/>
      <c r="G13" s="62"/>
      <c r="H13" s="62"/>
      <c r="I13" s="62"/>
      <c r="J13" s="62"/>
      <c r="K13" s="62"/>
      <c r="L13" s="62"/>
      <c r="M13" s="62"/>
      <c r="N13" s="62"/>
      <c r="O13" s="62"/>
      <c r="P13" s="145"/>
      <c r="Q13" s="62"/>
      <c r="R13" s="62"/>
      <c r="S13" s="62"/>
      <c r="T13" s="62"/>
      <c r="U13" s="62"/>
      <c r="V13" s="393">
        <v>1</v>
      </c>
      <c r="W13" s="303" t="s">
        <v>970</v>
      </c>
      <c r="X13" s="62"/>
      <c r="Y13" s="39" t="s">
        <v>968</v>
      </c>
      <c r="Z13" s="400" t="s">
        <v>723</v>
      </c>
    </row>
    <row r="14" spans="1:31" ht="78" customHeight="1" x14ac:dyDescent="0.35">
      <c r="A14" s="398" t="s">
        <v>966</v>
      </c>
      <c r="B14" s="303" t="s">
        <v>728</v>
      </c>
      <c r="C14" s="62"/>
      <c r="D14" s="62"/>
      <c r="E14" s="62"/>
      <c r="F14" s="62"/>
      <c r="G14" s="62"/>
      <c r="H14" s="62"/>
      <c r="I14" s="62"/>
      <c r="J14" s="62"/>
      <c r="K14" s="62"/>
      <c r="L14" s="62"/>
      <c r="M14" s="62"/>
      <c r="N14" s="62"/>
      <c r="O14" s="62"/>
      <c r="P14" s="145"/>
      <c r="Q14" s="62"/>
      <c r="R14" s="62"/>
      <c r="S14" s="62"/>
      <c r="T14" s="62"/>
      <c r="U14" s="62"/>
      <c r="V14" s="393">
        <v>1</v>
      </c>
      <c r="W14" s="303" t="s">
        <v>1073</v>
      </c>
      <c r="X14" s="62"/>
      <c r="Y14" s="39" t="s">
        <v>968</v>
      </c>
      <c r="Z14" s="397" t="s">
        <v>1074</v>
      </c>
    </row>
    <row r="15" spans="1:31" ht="75" customHeight="1" x14ac:dyDescent="0.35">
      <c r="A15" s="223" t="s">
        <v>966</v>
      </c>
      <c r="B15" s="273" t="s">
        <v>730</v>
      </c>
      <c r="C15" s="62"/>
      <c r="D15" s="62"/>
      <c r="E15" s="62"/>
      <c r="F15" s="62"/>
      <c r="G15" s="62"/>
      <c r="H15" s="62"/>
      <c r="I15" s="62"/>
      <c r="J15" s="62"/>
      <c r="K15" s="62"/>
      <c r="L15" s="62"/>
      <c r="M15" s="145"/>
      <c r="N15" s="145"/>
      <c r="O15" s="145"/>
      <c r="P15" s="145"/>
      <c r="Q15" s="62"/>
      <c r="R15" s="62"/>
      <c r="S15" s="62"/>
      <c r="T15" s="62"/>
      <c r="U15" s="62"/>
      <c r="V15" s="393">
        <v>1</v>
      </c>
      <c r="W15" s="273" t="s">
        <v>971</v>
      </c>
      <c r="X15" s="62"/>
      <c r="Y15" s="39" t="s">
        <v>967</v>
      </c>
      <c r="Z15" s="396" t="s">
        <v>712</v>
      </c>
      <c r="AD15">
        <f>+(7*100)/13</f>
        <v>53.846153846153847</v>
      </c>
    </row>
    <row r="16" spans="1:31" ht="201.65" customHeight="1" x14ac:dyDescent="0.35">
      <c r="A16" s="398" t="s">
        <v>972</v>
      </c>
      <c r="B16" s="401" t="s">
        <v>733</v>
      </c>
      <c r="C16" s="62"/>
      <c r="D16" s="62"/>
      <c r="E16" s="62"/>
      <c r="F16" s="62"/>
      <c r="G16" s="62"/>
      <c r="H16" s="62"/>
      <c r="I16" s="62"/>
      <c r="J16" s="62"/>
      <c r="K16" s="62"/>
      <c r="L16" s="62"/>
      <c r="M16" s="145"/>
      <c r="N16" s="145"/>
      <c r="O16" s="145"/>
      <c r="P16" s="145"/>
      <c r="Q16" s="62"/>
      <c r="R16" s="62"/>
      <c r="S16" s="62"/>
      <c r="T16" s="62"/>
      <c r="U16" s="62"/>
      <c r="V16" s="393">
        <v>0.6</v>
      </c>
      <c r="W16" s="303" t="s">
        <v>973</v>
      </c>
      <c r="X16" s="62"/>
      <c r="Y16" s="39" t="s">
        <v>974</v>
      </c>
      <c r="Z16" s="402" t="s">
        <v>736</v>
      </c>
      <c r="AD16">
        <f>100-AD15</f>
        <v>46.153846153846153</v>
      </c>
    </row>
    <row r="17" spans="1:26" ht="72.650000000000006" customHeight="1" x14ac:dyDescent="0.35">
      <c r="A17" s="398" t="s">
        <v>972</v>
      </c>
      <c r="B17" s="287" t="s">
        <v>737</v>
      </c>
      <c r="C17" s="62"/>
      <c r="D17" s="62"/>
      <c r="E17" s="62"/>
      <c r="F17" s="62"/>
      <c r="G17" s="62"/>
      <c r="H17" s="62"/>
      <c r="I17" s="62"/>
      <c r="J17" s="62"/>
      <c r="K17" s="62"/>
      <c r="L17" s="62"/>
      <c r="M17" s="145"/>
      <c r="N17" s="145"/>
      <c r="O17" s="145"/>
      <c r="P17" s="145"/>
      <c r="Q17" s="62"/>
      <c r="R17" s="62"/>
      <c r="S17" s="62"/>
      <c r="T17" s="62"/>
      <c r="U17" s="62"/>
      <c r="V17" s="393">
        <v>1</v>
      </c>
      <c r="W17" s="303" t="s">
        <v>975</v>
      </c>
      <c r="X17" s="62"/>
      <c r="Y17" s="39" t="s">
        <v>967</v>
      </c>
      <c r="Z17" s="398" t="s">
        <v>741</v>
      </c>
    </row>
    <row r="18" spans="1:26" ht="207.65" customHeight="1" x14ac:dyDescent="0.35">
      <c r="A18" s="398" t="s">
        <v>972</v>
      </c>
      <c r="B18" s="287" t="s">
        <v>742</v>
      </c>
      <c r="C18" s="62"/>
      <c r="D18" s="62"/>
      <c r="E18" s="62"/>
      <c r="F18" s="62"/>
      <c r="G18" s="62"/>
      <c r="H18" s="62"/>
      <c r="I18" s="62"/>
      <c r="J18" s="62"/>
      <c r="K18" s="62"/>
      <c r="L18" s="62"/>
      <c r="M18" s="145"/>
      <c r="N18" s="145"/>
      <c r="O18" s="145"/>
      <c r="P18" s="145"/>
      <c r="Q18" s="62"/>
      <c r="R18" s="62"/>
      <c r="S18" s="62"/>
      <c r="T18" s="62"/>
      <c r="U18" s="62"/>
      <c r="V18" s="393">
        <v>0.875</v>
      </c>
      <c r="W18" s="303" t="s">
        <v>976</v>
      </c>
      <c r="X18" s="62"/>
      <c r="Y18" s="39" t="s">
        <v>977</v>
      </c>
      <c r="Z18" s="402" t="s">
        <v>746</v>
      </c>
    </row>
    <row r="19" spans="1:26" ht="79" customHeight="1" x14ac:dyDescent="0.35">
      <c r="A19" s="398" t="s">
        <v>972</v>
      </c>
      <c r="B19" s="287" t="s">
        <v>747</v>
      </c>
      <c r="C19" s="62"/>
      <c r="D19" s="62"/>
      <c r="E19" s="62"/>
      <c r="F19" s="62"/>
      <c r="G19" s="62"/>
      <c r="H19" s="62"/>
      <c r="I19" s="62"/>
      <c r="J19" s="62"/>
      <c r="K19" s="62"/>
      <c r="L19" s="62"/>
      <c r="M19" s="145"/>
      <c r="N19" s="145"/>
      <c r="O19" s="145"/>
      <c r="P19" s="145"/>
      <c r="Q19" s="62"/>
      <c r="R19" s="62"/>
      <c r="S19" s="62"/>
      <c r="T19" s="62"/>
      <c r="U19" s="62"/>
      <c r="V19" s="393">
        <v>1</v>
      </c>
      <c r="W19" s="303" t="s">
        <v>978</v>
      </c>
      <c r="X19" s="62"/>
      <c r="Y19" s="39" t="s">
        <v>967</v>
      </c>
      <c r="Z19" s="403" t="s">
        <v>227</v>
      </c>
    </row>
    <row r="20" spans="1:26" ht="72.650000000000006" customHeight="1" x14ac:dyDescent="0.35">
      <c r="A20" s="398" t="s">
        <v>972</v>
      </c>
      <c r="B20" s="287" t="s">
        <v>749</v>
      </c>
      <c r="C20" s="62"/>
      <c r="D20" s="62"/>
      <c r="E20" s="62"/>
      <c r="F20" s="62"/>
      <c r="G20" s="62"/>
      <c r="H20" s="62"/>
      <c r="I20" s="62"/>
      <c r="J20" s="62"/>
      <c r="K20" s="62"/>
      <c r="L20" s="62"/>
      <c r="M20" s="145"/>
      <c r="N20" s="145"/>
      <c r="O20" s="145"/>
      <c r="P20" s="145"/>
      <c r="Q20" s="62"/>
      <c r="R20" s="62"/>
      <c r="S20" s="62"/>
      <c r="T20" s="62"/>
      <c r="U20" s="62"/>
      <c r="V20" s="393">
        <v>1</v>
      </c>
      <c r="W20" s="303" t="s">
        <v>979</v>
      </c>
      <c r="X20" s="62"/>
      <c r="Y20" s="39" t="s">
        <v>967</v>
      </c>
      <c r="Z20" s="403" t="s">
        <v>227</v>
      </c>
    </row>
    <row r="21" spans="1:26" ht="81" x14ac:dyDescent="0.35">
      <c r="A21" s="398" t="s">
        <v>972</v>
      </c>
      <c r="B21" s="287" t="s">
        <v>752</v>
      </c>
      <c r="C21" s="62"/>
      <c r="D21" s="62"/>
      <c r="E21" s="62"/>
      <c r="F21" s="62"/>
      <c r="G21" s="62"/>
      <c r="H21" s="62"/>
      <c r="I21" s="62"/>
      <c r="J21" s="62"/>
      <c r="K21" s="62"/>
      <c r="L21" s="62"/>
      <c r="M21" s="145"/>
      <c r="N21" s="145"/>
      <c r="O21" s="145"/>
      <c r="P21" s="145"/>
      <c r="Q21" s="62"/>
      <c r="R21" s="62"/>
      <c r="S21" s="62"/>
      <c r="T21" s="62"/>
      <c r="U21" s="62"/>
      <c r="V21" s="393">
        <v>1</v>
      </c>
      <c r="W21" s="303" t="s">
        <v>980</v>
      </c>
      <c r="X21" s="62"/>
      <c r="Y21" s="39" t="s">
        <v>967</v>
      </c>
      <c r="Z21" s="403" t="s">
        <v>227</v>
      </c>
    </row>
    <row r="22" spans="1:26" ht="162" x14ac:dyDescent="0.35">
      <c r="A22" s="398" t="s">
        <v>972</v>
      </c>
      <c r="B22" s="287" t="s">
        <v>754</v>
      </c>
      <c r="C22" s="62"/>
      <c r="D22" s="62"/>
      <c r="E22" s="62"/>
      <c r="F22" s="62"/>
      <c r="G22" s="62"/>
      <c r="H22" s="62"/>
      <c r="I22" s="62"/>
      <c r="J22" s="62"/>
      <c r="K22" s="62"/>
      <c r="L22" s="62"/>
      <c r="M22" s="145"/>
      <c r="N22" s="145"/>
      <c r="O22" s="145"/>
      <c r="P22" s="145"/>
      <c r="Q22" s="62"/>
      <c r="R22" s="62"/>
      <c r="S22" s="62"/>
      <c r="T22" s="62"/>
      <c r="U22" s="62"/>
      <c r="V22" s="393">
        <v>1</v>
      </c>
      <c r="W22" s="303" t="s">
        <v>981</v>
      </c>
      <c r="X22" s="62"/>
      <c r="Y22" s="39" t="s">
        <v>968</v>
      </c>
      <c r="Z22" s="400" t="s">
        <v>757</v>
      </c>
    </row>
    <row r="23" spans="1:26" ht="94.5" x14ac:dyDescent="0.35">
      <c r="A23" s="398" t="s">
        <v>972</v>
      </c>
      <c r="B23" s="287" t="s">
        <v>758</v>
      </c>
      <c r="C23" s="62"/>
      <c r="D23" s="62"/>
      <c r="E23" s="62"/>
      <c r="F23" s="62"/>
      <c r="G23" s="62"/>
      <c r="H23" s="62"/>
      <c r="I23" s="62"/>
      <c r="J23" s="62"/>
      <c r="K23" s="62"/>
      <c r="L23" s="62"/>
      <c r="M23" s="62"/>
      <c r="N23" s="62"/>
      <c r="O23" s="62"/>
      <c r="P23" s="145"/>
      <c r="Q23" s="62"/>
      <c r="R23" s="62"/>
      <c r="S23" s="62"/>
      <c r="T23" s="62"/>
      <c r="U23" s="62"/>
      <c r="V23" s="393">
        <v>1</v>
      </c>
      <c r="W23" s="303" t="s">
        <v>982</v>
      </c>
      <c r="X23" s="62"/>
      <c r="Y23" s="39" t="s">
        <v>968</v>
      </c>
      <c r="Z23" s="400" t="s">
        <v>761</v>
      </c>
    </row>
    <row r="24" spans="1:26" ht="249" customHeight="1" x14ac:dyDescent="0.35">
      <c r="A24" s="398" t="s">
        <v>972</v>
      </c>
      <c r="B24" s="401" t="s">
        <v>766</v>
      </c>
      <c r="C24" s="62"/>
      <c r="D24" s="62"/>
      <c r="E24" s="62"/>
      <c r="F24" s="62"/>
      <c r="G24" s="62"/>
      <c r="H24" s="62"/>
      <c r="I24" s="62"/>
      <c r="J24" s="62"/>
      <c r="K24" s="62"/>
      <c r="L24" s="62"/>
      <c r="M24" s="145"/>
      <c r="N24" s="145"/>
      <c r="O24" s="145"/>
      <c r="P24" s="145"/>
      <c r="Q24" s="62"/>
      <c r="R24" s="62"/>
      <c r="S24" s="62"/>
      <c r="T24" s="62"/>
      <c r="U24" s="62"/>
      <c r="V24" s="393">
        <v>0.66666666666666663</v>
      </c>
      <c r="W24" s="303" t="s">
        <v>983</v>
      </c>
      <c r="X24" s="62"/>
      <c r="Y24" s="39" t="s">
        <v>1075</v>
      </c>
      <c r="Z24" s="402" t="s">
        <v>1076</v>
      </c>
    </row>
    <row r="25" spans="1:26" ht="75" customHeight="1" x14ac:dyDescent="0.35">
      <c r="A25" s="398" t="s">
        <v>972</v>
      </c>
      <c r="B25" s="401" t="s">
        <v>772</v>
      </c>
      <c r="C25" s="62"/>
      <c r="D25" s="62"/>
      <c r="E25" s="62"/>
      <c r="F25" s="62"/>
      <c r="G25" s="62"/>
      <c r="H25" s="62"/>
      <c r="I25" s="62"/>
      <c r="J25" s="62"/>
      <c r="K25" s="62"/>
      <c r="L25" s="62"/>
      <c r="M25" s="145"/>
      <c r="N25" s="145"/>
      <c r="O25" s="145"/>
      <c r="P25" s="145"/>
      <c r="Q25" s="62"/>
      <c r="R25" s="62"/>
      <c r="S25" s="62"/>
      <c r="T25" s="62"/>
      <c r="U25" s="62"/>
      <c r="V25" s="393">
        <v>1</v>
      </c>
      <c r="W25" s="303" t="s">
        <v>984</v>
      </c>
      <c r="X25" s="62"/>
      <c r="Y25" s="39" t="s">
        <v>967</v>
      </c>
      <c r="Z25" s="398" t="s">
        <v>220</v>
      </c>
    </row>
    <row r="26" spans="1:26" ht="78" customHeight="1" x14ac:dyDescent="0.35">
      <c r="A26" s="398" t="s">
        <v>972</v>
      </c>
      <c r="B26" s="401" t="s">
        <v>774</v>
      </c>
      <c r="C26" s="62"/>
      <c r="D26" s="62"/>
      <c r="E26" s="62"/>
      <c r="F26" s="62"/>
      <c r="G26" s="62"/>
      <c r="H26" s="62"/>
      <c r="I26" s="62"/>
      <c r="J26" s="62"/>
      <c r="K26" s="62"/>
      <c r="L26" s="62"/>
      <c r="M26" s="145"/>
      <c r="N26" s="145"/>
      <c r="O26" s="145"/>
      <c r="P26" s="145"/>
      <c r="Q26" s="62"/>
      <c r="R26" s="62"/>
      <c r="S26" s="62"/>
      <c r="T26" s="62"/>
      <c r="U26" s="62"/>
      <c r="V26" s="393">
        <v>1</v>
      </c>
      <c r="W26" s="303" t="s">
        <v>985</v>
      </c>
      <c r="X26" s="62"/>
      <c r="Y26" s="39" t="s">
        <v>967</v>
      </c>
      <c r="Z26" s="398" t="s">
        <v>220</v>
      </c>
    </row>
    <row r="27" spans="1:26" ht="121" customHeight="1" x14ac:dyDescent="0.35">
      <c r="A27" s="398" t="s">
        <v>972</v>
      </c>
      <c r="B27" s="287" t="s">
        <v>777</v>
      </c>
      <c r="C27" s="62"/>
      <c r="D27" s="62"/>
      <c r="E27" s="62"/>
      <c r="F27" s="62"/>
      <c r="G27" s="62"/>
      <c r="H27" s="62"/>
      <c r="I27" s="62"/>
      <c r="J27" s="62"/>
      <c r="K27" s="62"/>
      <c r="L27" s="62"/>
      <c r="M27" s="62"/>
      <c r="N27" s="62"/>
      <c r="O27" s="62"/>
      <c r="P27" s="145"/>
      <c r="Q27" s="62"/>
      <c r="R27" s="62"/>
      <c r="S27" s="62"/>
      <c r="T27" s="62"/>
      <c r="U27" s="62"/>
      <c r="V27" s="393">
        <v>1</v>
      </c>
      <c r="W27" s="303" t="s">
        <v>986</v>
      </c>
      <c r="X27" s="62"/>
      <c r="Y27" s="39" t="s">
        <v>968</v>
      </c>
      <c r="Z27" s="404" t="s">
        <v>780</v>
      </c>
    </row>
    <row r="28" spans="1:26" ht="190.5" customHeight="1" x14ac:dyDescent="0.35">
      <c r="A28" s="398" t="s">
        <v>972</v>
      </c>
      <c r="B28" s="287" t="s">
        <v>781</v>
      </c>
      <c r="C28" s="62"/>
      <c r="D28" s="62"/>
      <c r="E28" s="62"/>
      <c r="F28" s="62"/>
      <c r="G28" s="62"/>
      <c r="H28" s="62"/>
      <c r="I28" s="62"/>
      <c r="J28" s="62"/>
      <c r="K28" s="62"/>
      <c r="L28" s="62"/>
      <c r="M28" s="62"/>
      <c r="N28" s="62"/>
      <c r="O28" s="62"/>
      <c r="P28" s="145"/>
      <c r="Q28" s="62"/>
      <c r="R28" s="62"/>
      <c r="S28" s="62"/>
      <c r="T28" s="62"/>
      <c r="U28" s="62"/>
      <c r="V28" s="393">
        <v>0.6</v>
      </c>
      <c r="W28" s="303" t="s">
        <v>987</v>
      </c>
      <c r="X28" s="62"/>
      <c r="Y28" s="39" t="s">
        <v>1077</v>
      </c>
      <c r="Z28" s="402" t="s">
        <v>1078</v>
      </c>
    </row>
    <row r="29" spans="1:26" ht="130.5" customHeight="1" x14ac:dyDescent="0.35">
      <c r="A29" s="398" t="s">
        <v>972</v>
      </c>
      <c r="B29" s="287" t="s">
        <v>785</v>
      </c>
      <c r="C29" s="62"/>
      <c r="D29" s="62"/>
      <c r="E29" s="62"/>
      <c r="F29" s="62"/>
      <c r="G29" s="62"/>
      <c r="H29" s="62"/>
      <c r="I29" s="62"/>
      <c r="J29" s="62"/>
      <c r="K29" s="62"/>
      <c r="L29" s="62"/>
      <c r="M29" s="62"/>
      <c r="N29" s="62"/>
      <c r="O29" s="62"/>
      <c r="P29" s="145"/>
      <c r="Q29" s="62"/>
      <c r="R29" s="62"/>
      <c r="S29" s="62"/>
      <c r="T29" s="62"/>
      <c r="U29" s="62"/>
      <c r="V29" s="393">
        <v>0</v>
      </c>
      <c r="W29" s="303" t="s">
        <v>988</v>
      </c>
      <c r="X29" s="62"/>
      <c r="Y29" s="405" t="s">
        <v>1079</v>
      </c>
      <c r="Z29" s="406" t="s">
        <v>788</v>
      </c>
    </row>
    <row r="30" spans="1:26" ht="78.650000000000006" customHeight="1" x14ac:dyDescent="0.35">
      <c r="A30" s="398" t="s">
        <v>972</v>
      </c>
      <c r="B30" s="287" t="s">
        <v>793</v>
      </c>
      <c r="C30" s="62"/>
      <c r="D30" s="62"/>
      <c r="E30" s="62"/>
      <c r="F30" s="62"/>
      <c r="G30" s="62"/>
      <c r="H30" s="62"/>
      <c r="I30" s="62"/>
      <c r="J30" s="62"/>
      <c r="K30" s="62"/>
      <c r="L30" s="62"/>
      <c r="M30" s="145"/>
      <c r="N30" s="145"/>
      <c r="O30" s="145"/>
      <c r="P30" s="145"/>
      <c r="Q30" s="62"/>
      <c r="R30" s="62"/>
      <c r="S30" s="62"/>
      <c r="T30" s="62"/>
      <c r="U30" s="62"/>
      <c r="V30" s="393">
        <v>1</v>
      </c>
      <c r="W30" s="303" t="s">
        <v>989</v>
      </c>
      <c r="X30" s="62"/>
      <c r="Y30" s="39" t="s">
        <v>967</v>
      </c>
      <c r="Z30" s="400" t="s">
        <v>712</v>
      </c>
    </row>
    <row r="31" spans="1:26" ht="81" customHeight="1" x14ac:dyDescent="0.35">
      <c r="A31" s="398" t="s">
        <v>972</v>
      </c>
      <c r="B31" s="287" t="s">
        <v>796</v>
      </c>
      <c r="C31" s="62"/>
      <c r="D31" s="62"/>
      <c r="E31" s="62"/>
      <c r="F31" s="62"/>
      <c r="G31" s="62"/>
      <c r="H31" s="62"/>
      <c r="I31" s="62"/>
      <c r="J31" s="62"/>
      <c r="K31" s="62"/>
      <c r="L31" s="62"/>
      <c r="M31" s="145"/>
      <c r="N31" s="145"/>
      <c r="O31" s="145"/>
      <c r="P31" s="145"/>
      <c r="Q31" s="62"/>
      <c r="R31" s="62"/>
      <c r="S31" s="62"/>
      <c r="T31" s="62"/>
      <c r="U31" s="62"/>
      <c r="V31" s="393">
        <v>1</v>
      </c>
      <c r="W31" s="303" t="s">
        <v>990</v>
      </c>
      <c r="X31" s="62"/>
      <c r="Y31" s="39" t="s">
        <v>968</v>
      </c>
      <c r="Z31" s="400" t="s">
        <v>798</v>
      </c>
    </row>
    <row r="32" spans="1:26" ht="72.650000000000006" customHeight="1" x14ac:dyDescent="0.35">
      <c r="A32" s="398" t="s">
        <v>972</v>
      </c>
      <c r="B32" s="287" t="s">
        <v>799</v>
      </c>
      <c r="C32" s="62"/>
      <c r="D32" s="62"/>
      <c r="E32" s="62"/>
      <c r="F32" s="62"/>
      <c r="G32" s="62"/>
      <c r="H32" s="62"/>
      <c r="I32" s="62"/>
      <c r="J32" s="62"/>
      <c r="K32" s="62"/>
      <c r="L32" s="62"/>
      <c r="M32" s="62"/>
      <c r="N32" s="62"/>
      <c r="O32" s="62"/>
      <c r="P32" s="145"/>
      <c r="Q32" s="62"/>
      <c r="R32" s="62"/>
      <c r="S32" s="62"/>
      <c r="T32" s="62"/>
      <c r="U32" s="62"/>
      <c r="V32" s="393">
        <v>1</v>
      </c>
      <c r="W32" s="303" t="s">
        <v>991</v>
      </c>
      <c r="X32" s="62"/>
      <c r="Y32" s="39" t="s">
        <v>967</v>
      </c>
      <c r="Z32" s="398" t="s">
        <v>800</v>
      </c>
    </row>
    <row r="33" spans="1:26" ht="192" customHeight="1" x14ac:dyDescent="0.35">
      <c r="A33" s="398" t="s">
        <v>972</v>
      </c>
      <c r="B33" s="287" t="s">
        <v>801</v>
      </c>
      <c r="C33" s="62"/>
      <c r="D33" s="62"/>
      <c r="E33" s="62"/>
      <c r="F33" s="62"/>
      <c r="G33" s="62"/>
      <c r="H33" s="62"/>
      <c r="I33" s="62"/>
      <c r="J33" s="62"/>
      <c r="K33" s="62"/>
      <c r="L33" s="62"/>
      <c r="M33" s="62"/>
      <c r="N33" s="62"/>
      <c r="O33" s="62"/>
      <c r="P33" s="145"/>
      <c r="Q33" s="62"/>
      <c r="R33" s="62"/>
      <c r="S33" s="62"/>
      <c r="T33" s="62"/>
      <c r="U33" s="62"/>
      <c r="V33" s="393">
        <v>1</v>
      </c>
      <c r="W33" s="303" t="s">
        <v>992</v>
      </c>
      <c r="X33" s="62"/>
      <c r="Y33" s="39" t="s">
        <v>968</v>
      </c>
      <c r="Z33" s="407" t="s">
        <v>802</v>
      </c>
    </row>
    <row r="34" spans="1:26" ht="81.650000000000006" customHeight="1" x14ac:dyDescent="0.35">
      <c r="A34" s="408" t="s">
        <v>993</v>
      </c>
      <c r="B34" s="409" t="s">
        <v>994</v>
      </c>
      <c r="C34" s="62"/>
      <c r="D34" s="62"/>
      <c r="E34" s="62"/>
      <c r="F34" s="62"/>
      <c r="G34" s="62"/>
      <c r="H34" s="62"/>
      <c r="I34" s="62"/>
      <c r="J34" s="62"/>
      <c r="K34" s="62"/>
      <c r="L34" s="62"/>
      <c r="M34" s="410"/>
      <c r="N34" s="410"/>
      <c r="O34" s="410"/>
      <c r="P34" s="411">
        <v>6</v>
      </c>
      <c r="Q34" s="62"/>
      <c r="R34" s="62"/>
      <c r="S34" s="62"/>
      <c r="T34" s="62"/>
      <c r="U34" s="62"/>
      <c r="V34" s="393">
        <v>1</v>
      </c>
      <c r="W34" s="412" t="s">
        <v>995</v>
      </c>
      <c r="X34" s="62"/>
      <c r="Y34" s="39" t="s">
        <v>967</v>
      </c>
      <c r="Z34" s="413" t="s">
        <v>810</v>
      </c>
    </row>
    <row r="35" spans="1:26" ht="77.5" customHeight="1" x14ac:dyDescent="0.35">
      <c r="A35" s="414" t="s">
        <v>993</v>
      </c>
      <c r="B35" s="415" t="s">
        <v>813</v>
      </c>
      <c r="C35" s="62"/>
      <c r="D35" s="62"/>
      <c r="E35" s="62"/>
      <c r="F35" s="62"/>
      <c r="G35" s="62"/>
      <c r="H35" s="62"/>
      <c r="I35" s="62"/>
      <c r="J35" s="62"/>
      <c r="K35" s="62"/>
      <c r="L35" s="62"/>
      <c r="M35" s="410"/>
      <c r="N35" s="411">
        <v>1</v>
      </c>
      <c r="O35" s="410"/>
      <c r="P35" s="410"/>
      <c r="Q35" s="62"/>
      <c r="R35" s="62"/>
      <c r="S35" s="62"/>
      <c r="T35" s="62"/>
      <c r="U35" s="62"/>
      <c r="V35" s="393">
        <v>1</v>
      </c>
      <c r="W35" s="412" t="s">
        <v>996</v>
      </c>
      <c r="X35" s="62"/>
      <c r="Y35" s="39" t="s">
        <v>967</v>
      </c>
      <c r="Z35" s="413" t="s">
        <v>810</v>
      </c>
    </row>
    <row r="36" spans="1:26" ht="84" x14ac:dyDescent="0.35">
      <c r="A36" s="408" t="s">
        <v>993</v>
      </c>
      <c r="B36" s="415" t="s">
        <v>997</v>
      </c>
      <c r="C36" s="62"/>
      <c r="D36" s="62"/>
      <c r="E36" s="62"/>
      <c r="F36" s="62"/>
      <c r="G36" s="62"/>
      <c r="H36" s="62"/>
      <c r="I36" s="62"/>
      <c r="J36" s="62"/>
      <c r="K36" s="62"/>
      <c r="L36" s="62"/>
      <c r="M36" s="412"/>
      <c r="N36" s="412"/>
      <c r="O36" s="412"/>
      <c r="P36" s="416">
        <v>4</v>
      </c>
      <c r="Q36" s="62"/>
      <c r="R36" s="62"/>
      <c r="S36" s="62"/>
      <c r="T36" s="62"/>
      <c r="U36" s="62"/>
      <c r="V36" s="393">
        <v>1</v>
      </c>
      <c r="W36" s="417" t="s">
        <v>998</v>
      </c>
      <c r="X36" s="62"/>
      <c r="Y36" s="39" t="s">
        <v>967</v>
      </c>
      <c r="Z36" s="413" t="s">
        <v>810</v>
      </c>
    </row>
    <row r="37" spans="1:26" ht="75.650000000000006" customHeight="1" x14ac:dyDescent="0.35">
      <c r="A37" s="414" t="s">
        <v>993</v>
      </c>
      <c r="B37" s="409" t="s">
        <v>999</v>
      </c>
      <c r="C37" s="62"/>
      <c r="D37" s="62"/>
      <c r="E37" s="62"/>
      <c r="F37" s="62"/>
      <c r="G37" s="62"/>
      <c r="H37" s="62"/>
      <c r="I37" s="62"/>
      <c r="J37" s="62"/>
      <c r="K37" s="62"/>
      <c r="L37" s="62"/>
      <c r="M37" s="410"/>
      <c r="N37" s="410"/>
      <c r="O37" s="410"/>
      <c r="P37" s="411">
        <v>1</v>
      </c>
      <c r="Q37" s="62"/>
      <c r="R37" s="62"/>
      <c r="S37" s="62"/>
      <c r="T37" s="62"/>
      <c r="U37" s="62"/>
      <c r="V37" s="393">
        <v>1</v>
      </c>
      <c r="W37" s="412" t="s">
        <v>1000</v>
      </c>
      <c r="X37" s="62"/>
      <c r="Y37" s="39" t="s">
        <v>967</v>
      </c>
      <c r="Z37" s="413" t="s">
        <v>810</v>
      </c>
    </row>
    <row r="38" spans="1:26" ht="83.15" customHeight="1" x14ac:dyDescent="0.35">
      <c r="A38" s="408" t="s">
        <v>993</v>
      </c>
      <c r="B38" s="415" t="s">
        <v>817</v>
      </c>
      <c r="C38" s="62"/>
      <c r="D38" s="62"/>
      <c r="E38" s="62"/>
      <c r="F38" s="62"/>
      <c r="G38" s="62"/>
      <c r="H38" s="62"/>
      <c r="I38" s="62"/>
      <c r="J38" s="62"/>
      <c r="K38" s="62"/>
      <c r="L38" s="62"/>
      <c r="M38" s="418"/>
      <c r="N38" s="419">
        <v>0.91</v>
      </c>
      <c r="O38" s="418"/>
      <c r="P38" s="420"/>
      <c r="Q38" s="62"/>
      <c r="R38" s="62"/>
      <c r="S38" s="62"/>
      <c r="T38" s="62"/>
      <c r="U38" s="62"/>
      <c r="V38" s="393">
        <v>1</v>
      </c>
      <c r="W38" s="412" t="s">
        <v>1001</v>
      </c>
      <c r="X38" s="62"/>
      <c r="Y38" s="39" t="s">
        <v>967</v>
      </c>
      <c r="Z38" s="413" t="s">
        <v>810</v>
      </c>
    </row>
    <row r="39" spans="1:26" ht="76" customHeight="1" x14ac:dyDescent="0.35">
      <c r="A39" s="414" t="s">
        <v>993</v>
      </c>
      <c r="B39" s="415" t="s">
        <v>820</v>
      </c>
      <c r="C39" s="62"/>
      <c r="D39" s="62"/>
      <c r="E39" s="62"/>
      <c r="F39" s="62"/>
      <c r="G39" s="62"/>
      <c r="H39" s="62"/>
      <c r="I39" s="62"/>
      <c r="J39" s="62"/>
      <c r="K39" s="62"/>
      <c r="L39" s="62"/>
      <c r="M39" s="411">
        <v>1</v>
      </c>
      <c r="N39" s="411">
        <v>1</v>
      </c>
      <c r="O39" s="411">
        <v>1</v>
      </c>
      <c r="P39" s="411">
        <v>1</v>
      </c>
      <c r="Q39" s="62"/>
      <c r="R39" s="62"/>
      <c r="S39" s="62"/>
      <c r="T39" s="62"/>
      <c r="U39" s="62"/>
      <c r="V39" s="393">
        <v>1</v>
      </c>
      <c r="W39" s="412" t="s">
        <v>1002</v>
      </c>
      <c r="X39" s="62"/>
      <c r="Y39" s="39" t="s">
        <v>967</v>
      </c>
      <c r="Z39" s="413" t="s">
        <v>810</v>
      </c>
    </row>
    <row r="40" spans="1:26" ht="73" customHeight="1" x14ac:dyDescent="0.35">
      <c r="A40" s="414" t="s">
        <v>993</v>
      </c>
      <c r="B40" s="409" t="s">
        <v>825</v>
      </c>
      <c r="C40" s="62"/>
      <c r="D40" s="62"/>
      <c r="E40" s="62"/>
      <c r="F40" s="62"/>
      <c r="G40" s="62"/>
      <c r="H40" s="62"/>
      <c r="I40" s="62"/>
      <c r="J40" s="62"/>
      <c r="K40" s="62"/>
      <c r="L40" s="62"/>
      <c r="M40" s="411">
        <v>1</v>
      </c>
      <c r="N40" s="410"/>
      <c r="O40" s="410"/>
      <c r="P40" s="410"/>
      <c r="Q40" s="62"/>
      <c r="R40" s="62"/>
      <c r="S40" s="62"/>
      <c r="T40" s="62"/>
      <c r="U40" s="62"/>
      <c r="V40" s="393">
        <v>1</v>
      </c>
      <c r="W40" s="412" t="s">
        <v>1003</v>
      </c>
      <c r="X40" s="62"/>
      <c r="Y40" s="39" t="s">
        <v>967</v>
      </c>
      <c r="Z40" s="413" t="s">
        <v>810</v>
      </c>
    </row>
    <row r="41" spans="1:26" ht="78.650000000000006" customHeight="1" x14ac:dyDescent="0.35">
      <c r="A41" s="414" t="s">
        <v>993</v>
      </c>
      <c r="B41" s="415" t="s">
        <v>826</v>
      </c>
      <c r="C41" s="62"/>
      <c r="D41" s="62"/>
      <c r="E41" s="62"/>
      <c r="F41" s="62"/>
      <c r="G41" s="62"/>
      <c r="H41" s="62"/>
      <c r="I41" s="62"/>
      <c r="J41" s="62"/>
      <c r="K41" s="62"/>
      <c r="L41" s="62"/>
      <c r="M41" s="413"/>
      <c r="N41" s="413"/>
      <c r="O41" s="413"/>
      <c r="P41" s="421">
        <v>3</v>
      </c>
      <c r="Q41" s="62"/>
      <c r="R41" s="62"/>
      <c r="S41" s="62"/>
      <c r="T41" s="62"/>
      <c r="U41" s="62"/>
      <c r="V41" s="393">
        <v>1</v>
      </c>
      <c r="W41" s="412" t="s">
        <v>1004</v>
      </c>
      <c r="X41" s="62"/>
      <c r="Y41" s="39" t="s">
        <v>967</v>
      </c>
      <c r="Z41" s="413" t="s">
        <v>810</v>
      </c>
    </row>
    <row r="42" spans="1:26" ht="76" customHeight="1" x14ac:dyDescent="0.35">
      <c r="A42" s="414" t="s">
        <v>993</v>
      </c>
      <c r="B42" s="414" t="s">
        <v>1005</v>
      </c>
      <c r="C42" s="62"/>
      <c r="D42" s="62"/>
      <c r="E42" s="62"/>
      <c r="F42" s="62"/>
      <c r="G42" s="62"/>
      <c r="H42" s="62"/>
      <c r="I42" s="62"/>
      <c r="J42" s="62"/>
      <c r="K42" s="62"/>
      <c r="L42" s="62"/>
      <c r="M42" s="413"/>
      <c r="N42" s="413"/>
      <c r="O42" s="413"/>
      <c r="P42" s="421" t="s">
        <v>338</v>
      </c>
      <c r="Q42" s="62"/>
      <c r="R42" s="62"/>
      <c r="S42" s="62"/>
      <c r="T42" s="62"/>
      <c r="U42" s="62"/>
      <c r="V42" s="393">
        <v>1</v>
      </c>
      <c r="W42" s="412" t="s">
        <v>1006</v>
      </c>
      <c r="X42" s="62"/>
      <c r="Y42" s="39" t="s">
        <v>967</v>
      </c>
      <c r="Z42" s="413" t="s">
        <v>810</v>
      </c>
    </row>
    <row r="43" spans="1:26" ht="80.150000000000006" customHeight="1" x14ac:dyDescent="0.35">
      <c r="A43" s="414" t="s">
        <v>993</v>
      </c>
      <c r="B43" s="414" t="s">
        <v>1007</v>
      </c>
      <c r="C43" s="62"/>
      <c r="D43" s="62"/>
      <c r="E43" s="62"/>
      <c r="F43" s="62"/>
      <c r="G43" s="62"/>
      <c r="H43" s="62"/>
      <c r="I43" s="62"/>
      <c r="J43" s="62"/>
      <c r="K43" s="62"/>
      <c r="L43" s="62"/>
      <c r="M43" s="413"/>
      <c r="N43" s="413"/>
      <c r="O43" s="413"/>
      <c r="P43" s="421">
        <v>1</v>
      </c>
      <c r="Q43" s="62"/>
      <c r="R43" s="62"/>
      <c r="S43" s="62"/>
      <c r="T43" s="62"/>
      <c r="U43" s="62"/>
      <c r="V43" s="393">
        <v>1</v>
      </c>
      <c r="W43" s="412" t="s">
        <v>1008</v>
      </c>
      <c r="X43" s="62"/>
      <c r="Y43" s="39" t="s">
        <v>967</v>
      </c>
      <c r="Z43" s="413" t="s">
        <v>810</v>
      </c>
    </row>
    <row r="44" spans="1:26" ht="156.75" customHeight="1" x14ac:dyDescent="0.35">
      <c r="A44" s="259" t="s">
        <v>1009</v>
      </c>
      <c r="B44" s="184" t="s">
        <v>832</v>
      </c>
      <c r="C44" s="62"/>
      <c r="D44" s="62"/>
      <c r="E44" s="62"/>
      <c r="F44" s="62"/>
      <c r="G44" s="62"/>
      <c r="H44" s="62"/>
      <c r="I44" s="62"/>
      <c r="J44" s="62"/>
      <c r="K44" s="62"/>
      <c r="L44" s="62"/>
      <c r="M44" s="145"/>
      <c r="N44" s="145"/>
      <c r="O44" s="145"/>
      <c r="P44" s="145"/>
      <c r="Q44" s="62"/>
      <c r="R44" s="62"/>
      <c r="S44" s="62"/>
      <c r="T44" s="62"/>
      <c r="U44" s="62"/>
      <c r="V44" s="393">
        <v>0.8</v>
      </c>
      <c r="W44" s="62"/>
      <c r="X44" s="62"/>
      <c r="Y44" s="39" t="s">
        <v>1080</v>
      </c>
      <c r="Z44" s="422" t="s">
        <v>835</v>
      </c>
    </row>
    <row r="45" spans="1:26" ht="68.150000000000006" customHeight="1" x14ac:dyDescent="0.35">
      <c r="A45" s="259" t="s">
        <v>1009</v>
      </c>
      <c r="B45" s="184" t="s">
        <v>836</v>
      </c>
      <c r="C45" s="62"/>
      <c r="D45" s="62"/>
      <c r="E45" s="62"/>
      <c r="F45" s="62"/>
      <c r="G45" s="62"/>
      <c r="H45" s="62"/>
      <c r="I45" s="62"/>
      <c r="J45" s="62"/>
      <c r="K45" s="62"/>
      <c r="L45" s="62"/>
      <c r="M45" s="145"/>
      <c r="N45" s="145"/>
      <c r="O45" s="145"/>
      <c r="P45" s="145"/>
      <c r="Q45" s="62"/>
      <c r="R45" s="62"/>
      <c r="S45" s="62"/>
      <c r="T45" s="62"/>
      <c r="U45" s="62"/>
      <c r="V45" s="393">
        <v>1</v>
      </c>
      <c r="X45" s="62"/>
      <c r="Y45" s="39" t="s">
        <v>967</v>
      </c>
      <c r="Z45" s="71" t="s">
        <v>838</v>
      </c>
    </row>
    <row r="46" spans="1:26" ht="87" x14ac:dyDescent="0.35">
      <c r="A46" s="259" t="s">
        <v>1009</v>
      </c>
      <c r="B46" s="184" t="s">
        <v>839</v>
      </c>
      <c r="C46" s="62"/>
      <c r="D46" s="62"/>
      <c r="E46" s="62"/>
      <c r="F46" s="62"/>
      <c r="G46" s="62"/>
      <c r="H46" s="62"/>
      <c r="I46" s="62"/>
      <c r="J46" s="62"/>
      <c r="K46" s="62"/>
      <c r="L46" s="62"/>
      <c r="M46" s="145"/>
      <c r="N46" s="145"/>
      <c r="O46" s="145"/>
      <c r="P46" s="145"/>
      <c r="Q46" s="62"/>
      <c r="R46" s="62"/>
      <c r="S46" s="62"/>
      <c r="T46" s="62"/>
      <c r="U46" s="62"/>
      <c r="V46" s="393">
        <v>1</v>
      </c>
      <c r="W46" s="62"/>
      <c r="X46" s="62"/>
      <c r="Y46" s="39" t="s">
        <v>967</v>
      </c>
      <c r="Z46" s="71" t="s">
        <v>841</v>
      </c>
    </row>
    <row r="47" spans="1:26" ht="80.150000000000006" customHeight="1" x14ac:dyDescent="0.35">
      <c r="A47" s="259" t="s">
        <v>1009</v>
      </c>
      <c r="B47" s="184" t="s">
        <v>842</v>
      </c>
      <c r="C47" s="62"/>
      <c r="D47" s="62"/>
      <c r="E47" s="62"/>
      <c r="F47" s="62"/>
      <c r="G47" s="62"/>
      <c r="H47" s="62"/>
      <c r="I47" s="62"/>
      <c r="J47" s="62"/>
      <c r="K47" s="62"/>
      <c r="L47" s="62"/>
      <c r="M47" s="62"/>
      <c r="N47" s="62"/>
      <c r="O47" s="145"/>
      <c r="P47" s="62"/>
      <c r="Q47" s="62"/>
      <c r="R47" s="62"/>
      <c r="S47" s="62"/>
      <c r="T47" s="62"/>
      <c r="U47" s="62"/>
      <c r="V47" s="393">
        <v>1</v>
      </c>
      <c r="W47" s="62"/>
      <c r="X47" s="62"/>
      <c r="Y47" s="39" t="s">
        <v>967</v>
      </c>
      <c r="Z47" s="71" t="s">
        <v>227</v>
      </c>
    </row>
    <row r="48" spans="1:26" ht="130.5" customHeight="1" x14ac:dyDescent="0.35">
      <c r="A48" s="259" t="s">
        <v>1009</v>
      </c>
      <c r="B48" s="184" t="s">
        <v>844</v>
      </c>
      <c r="C48" s="62"/>
      <c r="D48" s="62"/>
      <c r="E48" s="62"/>
      <c r="F48" s="62"/>
      <c r="G48" s="62"/>
      <c r="H48" s="62"/>
      <c r="I48" s="62"/>
      <c r="J48" s="62"/>
      <c r="K48" s="62"/>
      <c r="L48" s="62"/>
      <c r="M48" s="62"/>
      <c r="N48" s="145"/>
      <c r="O48" s="62"/>
      <c r="P48" s="62"/>
      <c r="Q48" s="62"/>
      <c r="R48" s="62"/>
      <c r="S48" s="62"/>
      <c r="T48" s="62"/>
      <c r="U48" s="62"/>
      <c r="V48" s="393">
        <v>1</v>
      </c>
      <c r="W48" s="62"/>
      <c r="X48" s="62"/>
      <c r="Y48" s="39" t="s">
        <v>967</v>
      </c>
      <c r="Z48" s="71" t="s">
        <v>838</v>
      </c>
    </row>
    <row r="49" spans="1:26" ht="72.5" x14ac:dyDescent="0.35">
      <c r="A49" s="259" t="s">
        <v>1009</v>
      </c>
      <c r="B49" s="184" t="s">
        <v>847</v>
      </c>
      <c r="C49" s="62"/>
      <c r="D49" s="62"/>
      <c r="E49" s="62"/>
      <c r="F49" s="62"/>
      <c r="G49" s="62"/>
      <c r="H49" s="62"/>
      <c r="I49" s="62"/>
      <c r="J49" s="62"/>
      <c r="K49" s="62"/>
      <c r="L49" s="62"/>
      <c r="M49" s="145"/>
      <c r="N49" s="145"/>
      <c r="O49" s="145"/>
      <c r="P49" s="145"/>
      <c r="Q49" s="62"/>
      <c r="R49" s="62"/>
      <c r="S49" s="62"/>
      <c r="T49" s="62"/>
      <c r="U49" s="62"/>
      <c r="V49" s="393">
        <v>1</v>
      </c>
      <c r="W49" s="62"/>
      <c r="X49" s="62"/>
      <c r="Y49" s="39" t="s">
        <v>967</v>
      </c>
      <c r="Z49" s="71" t="s">
        <v>1010</v>
      </c>
    </row>
    <row r="50" spans="1:26" ht="72.650000000000006" customHeight="1" x14ac:dyDescent="0.35">
      <c r="A50" s="259" t="s">
        <v>1009</v>
      </c>
      <c r="B50" s="184" t="s">
        <v>850</v>
      </c>
      <c r="C50" s="62"/>
      <c r="D50" s="62"/>
      <c r="E50" s="62"/>
      <c r="F50" s="62"/>
      <c r="G50" s="62"/>
      <c r="H50" s="62"/>
      <c r="I50" s="62"/>
      <c r="J50" s="62"/>
      <c r="K50" s="62"/>
      <c r="L50" s="62"/>
      <c r="M50" s="145"/>
      <c r="N50" s="145"/>
      <c r="O50" s="145"/>
      <c r="P50" s="145"/>
      <c r="Q50" s="62"/>
      <c r="R50" s="62"/>
      <c r="S50" s="62"/>
      <c r="T50" s="62"/>
      <c r="U50" s="62"/>
      <c r="V50" s="393">
        <v>1</v>
      </c>
      <c r="W50" s="62"/>
      <c r="X50" s="62"/>
      <c r="Y50" s="39" t="s">
        <v>967</v>
      </c>
      <c r="Z50" s="71" t="s">
        <v>852</v>
      </c>
    </row>
    <row r="51" spans="1:26" ht="73" customHeight="1" x14ac:dyDescent="0.35">
      <c r="A51" s="259" t="s">
        <v>1009</v>
      </c>
      <c r="B51" s="184" t="s">
        <v>853</v>
      </c>
      <c r="C51" s="62"/>
      <c r="D51" s="62"/>
      <c r="E51" s="62"/>
      <c r="F51" s="62"/>
      <c r="G51" s="62"/>
      <c r="H51" s="62"/>
      <c r="I51" s="62"/>
      <c r="J51" s="62"/>
      <c r="K51" s="62"/>
      <c r="L51" s="62"/>
      <c r="M51" s="145"/>
      <c r="N51" s="145"/>
      <c r="O51" s="145"/>
      <c r="P51" s="145"/>
      <c r="Q51" s="62"/>
      <c r="R51" s="62"/>
      <c r="S51" s="62"/>
      <c r="T51" s="62"/>
      <c r="U51" s="62"/>
      <c r="V51" s="393">
        <v>1</v>
      </c>
      <c r="W51" s="62"/>
      <c r="X51" s="62"/>
      <c r="Y51" s="39" t="s">
        <v>967</v>
      </c>
      <c r="Z51" s="71" t="s">
        <v>852</v>
      </c>
    </row>
    <row r="52" spans="1:26" ht="168" customHeight="1" x14ac:dyDescent="0.35">
      <c r="A52" s="259" t="s">
        <v>1009</v>
      </c>
      <c r="B52" s="184" t="s">
        <v>855</v>
      </c>
      <c r="C52" s="62"/>
      <c r="D52" s="62"/>
      <c r="E52" s="62"/>
      <c r="F52" s="62"/>
      <c r="G52" s="62"/>
      <c r="H52" s="62"/>
      <c r="I52" s="62"/>
      <c r="J52" s="62"/>
      <c r="K52" s="62"/>
      <c r="L52" s="62"/>
      <c r="M52" s="145"/>
      <c r="N52" s="145"/>
      <c r="O52" s="145"/>
      <c r="P52" s="145"/>
      <c r="Q52" s="62"/>
      <c r="R52" s="62"/>
      <c r="S52" s="62"/>
      <c r="T52" s="62"/>
      <c r="U52" s="62"/>
      <c r="V52" s="393">
        <v>0.63600000000000001</v>
      </c>
      <c r="W52" s="62"/>
      <c r="X52" s="62"/>
      <c r="Y52" s="39" t="s">
        <v>1011</v>
      </c>
      <c r="Z52" s="422" t="s">
        <v>858</v>
      </c>
    </row>
    <row r="53" spans="1:26" ht="131.5" customHeight="1" x14ac:dyDescent="0.35">
      <c r="A53" s="259" t="s">
        <v>1009</v>
      </c>
      <c r="B53" s="184" t="s">
        <v>859</v>
      </c>
      <c r="C53" s="62"/>
      <c r="D53" s="62"/>
      <c r="E53" s="62"/>
      <c r="F53" s="62"/>
      <c r="G53" s="62"/>
      <c r="H53" s="62"/>
      <c r="I53" s="62"/>
      <c r="J53" s="62"/>
      <c r="K53" s="62"/>
      <c r="L53" s="62"/>
      <c r="M53" s="62"/>
      <c r="N53" s="145"/>
      <c r="O53" s="62"/>
      <c r="P53" s="62"/>
      <c r="Q53" s="62"/>
      <c r="R53" s="62"/>
      <c r="S53" s="62"/>
      <c r="T53" s="62"/>
      <c r="U53" s="62"/>
      <c r="V53" s="393">
        <v>0</v>
      </c>
      <c r="W53" s="62"/>
      <c r="X53" s="62"/>
      <c r="Y53" s="39" t="s">
        <v>1081</v>
      </c>
      <c r="Z53" s="422" t="s">
        <v>860</v>
      </c>
    </row>
    <row r="54" spans="1:26" ht="163" customHeight="1" x14ac:dyDescent="0.35">
      <c r="A54" s="259" t="s">
        <v>1009</v>
      </c>
      <c r="B54" s="184" t="s">
        <v>861</v>
      </c>
      <c r="C54" s="62"/>
      <c r="D54" s="62"/>
      <c r="E54" s="62"/>
      <c r="F54" s="62"/>
      <c r="G54" s="62"/>
      <c r="H54" s="62"/>
      <c r="I54" s="62"/>
      <c r="J54" s="62"/>
      <c r="K54" s="62"/>
      <c r="L54" s="62"/>
      <c r="M54" s="62"/>
      <c r="N54" s="62"/>
      <c r="O54" s="145"/>
      <c r="P54" s="62"/>
      <c r="Q54" s="62"/>
      <c r="R54" s="62"/>
      <c r="S54" s="62"/>
      <c r="T54" s="62"/>
      <c r="U54" s="62"/>
      <c r="V54" s="393">
        <v>0.66666666666666663</v>
      </c>
      <c r="W54" s="62"/>
      <c r="X54" s="62"/>
      <c r="Y54" s="39" t="s">
        <v>1082</v>
      </c>
      <c r="Z54" s="422" t="s">
        <v>864</v>
      </c>
    </row>
    <row r="55" spans="1:26" ht="80.5" customHeight="1" x14ac:dyDescent="0.35">
      <c r="A55" s="259" t="s">
        <v>1009</v>
      </c>
      <c r="B55" s="184" t="s">
        <v>865</v>
      </c>
      <c r="C55" s="62"/>
      <c r="D55" s="62"/>
      <c r="E55" s="62"/>
      <c r="F55" s="62"/>
      <c r="G55" s="62"/>
      <c r="H55" s="62"/>
      <c r="I55" s="62"/>
      <c r="J55" s="62"/>
      <c r="K55" s="62"/>
      <c r="L55" s="62"/>
      <c r="M55" s="145"/>
      <c r="N55" s="145"/>
      <c r="O55" s="145"/>
      <c r="P55" s="145"/>
      <c r="Q55" s="62"/>
      <c r="R55" s="62"/>
      <c r="S55" s="62"/>
      <c r="T55" s="62"/>
      <c r="U55" s="62"/>
      <c r="V55" s="393">
        <v>1</v>
      </c>
      <c r="W55" s="62"/>
      <c r="X55" s="62"/>
      <c r="Y55" s="39" t="s">
        <v>967</v>
      </c>
      <c r="Z55" s="71" t="s">
        <v>220</v>
      </c>
    </row>
    <row r="56" spans="1:26" ht="127.5" customHeight="1" x14ac:dyDescent="0.35">
      <c r="A56" s="259" t="s">
        <v>1012</v>
      </c>
      <c r="B56" s="184" t="s">
        <v>1013</v>
      </c>
      <c r="C56" s="62"/>
      <c r="D56" s="62"/>
      <c r="E56" s="62"/>
      <c r="F56" s="62"/>
      <c r="G56" s="62"/>
      <c r="H56" s="62"/>
      <c r="I56" s="62"/>
      <c r="J56" s="62"/>
      <c r="K56" s="62"/>
      <c r="L56" s="62"/>
      <c r="M56" s="62"/>
      <c r="N56" s="62"/>
      <c r="O56" s="62"/>
      <c r="P56" s="145"/>
      <c r="Q56" s="62"/>
      <c r="R56" s="62"/>
      <c r="S56" s="62"/>
      <c r="T56" s="62"/>
      <c r="U56" s="62"/>
      <c r="V56" s="423">
        <v>0</v>
      </c>
      <c r="W56" s="62"/>
      <c r="X56" s="62"/>
      <c r="Y56" s="39" t="s">
        <v>1083</v>
      </c>
      <c r="Z56" s="422" t="s">
        <v>874</v>
      </c>
    </row>
    <row r="57" spans="1:26" ht="82.5" customHeight="1" x14ac:dyDescent="0.35">
      <c r="A57" s="259" t="s">
        <v>1012</v>
      </c>
      <c r="B57" s="184" t="s">
        <v>880</v>
      </c>
      <c r="C57" s="62"/>
      <c r="D57" s="62"/>
      <c r="E57" s="62"/>
      <c r="F57" s="62"/>
      <c r="G57" s="62"/>
      <c r="H57" s="62"/>
      <c r="I57" s="62"/>
      <c r="J57" s="62"/>
      <c r="K57" s="62"/>
      <c r="L57" s="62"/>
      <c r="M57" s="62"/>
      <c r="N57" s="62"/>
      <c r="O57" s="62"/>
      <c r="P57" s="145"/>
      <c r="Q57" s="62"/>
      <c r="R57" s="62"/>
      <c r="S57" s="62"/>
      <c r="T57" s="62"/>
      <c r="U57" s="62"/>
      <c r="V57" s="393">
        <v>1</v>
      </c>
      <c r="W57" s="62"/>
      <c r="X57" s="62"/>
      <c r="Y57" s="39" t="s">
        <v>967</v>
      </c>
      <c r="Z57" s="71" t="s">
        <v>878</v>
      </c>
    </row>
    <row r="58" spans="1:26" ht="80.5" customHeight="1" x14ac:dyDescent="0.35">
      <c r="A58" s="259" t="s">
        <v>1014</v>
      </c>
      <c r="B58" s="184" t="s">
        <v>881</v>
      </c>
      <c r="C58" s="62"/>
      <c r="D58" s="62"/>
      <c r="E58" s="62"/>
      <c r="F58" s="62"/>
      <c r="G58" s="62"/>
      <c r="H58" s="62"/>
      <c r="I58" s="62"/>
      <c r="J58" s="62"/>
      <c r="K58" s="62"/>
      <c r="L58" s="62"/>
      <c r="M58" s="62"/>
      <c r="N58" s="62"/>
      <c r="O58" s="145"/>
      <c r="P58" s="62"/>
      <c r="Q58" s="62"/>
      <c r="R58" s="62"/>
      <c r="S58" s="62"/>
      <c r="T58" s="62"/>
      <c r="U58" s="62"/>
      <c r="V58" s="393">
        <v>1</v>
      </c>
      <c r="W58" s="62"/>
      <c r="X58" s="62"/>
      <c r="Y58" s="39" t="s">
        <v>967</v>
      </c>
      <c r="Z58" s="71" t="s">
        <v>1015</v>
      </c>
    </row>
    <row r="59" spans="1:26" ht="87" x14ac:dyDescent="0.35">
      <c r="A59" s="259" t="s">
        <v>1014</v>
      </c>
      <c r="B59" s="184" t="s">
        <v>884</v>
      </c>
      <c r="C59" s="62"/>
      <c r="D59" s="62"/>
      <c r="E59" s="62"/>
      <c r="F59" s="62"/>
      <c r="G59" s="62"/>
      <c r="H59" s="62"/>
      <c r="I59" s="62"/>
      <c r="J59" s="62"/>
      <c r="K59" s="62"/>
      <c r="L59" s="62"/>
      <c r="M59" s="145"/>
      <c r="N59" s="145"/>
      <c r="O59" s="145"/>
      <c r="P59" s="145"/>
      <c r="Q59" s="62"/>
      <c r="R59" s="62"/>
      <c r="S59" s="62"/>
      <c r="T59" s="62"/>
      <c r="U59" s="62"/>
      <c r="V59" s="393">
        <v>1</v>
      </c>
      <c r="W59" s="62"/>
      <c r="X59" s="62"/>
      <c r="Y59" s="39" t="s">
        <v>967</v>
      </c>
      <c r="Z59" s="71" t="s">
        <v>1016</v>
      </c>
    </row>
    <row r="60" spans="1:26" ht="230.25" customHeight="1" x14ac:dyDescent="0.35">
      <c r="A60" s="259" t="s">
        <v>1017</v>
      </c>
      <c r="B60" s="184" t="s">
        <v>888</v>
      </c>
      <c r="C60" s="62"/>
      <c r="D60" s="62"/>
      <c r="E60" s="62"/>
      <c r="F60" s="62"/>
      <c r="G60" s="62"/>
      <c r="H60" s="62"/>
      <c r="I60" s="62"/>
      <c r="J60" s="62"/>
      <c r="K60" s="62"/>
      <c r="L60" s="62"/>
      <c r="M60" s="145"/>
      <c r="N60" s="62"/>
      <c r="O60" s="62"/>
      <c r="P60" s="145"/>
      <c r="Q60" s="62"/>
      <c r="R60" s="62"/>
      <c r="S60" s="62"/>
      <c r="T60" s="62"/>
      <c r="U60" s="62"/>
      <c r="V60" s="393">
        <v>1</v>
      </c>
      <c r="W60" s="62"/>
      <c r="X60" s="62"/>
      <c r="Y60" s="39" t="s">
        <v>967</v>
      </c>
      <c r="Z60" s="71" t="s">
        <v>712</v>
      </c>
    </row>
    <row r="61" spans="1:26" ht="90" customHeight="1" x14ac:dyDescent="0.35">
      <c r="A61" s="62" t="s">
        <v>1018</v>
      </c>
      <c r="B61" s="184" t="s">
        <v>896</v>
      </c>
      <c r="C61" s="62"/>
      <c r="D61" s="62"/>
      <c r="E61" s="62"/>
      <c r="F61" s="62"/>
      <c r="G61" s="62"/>
      <c r="H61" s="62"/>
      <c r="I61" s="62"/>
      <c r="J61" s="62"/>
      <c r="K61" s="62"/>
      <c r="L61" s="62"/>
      <c r="M61" s="62"/>
      <c r="N61" s="145"/>
      <c r="O61" s="62"/>
      <c r="P61" s="62"/>
      <c r="Q61" s="62"/>
      <c r="R61" s="62"/>
      <c r="S61" s="62"/>
      <c r="T61" s="62"/>
      <c r="U61" s="62"/>
      <c r="V61" s="71">
        <v>100</v>
      </c>
      <c r="W61" s="62"/>
      <c r="X61" s="62"/>
      <c r="Y61" s="39" t="s">
        <v>967</v>
      </c>
      <c r="Z61" s="71" t="s">
        <v>340</v>
      </c>
    </row>
    <row r="62" spans="1:26" ht="73" customHeight="1" x14ac:dyDescent="0.35">
      <c r="A62" s="62" t="s">
        <v>1018</v>
      </c>
      <c r="B62" s="184" t="s">
        <v>897</v>
      </c>
      <c r="C62" s="62"/>
      <c r="D62" s="62"/>
      <c r="E62" s="62"/>
      <c r="F62" s="62"/>
      <c r="G62" s="62"/>
      <c r="H62" s="62"/>
      <c r="I62" s="62"/>
      <c r="J62" s="62"/>
      <c r="K62" s="62"/>
      <c r="L62" s="62"/>
      <c r="M62" s="62"/>
      <c r="N62" s="145"/>
      <c r="O62" s="62"/>
      <c r="P62" s="62"/>
      <c r="Q62" s="62"/>
      <c r="R62" s="62"/>
      <c r="S62" s="62"/>
      <c r="T62" s="62"/>
      <c r="U62" s="62"/>
      <c r="V62" s="71">
        <v>100</v>
      </c>
      <c r="W62" s="62"/>
      <c r="X62" s="62"/>
      <c r="Y62" s="39" t="s">
        <v>967</v>
      </c>
      <c r="Z62" s="71" t="s">
        <v>340</v>
      </c>
    </row>
    <row r="63" spans="1:26" ht="87.65" customHeight="1" x14ac:dyDescent="0.35">
      <c r="A63" s="62" t="s">
        <v>1018</v>
      </c>
      <c r="B63" s="184" t="s">
        <v>898</v>
      </c>
      <c r="C63" s="62"/>
      <c r="D63" s="62"/>
      <c r="E63" s="62"/>
      <c r="F63" s="62"/>
      <c r="G63" s="62"/>
      <c r="H63" s="62"/>
      <c r="I63" s="62"/>
      <c r="J63" s="62"/>
      <c r="K63" s="62"/>
      <c r="L63" s="62"/>
      <c r="M63" s="62"/>
      <c r="N63" s="145"/>
      <c r="O63" s="62"/>
      <c r="P63" s="62"/>
      <c r="Q63" s="62"/>
      <c r="R63" s="62"/>
      <c r="S63" s="62"/>
      <c r="T63" s="62"/>
      <c r="U63" s="62"/>
      <c r="V63" s="71">
        <v>100</v>
      </c>
      <c r="W63" s="62"/>
      <c r="X63" s="62"/>
      <c r="Y63" s="39" t="s">
        <v>967</v>
      </c>
      <c r="Z63" s="71" t="s">
        <v>340</v>
      </c>
    </row>
    <row r="64" spans="1:26" ht="73" customHeight="1" x14ac:dyDescent="0.35">
      <c r="A64" s="62" t="s">
        <v>1018</v>
      </c>
      <c r="B64" s="184" t="s">
        <v>1084</v>
      </c>
      <c r="C64" s="62"/>
      <c r="D64" s="62"/>
      <c r="E64" s="62"/>
      <c r="F64" s="62"/>
      <c r="G64" s="62"/>
      <c r="H64" s="62"/>
      <c r="I64" s="62"/>
      <c r="J64" s="62"/>
      <c r="K64" s="62"/>
      <c r="L64" s="62"/>
      <c r="M64" s="62"/>
      <c r="N64" s="145"/>
      <c r="O64" s="62"/>
      <c r="P64" s="62"/>
      <c r="Q64" s="62"/>
      <c r="R64" s="62"/>
      <c r="S64" s="62"/>
      <c r="T64" s="62"/>
      <c r="U64" s="62"/>
      <c r="V64" s="71">
        <v>100</v>
      </c>
      <c r="W64" s="62"/>
      <c r="X64" s="62"/>
      <c r="Y64" s="39" t="s">
        <v>967</v>
      </c>
      <c r="Z64" s="71" t="s">
        <v>340</v>
      </c>
    </row>
    <row r="65" spans="1:26" ht="76" customHeight="1" x14ac:dyDescent="0.35">
      <c r="A65" s="62" t="s">
        <v>1018</v>
      </c>
      <c r="B65" s="387" t="s">
        <v>904</v>
      </c>
      <c r="C65" s="62"/>
      <c r="D65" s="62"/>
      <c r="E65" s="62"/>
      <c r="F65" s="62"/>
      <c r="G65" s="62"/>
      <c r="H65" s="62"/>
      <c r="I65" s="62"/>
      <c r="J65" s="62"/>
      <c r="K65" s="62"/>
      <c r="L65" s="62"/>
      <c r="M65" s="62"/>
      <c r="N65" s="145"/>
      <c r="O65" s="62"/>
      <c r="P65" s="62"/>
      <c r="Q65" s="62"/>
      <c r="R65" s="62"/>
      <c r="S65" s="62"/>
      <c r="T65" s="62"/>
      <c r="U65" s="62"/>
      <c r="V65" s="71">
        <v>100</v>
      </c>
      <c r="W65" s="62"/>
      <c r="X65" s="62"/>
      <c r="Y65" s="39" t="s">
        <v>967</v>
      </c>
      <c r="Z65" s="71" t="s">
        <v>340</v>
      </c>
    </row>
    <row r="66" spans="1:26" ht="15.5" x14ac:dyDescent="0.35">
      <c r="A66" s="13" t="s">
        <v>99</v>
      </c>
      <c r="B66" s="424" t="s">
        <v>1019</v>
      </c>
    </row>
    <row r="67" spans="1:26" ht="16.5" customHeight="1" x14ac:dyDescent="0.35"/>
    <row r="68" spans="1:26" x14ac:dyDescent="0.35"/>
    <row r="69" spans="1:26" x14ac:dyDescent="0.35"/>
    <row r="70" spans="1:26" x14ac:dyDescent="0.35"/>
    <row r="71" spans="1:26" x14ac:dyDescent="0.35"/>
    <row r="72" spans="1:26" x14ac:dyDescent="0.35"/>
    <row r="73" spans="1:26" x14ac:dyDescent="0.35"/>
    <row r="74" spans="1:26" x14ac:dyDescent="0.35"/>
    <row r="75" spans="1:26" x14ac:dyDescent="0.35"/>
    <row r="76" spans="1:26" x14ac:dyDescent="0.35"/>
    <row r="77" spans="1:26" x14ac:dyDescent="0.35"/>
    <row r="78" spans="1:26" x14ac:dyDescent="0.35"/>
    <row r="79" spans="1:26" x14ac:dyDescent="0.35"/>
    <row r="80" spans="1:26"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row r="117"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x14ac:dyDescent="0.35"/>
    <row r="146" x14ac:dyDescent="0.35"/>
    <row r="147" x14ac:dyDescent="0.35"/>
    <row r="148" x14ac:dyDescent="0.35"/>
    <row r="149" x14ac:dyDescent="0.35"/>
    <row r="150" x14ac:dyDescent="0.35"/>
    <row r="151" x14ac:dyDescent="0.35"/>
    <row r="152" x14ac:dyDescent="0.35"/>
    <row r="153" x14ac:dyDescent="0.35"/>
    <row r="154" x14ac:dyDescent="0.35"/>
    <row r="155" x14ac:dyDescent="0.35"/>
  </sheetData>
  <protectedRanges>
    <protectedRange sqref="B31" name="Simulado_9"/>
  </protectedRanges>
  <mergeCells count="20">
    <mergeCell ref="A5:A7"/>
    <mergeCell ref="B5:B7"/>
    <mergeCell ref="C5:F5"/>
    <mergeCell ref="G5:U5"/>
    <mergeCell ref="V5:Y5"/>
    <mergeCell ref="C6:C7"/>
    <mergeCell ref="V6:V7"/>
    <mergeCell ref="W6:W7"/>
    <mergeCell ref="X6:X7"/>
    <mergeCell ref="Y6:Y7"/>
    <mergeCell ref="D6:D7"/>
    <mergeCell ref="E6:E7"/>
    <mergeCell ref="F6:F7"/>
    <mergeCell ref="G6:H6"/>
    <mergeCell ref="I6:T6"/>
    <mergeCell ref="U6:U7"/>
    <mergeCell ref="B1:X1"/>
    <mergeCell ref="B2:X3"/>
    <mergeCell ref="B4:Z4"/>
    <mergeCell ref="Z5:Z7"/>
  </mergeCells>
  <dataValidations count="4">
    <dataValidation allowBlank="1" showInputMessage="1" showErrorMessage="1" sqref="Z27" xr:uid="{99E9C9F5-A7F1-4A7F-88B0-6FBABBC2D652}"/>
    <dataValidation operator="lessThan" allowBlank="1" showInputMessage="1" showErrorMessage="1" sqref="Z2:Z3 B1:B2 Y3" xr:uid="{85319905-1CF0-4554-8815-3225FAE8267B}"/>
    <dataValidation type="decimal" operator="lessThan" showInputMessage="1" sqref="Z1" xr:uid="{AFC10D3A-BE91-427F-8168-FF72772B6D52}">
      <formula1>0</formula1>
    </dataValidation>
    <dataValidation type="decimal" operator="lessThan" allowBlank="1" showInputMessage="1" showErrorMessage="1" sqref="Y1:Y2" xr:uid="{99C2EF66-51B3-4021-9706-2AC6A87007DC}">
      <formula1>0</formula1>
    </dataValidation>
  </dataValidations>
  <pageMargins left="0.7" right="0.7" top="0.75" bottom="0.75" header="0.3" footer="0.3"/>
  <pageSetup scale="33" orientation="portrait"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E554B-2E34-402C-A473-6F79CD41A578}">
  <dimension ref="A1:Z156"/>
  <sheetViews>
    <sheetView zoomScaleNormal="100" workbookViewId="0">
      <pane ySplit="7" topLeftCell="A8" activePane="bottomLeft" state="frozen"/>
      <selection pane="bottomLeft" activeCell="A8" sqref="A8"/>
    </sheetView>
  </sheetViews>
  <sheetFormatPr baseColWidth="10" defaultColWidth="0" defaultRowHeight="14.5" customHeight="1" zeroHeight="1" x14ac:dyDescent="0.35"/>
  <cols>
    <col min="1" max="1" width="32" customWidth="1"/>
    <col min="2" max="2" width="49.453125" customWidth="1"/>
    <col min="3" max="3" width="20.81640625" customWidth="1"/>
    <col min="4" max="4" width="15.54296875" hidden="1" customWidth="1"/>
    <col min="5" max="5" width="16.26953125" customWidth="1"/>
    <col min="6" max="6" width="17.7265625" customWidth="1"/>
    <col min="7" max="7" width="12.26953125" hidden="1" customWidth="1"/>
    <col min="8" max="8" width="12.453125" customWidth="1"/>
    <col min="9" max="10" width="6.54296875" hidden="1" customWidth="1"/>
    <col min="11" max="11" width="7.453125" hidden="1" customWidth="1"/>
    <col min="12" max="12" width="6.7265625" hidden="1" customWidth="1"/>
    <col min="13" max="13" width="7" hidden="1" customWidth="1"/>
    <col min="14" max="14" width="6.1796875" hidden="1" customWidth="1"/>
    <col min="15" max="15" width="6" hidden="1" customWidth="1"/>
    <col min="16" max="16" width="5.54296875" hidden="1" customWidth="1"/>
    <col min="17" max="17" width="5.81640625" hidden="1" customWidth="1"/>
    <col min="18" max="18" width="6" customWidth="1"/>
    <col min="19" max="19" width="5.54296875" customWidth="1"/>
    <col min="20" max="20" width="6.54296875" customWidth="1"/>
    <col min="21" max="21" width="17.81640625" customWidth="1"/>
    <col min="22" max="22" width="19.26953125" customWidth="1"/>
    <col min="23" max="23" width="21.26953125" customWidth="1"/>
    <col min="24" max="25" width="22.453125" customWidth="1"/>
    <col min="26" max="26" width="22.54296875" customWidth="1"/>
    <col min="27" max="16384" width="11.453125" hidden="1"/>
  </cols>
  <sheetData>
    <row r="1" spans="1:26" ht="27" customHeight="1" x14ac:dyDescent="0.35">
      <c r="A1" s="1"/>
      <c r="B1" s="604" t="s">
        <v>22</v>
      </c>
      <c r="C1" s="605"/>
      <c r="D1" s="605"/>
      <c r="E1" s="605"/>
      <c r="F1" s="605"/>
      <c r="G1" s="605"/>
      <c r="H1" s="605"/>
      <c r="I1" s="605"/>
      <c r="J1" s="605"/>
      <c r="K1" s="605"/>
      <c r="L1" s="605"/>
      <c r="M1" s="605"/>
      <c r="N1" s="605"/>
      <c r="O1" s="605"/>
      <c r="P1" s="605"/>
      <c r="Q1" s="605"/>
      <c r="R1" s="605"/>
      <c r="S1" s="605"/>
      <c r="T1" s="605"/>
      <c r="U1" s="605"/>
      <c r="V1" s="605"/>
      <c r="W1" s="605"/>
      <c r="X1" s="606"/>
      <c r="Y1" s="11" t="s">
        <v>0</v>
      </c>
      <c r="Z1" s="2" t="s">
        <v>72</v>
      </c>
    </row>
    <row r="2" spans="1:26" ht="21" customHeight="1" x14ac:dyDescent="0.35">
      <c r="A2" s="10"/>
      <c r="B2" s="607" t="s">
        <v>83</v>
      </c>
      <c r="C2" s="608"/>
      <c r="D2" s="608"/>
      <c r="E2" s="608"/>
      <c r="F2" s="608"/>
      <c r="G2" s="608"/>
      <c r="H2" s="608"/>
      <c r="I2" s="608"/>
      <c r="J2" s="608"/>
      <c r="K2" s="608"/>
      <c r="L2" s="608"/>
      <c r="M2" s="608"/>
      <c r="N2" s="608"/>
      <c r="O2" s="608"/>
      <c r="P2" s="608"/>
      <c r="Q2" s="608"/>
      <c r="R2" s="608"/>
      <c r="S2" s="608"/>
      <c r="T2" s="608"/>
      <c r="U2" s="608"/>
      <c r="V2" s="608"/>
      <c r="W2" s="608"/>
      <c r="X2" s="609"/>
      <c r="Y2" s="12" t="s">
        <v>1</v>
      </c>
      <c r="Z2" s="15">
        <v>1</v>
      </c>
    </row>
    <row r="3" spans="1:26" ht="24" customHeight="1" thickBot="1" x14ac:dyDescent="0.4">
      <c r="A3" s="5"/>
      <c r="B3" s="610"/>
      <c r="C3" s="611"/>
      <c r="D3" s="611"/>
      <c r="E3" s="611"/>
      <c r="F3" s="611"/>
      <c r="G3" s="611"/>
      <c r="H3" s="611"/>
      <c r="I3" s="611"/>
      <c r="J3" s="611"/>
      <c r="K3" s="611"/>
      <c r="L3" s="611"/>
      <c r="M3" s="611"/>
      <c r="N3" s="611"/>
      <c r="O3" s="611"/>
      <c r="P3" s="611"/>
      <c r="Q3" s="611"/>
      <c r="R3" s="611"/>
      <c r="S3" s="611"/>
      <c r="T3" s="611"/>
      <c r="U3" s="611"/>
      <c r="V3" s="611"/>
      <c r="W3" s="611"/>
      <c r="X3" s="612"/>
      <c r="Y3" s="14" t="s">
        <v>7</v>
      </c>
      <c r="Z3" s="16">
        <v>45077</v>
      </c>
    </row>
    <row r="4" spans="1:26" ht="34.5" customHeight="1" thickBot="1" x14ac:dyDescent="0.4">
      <c r="A4" s="54" t="s">
        <v>120</v>
      </c>
      <c r="B4" s="619"/>
      <c r="C4" s="620"/>
      <c r="D4" s="620"/>
      <c r="E4" s="620"/>
      <c r="F4" s="620"/>
      <c r="G4" s="620"/>
      <c r="H4" s="620"/>
      <c r="I4" s="620"/>
      <c r="J4" s="620"/>
      <c r="K4" s="620"/>
      <c r="L4" s="620"/>
      <c r="M4" s="620"/>
      <c r="N4" s="620"/>
      <c r="O4" s="620"/>
      <c r="P4" s="620"/>
      <c r="Q4" s="620"/>
      <c r="R4" s="620"/>
      <c r="S4" s="620"/>
      <c r="T4" s="620"/>
      <c r="U4" s="620"/>
      <c r="V4" s="620"/>
      <c r="W4" s="620"/>
      <c r="X4" s="620"/>
      <c r="Y4" s="620"/>
      <c r="Z4" s="621"/>
    </row>
    <row r="5" spans="1:26" ht="30.75" customHeight="1" thickBot="1" x14ac:dyDescent="0.4">
      <c r="A5" s="599" t="s">
        <v>102</v>
      </c>
      <c r="B5" s="614" t="s">
        <v>84</v>
      </c>
      <c r="C5" s="616" t="s">
        <v>85</v>
      </c>
      <c r="D5" s="617"/>
      <c r="E5" s="617"/>
      <c r="F5" s="618"/>
      <c r="G5" s="616" t="s">
        <v>92</v>
      </c>
      <c r="H5" s="617"/>
      <c r="I5" s="617"/>
      <c r="J5" s="617"/>
      <c r="K5" s="617"/>
      <c r="L5" s="617"/>
      <c r="M5" s="617"/>
      <c r="N5" s="617"/>
      <c r="O5" s="617"/>
      <c r="P5" s="617"/>
      <c r="Q5" s="617"/>
      <c r="R5" s="617"/>
      <c r="S5" s="617"/>
      <c r="T5" s="617"/>
      <c r="U5" s="618"/>
      <c r="V5" s="616" t="s">
        <v>93</v>
      </c>
      <c r="W5" s="617"/>
      <c r="X5" s="617"/>
      <c r="Y5" s="618"/>
      <c r="Z5" s="622" t="s">
        <v>98</v>
      </c>
    </row>
    <row r="6" spans="1:26" ht="36" customHeight="1" thickBot="1" x14ac:dyDescent="0.4">
      <c r="A6" s="600"/>
      <c r="B6" s="614"/>
      <c r="C6" s="602" t="s">
        <v>86</v>
      </c>
      <c r="D6" s="602" t="s">
        <v>87</v>
      </c>
      <c r="E6" s="602" t="s">
        <v>88</v>
      </c>
      <c r="F6" s="622" t="s">
        <v>89</v>
      </c>
      <c r="G6" s="616" t="s">
        <v>90</v>
      </c>
      <c r="H6" s="618"/>
      <c r="I6" s="623" t="s">
        <v>91</v>
      </c>
      <c r="J6" s="624"/>
      <c r="K6" s="624"/>
      <c r="L6" s="624"/>
      <c r="M6" s="624"/>
      <c r="N6" s="624"/>
      <c r="O6" s="624"/>
      <c r="P6" s="624"/>
      <c r="Q6" s="624"/>
      <c r="R6" s="624"/>
      <c r="S6" s="624"/>
      <c r="T6" s="625"/>
      <c r="U6" s="622" t="s">
        <v>101</v>
      </c>
      <c r="V6" s="602" t="s">
        <v>94</v>
      </c>
      <c r="W6" s="602" t="s">
        <v>95</v>
      </c>
      <c r="X6" s="602" t="s">
        <v>96</v>
      </c>
      <c r="Y6" s="602" t="s">
        <v>97</v>
      </c>
      <c r="Z6" s="602"/>
    </row>
    <row r="7" spans="1:26" ht="31.5" customHeight="1" thickBot="1" x14ac:dyDescent="0.4">
      <c r="A7" s="601"/>
      <c r="B7" s="614"/>
      <c r="C7" s="603"/>
      <c r="D7" s="603"/>
      <c r="E7" s="603"/>
      <c r="F7" s="615"/>
      <c r="G7" s="6" t="s">
        <v>1390</v>
      </c>
      <c r="H7" s="6" t="s">
        <v>9</v>
      </c>
      <c r="I7" s="7" t="s">
        <v>10</v>
      </c>
      <c r="J7" s="8" t="s">
        <v>11</v>
      </c>
      <c r="K7" s="8" t="s">
        <v>12</v>
      </c>
      <c r="L7" s="8" t="s">
        <v>13</v>
      </c>
      <c r="M7" s="8" t="s">
        <v>14</v>
      </c>
      <c r="N7" s="8" t="s">
        <v>15</v>
      </c>
      <c r="O7" s="8" t="s">
        <v>16</v>
      </c>
      <c r="P7" s="8" t="s">
        <v>17</v>
      </c>
      <c r="Q7" s="8" t="s">
        <v>18</v>
      </c>
      <c r="R7" s="8" t="s">
        <v>19</v>
      </c>
      <c r="S7" s="8" t="s">
        <v>20</v>
      </c>
      <c r="T7" s="9" t="s">
        <v>21</v>
      </c>
      <c r="U7" s="603"/>
      <c r="V7" s="603"/>
      <c r="W7" s="603"/>
      <c r="X7" s="603"/>
      <c r="Y7" s="603"/>
      <c r="Z7" s="602"/>
    </row>
    <row r="8" spans="1:26" ht="117" customHeight="1" x14ac:dyDescent="0.35">
      <c r="A8" s="180" t="s">
        <v>1391</v>
      </c>
      <c r="B8" s="561" t="s">
        <v>855</v>
      </c>
      <c r="C8" s="562"/>
      <c r="D8" s="562"/>
      <c r="E8" s="562"/>
      <c r="F8" s="562"/>
      <c r="G8" s="562"/>
      <c r="H8" s="562"/>
      <c r="I8" s="562"/>
      <c r="J8" s="562"/>
      <c r="K8" s="562"/>
      <c r="L8" s="562"/>
      <c r="M8" s="562"/>
      <c r="N8" s="562"/>
      <c r="O8" s="562"/>
      <c r="P8" s="562"/>
      <c r="Q8" s="562"/>
      <c r="R8" s="562"/>
      <c r="S8" s="562"/>
      <c r="T8" s="563"/>
      <c r="U8" s="562"/>
      <c r="V8" s="564">
        <f>+'[3]Transparencia '!E51</f>
        <v>0.5</v>
      </c>
      <c r="W8" s="565" t="s">
        <v>1392</v>
      </c>
      <c r="X8" s="566"/>
      <c r="Y8" s="567" t="s">
        <v>1393</v>
      </c>
      <c r="Z8" s="184" t="s">
        <v>858</v>
      </c>
    </row>
    <row r="9" spans="1:26" ht="56.25" customHeight="1" x14ac:dyDescent="0.35">
      <c r="A9" s="180" t="s">
        <v>963</v>
      </c>
      <c r="B9" s="561" t="s">
        <v>733</v>
      </c>
      <c r="C9" s="62"/>
      <c r="D9" s="62"/>
      <c r="E9" s="62"/>
      <c r="F9" s="62"/>
      <c r="G9" s="62"/>
      <c r="H9" s="62"/>
      <c r="I9" s="62"/>
      <c r="J9" s="62"/>
      <c r="K9" s="62"/>
      <c r="L9" s="62"/>
      <c r="M9" s="62"/>
      <c r="N9" s="62"/>
      <c r="O9" s="62"/>
      <c r="P9" s="62"/>
      <c r="Q9" s="62"/>
      <c r="R9" s="62"/>
      <c r="S9" s="62"/>
      <c r="T9" s="568"/>
      <c r="U9" s="62"/>
      <c r="V9" s="569">
        <f>+'[3]Participacion '!E50</f>
        <v>0.48461538461538461</v>
      </c>
      <c r="W9" s="565" t="s">
        <v>973</v>
      </c>
      <c r="X9" s="566"/>
      <c r="Y9" s="567" t="s">
        <v>1394</v>
      </c>
      <c r="Z9" s="184" t="s">
        <v>736</v>
      </c>
    </row>
    <row r="10" spans="1:26" ht="48.75" customHeight="1" x14ac:dyDescent="0.35">
      <c r="A10" s="180" t="s">
        <v>963</v>
      </c>
      <c r="B10" s="561" t="s">
        <v>673</v>
      </c>
      <c r="C10" s="62"/>
      <c r="D10" s="62"/>
      <c r="E10" s="62"/>
      <c r="F10" s="62"/>
      <c r="G10" s="62"/>
      <c r="H10" s="62"/>
      <c r="I10" s="62"/>
      <c r="J10" s="62"/>
      <c r="K10" s="62"/>
      <c r="L10" s="62"/>
      <c r="M10" s="62"/>
      <c r="N10" s="62"/>
      <c r="O10" s="62"/>
      <c r="P10" s="62"/>
      <c r="Q10" s="62"/>
      <c r="R10" s="62"/>
      <c r="S10" s="62"/>
      <c r="T10" s="568"/>
      <c r="U10" s="62"/>
      <c r="V10" s="569">
        <f>+'[3]Participacion '!E15</f>
        <v>0.57692307692307687</v>
      </c>
      <c r="W10" s="567" t="s">
        <v>964</v>
      </c>
      <c r="X10" s="567"/>
      <c r="Y10" s="567" t="s">
        <v>1395</v>
      </c>
      <c r="Z10" s="184" t="s">
        <v>677</v>
      </c>
    </row>
    <row r="11" spans="1:26" ht="51.75" customHeight="1" x14ac:dyDescent="0.35">
      <c r="A11" s="180" t="s">
        <v>963</v>
      </c>
      <c r="B11" s="561" t="s">
        <v>742</v>
      </c>
      <c r="C11" s="62"/>
      <c r="D11" s="62"/>
      <c r="E11" s="62"/>
      <c r="F11" s="62"/>
      <c r="G11" s="62"/>
      <c r="H11" s="62"/>
      <c r="I11" s="62"/>
      <c r="J11" s="62"/>
      <c r="K11" s="62"/>
      <c r="L11" s="62"/>
      <c r="M11" s="62"/>
      <c r="N11" s="62"/>
      <c r="O11" s="62"/>
      <c r="P11" s="62"/>
      <c r="Q11" s="62"/>
      <c r="R11" s="62"/>
      <c r="S11" s="62"/>
      <c r="T11" s="568"/>
      <c r="U11" s="62"/>
      <c r="V11" s="569">
        <f>+'[3]Participacion '!E64</f>
        <v>0.91666666666666663</v>
      </c>
      <c r="W11" s="567" t="s">
        <v>976</v>
      </c>
      <c r="X11" s="567"/>
      <c r="Y11" s="567" t="s">
        <v>1396</v>
      </c>
      <c r="Z11" s="184" t="s">
        <v>746</v>
      </c>
    </row>
    <row r="12" spans="1:26" ht="241.5" customHeight="1" x14ac:dyDescent="0.35">
      <c r="A12" s="180" t="s">
        <v>963</v>
      </c>
      <c r="B12" s="561" t="s">
        <v>766</v>
      </c>
      <c r="C12" s="62"/>
      <c r="D12" s="62"/>
      <c r="E12" s="62"/>
      <c r="F12" s="62"/>
      <c r="G12" s="62"/>
      <c r="H12" s="62"/>
      <c r="I12" s="62"/>
      <c r="J12" s="62"/>
      <c r="K12" s="62"/>
      <c r="L12" s="62"/>
      <c r="M12" s="62"/>
      <c r="N12" s="62"/>
      <c r="O12" s="62"/>
      <c r="P12" s="62"/>
      <c r="Q12" s="62"/>
      <c r="R12" s="62"/>
      <c r="S12" s="62"/>
      <c r="T12" s="568"/>
      <c r="U12" s="62"/>
      <c r="V12" s="569">
        <f>+'[3]Participacion '!E91</f>
        <v>0.57777777777777783</v>
      </c>
      <c r="W12" s="567" t="s">
        <v>983</v>
      </c>
      <c r="X12" s="567"/>
      <c r="Y12" s="567" t="s">
        <v>1397</v>
      </c>
      <c r="Z12" s="184" t="s">
        <v>769</v>
      </c>
    </row>
    <row r="13" spans="1:26" ht="130.5" x14ac:dyDescent="0.35">
      <c r="A13" s="180" t="s">
        <v>963</v>
      </c>
      <c r="B13" s="561" t="s">
        <v>754</v>
      </c>
      <c r="C13" s="62"/>
      <c r="D13" s="62"/>
      <c r="E13" s="62"/>
      <c r="F13" s="62"/>
      <c r="G13" s="62"/>
      <c r="H13" s="62"/>
      <c r="I13" s="62"/>
      <c r="J13" s="62"/>
      <c r="K13" s="62"/>
      <c r="L13" s="62"/>
      <c r="M13" s="62"/>
      <c r="N13" s="62"/>
      <c r="O13" s="62"/>
      <c r="P13" s="62"/>
      <c r="Q13" s="62"/>
      <c r="R13" s="62"/>
      <c r="S13" s="62"/>
      <c r="T13" s="568"/>
      <c r="U13" s="62"/>
      <c r="V13" s="569">
        <f>+'[3]Participacion '!E76</f>
        <v>1</v>
      </c>
      <c r="W13" s="567" t="s">
        <v>1398</v>
      </c>
      <c r="X13" s="567"/>
      <c r="Y13" s="567" t="s">
        <v>1399</v>
      </c>
      <c r="Z13" s="184" t="s">
        <v>757</v>
      </c>
    </row>
    <row r="14" spans="1:26" ht="102.75" customHeight="1" x14ac:dyDescent="0.35">
      <c r="A14" s="180" t="s">
        <v>1400</v>
      </c>
      <c r="B14" s="561" t="s">
        <v>1401</v>
      </c>
      <c r="C14" s="62"/>
      <c r="D14" s="62"/>
      <c r="E14" s="62"/>
      <c r="F14" s="62"/>
      <c r="G14" s="62"/>
      <c r="H14" s="62"/>
      <c r="I14" s="62"/>
      <c r="J14" s="62"/>
      <c r="K14" s="62"/>
      <c r="L14" s="62"/>
      <c r="M14" s="62"/>
      <c r="N14" s="62"/>
      <c r="O14" s="62"/>
      <c r="P14" s="62"/>
      <c r="Q14" s="62"/>
      <c r="R14" s="62"/>
      <c r="S14" s="62"/>
      <c r="T14" s="568"/>
      <c r="U14" s="62"/>
      <c r="V14" s="569">
        <f>+'[3]Transparencia '!E21</f>
        <v>1</v>
      </c>
      <c r="W14" s="567"/>
      <c r="X14" s="567"/>
      <c r="Y14" s="567" t="s">
        <v>1402</v>
      </c>
      <c r="Z14" s="184" t="s">
        <v>841</v>
      </c>
    </row>
    <row r="15" spans="1:26" ht="128.25" customHeight="1" x14ac:dyDescent="0.35">
      <c r="A15" s="180" t="s">
        <v>1403</v>
      </c>
      <c r="B15" s="561" t="s">
        <v>890</v>
      </c>
      <c r="C15" s="62"/>
      <c r="D15" s="62"/>
      <c r="E15" s="62"/>
      <c r="F15" s="62"/>
      <c r="G15" s="62"/>
      <c r="H15" s="62"/>
      <c r="I15" s="62"/>
      <c r="J15" s="62"/>
      <c r="K15" s="62"/>
      <c r="L15" s="62"/>
      <c r="M15" s="62"/>
      <c r="N15" s="62"/>
      <c r="O15" s="62"/>
      <c r="P15" s="62"/>
      <c r="Q15" s="62"/>
      <c r="R15" s="62"/>
      <c r="S15" s="62"/>
      <c r="T15" s="568"/>
      <c r="U15" s="62"/>
      <c r="V15" s="569">
        <f>+'[3]Transparencia '!E72</f>
        <v>1</v>
      </c>
      <c r="W15" s="570" t="s">
        <v>1404</v>
      </c>
      <c r="X15" s="570"/>
      <c r="Y15" s="567" t="s">
        <v>1402</v>
      </c>
      <c r="Z15" s="184" t="s">
        <v>891</v>
      </c>
    </row>
    <row r="16" spans="1:26" ht="60" customHeight="1" x14ac:dyDescent="0.35">
      <c r="A16" s="180" t="s">
        <v>1405</v>
      </c>
      <c r="B16" s="561" t="s">
        <v>847</v>
      </c>
      <c r="C16" s="62"/>
      <c r="D16" s="62"/>
      <c r="E16" s="62"/>
      <c r="F16" s="62"/>
      <c r="G16" s="62"/>
      <c r="H16" s="62"/>
      <c r="I16" s="62"/>
      <c r="J16" s="62"/>
      <c r="K16" s="62"/>
      <c r="L16" s="62"/>
      <c r="M16" s="62"/>
      <c r="N16" s="62"/>
      <c r="O16" s="62"/>
      <c r="P16" s="62"/>
      <c r="Q16" s="62"/>
      <c r="R16" s="62"/>
      <c r="S16" s="62"/>
      <c r="T16" s="568"/>
      <c r="U16" s="62"/>
      <c r="V16" s="569">
        <f>+'[3]Transparencia '!E32</f>
        <v>1</v>
      </c>
      <c r="W16" s="570" t="s">
        <v>1406</v>
      </c>
      <c r="X16" s="570"/>
      <c r="Y16" s="567" t="s">
        <v>1402</v>
      </c>
      <c r="Z16" s="184" t="s">
        <v>1010</v>
      </c>
    </row>
    <row r="17" spans="1:26" ht="104.25" customHeight="1" x14ac:dyDescent="0.35">
      <c r="A17" s="180" t="s">
        <v>963</v>
      </c>
      <c r="B17" s="561" t="s">
        <v>683</v>
      </c>
      <c r="C17" s="62"/>
      <c r="D17" s="62"/>
      <c r="E17" s="62"/>
      <c r="F17" s="62"/>
      <c r="G17" s="62"/>
      <c r="H17" s="62"/>
      <c r="I17" s="62"/>
      <c r="J17" s="62"/>
      <c r="K17" s="62"/>
      <c r="L17" s="62"/>
      <c r="M17" s="62"/>
      <c r="N17" s="62"/>
      <c r="O17" s="62"/>
      <c r="P17" s="62"/>
      <c r="Q17" s="62"/>
      <c r="R17" s="62"/>
      <c r="S17" s="62"/>
      <c r="T17" s="568"/>
      <c r="U17" s="62"/>
      <c r="V17" s="569">
        <f>+'[3]Participacion '!E114</f>
        <v>0.52857142857142858</v>
      </c>
      <c r="W17" s="567" t="s">
        <v>1407</v>
      </c>
      <c r="X17" s="567"/>
      <c r="Y17" s="567" t="s">
        <v>1408</v>
      </c>
      <c r="Z17" s="184" t="s">
        <v>684</v>
      </c>
    </row>
    <row r="18" spans="1:26" ht="75.75" customHeight="1" x14ac:dyDescent="0.35">
      <c r="A18" s="180" t="s">
        <v>963</v>
      </c>
      <c r="B18" s="561" t="s">
        <v>747</v>
      </c>
      <c r="C18" s="62"/>
      <c r="D18" s="62"/>
      <c r="E18" s="62"/>
      <c r="F18" s="62"/>
      <c r="G18" s="62"/>
      <c r="H18" s="62"/>
      <c r="I18" s="62"/>
      <c r="J18" s="62"/>
      <c r="K18" s="62"/>
      <c r="L18" s="62"/>
      <c r="M18" s="62"/>
      <c r="N18" s="62"/>
      <c r="O18" s="62"/>
      <c r="P18" s="62"/>
      <c r="Q18" s="62"/>
      <c r="R18" s="62"/>
      <c r="S18" s="62"/>
      <c r="T18" s="568"/>
      <c r="U18" s="62"/>
      <c r="V18" s="569">
        <f>+'[3]Participacion '!E67</f>
        <v>1</v>
      </c>
      <c r="W18" s="567" t="s">
        <v>1409</v>
      </c>
      <c r="X18" s="567"/>
      <c r="Y18" s="567" t="s">
        <v>1402</v>
      </c>
      <c r="Z18" s="184" t="s">
        <v>227</v>
      </c>
    </row>
    <row r="19" spans="1:26" ht="56.25" customHeight="1" x14ac:dyDescent="0.35">
      <c r="A19" s="180" t="s">
        <v>963</v>
      </c>
      <c r="B19" s="561" t="s">
        <v>749</v>
      </c>
      <c r="C19" s="62"/>
      <c r="D19" s="62"/>
      <c r="E19" s="62"/>
      <c r="F19" s="62"/>
      <c r="G19" s="62"/>
      <c r="H19" s="62"/>
      <c r="I19" s="62"/>
      <c r="J19" s="62"/>
      <c r="K19" s="62"/>
      <c r="L19" s="62"/>
      <c r="M19" s="62"/>
      <c r="N19" s="62"/>
      <c r="O19" s="62"/>
      <c r="P19" s="62"/>
      <c r="Q19" s="62"/>
      <c r="R19" s="62"/>
      <c r="S19" s="62"/>
      <c r="T19" s="568"/>
      <c r="U19" s="62"/>
      <c r="V19" s="569">
        <f>+'[3]Participacion '!E70</f>
        <v>1</v>
      </c>
      <c r="W19" s="567" t="s">
        <v>1409</v>
      </c>
      <c r="X19" s="567"/>
      <c r="Y19" s="567" t="s">
        <v>1402</v>
      </c>
      <c r="Z19" s="184" t="s">
        <v>227</v>
      </c>
    </row>
    <row r="20" spans="1:26" ht="57.75" customHeight="1" x14ac:dyDescent="0.35">
      <c r="A20" s="180" t="s">
        <v>963</v>
      </c>
      <c r="B20" s="561" t="s">
        <v>752</v>
      </c>
      <c r="C20" s="62"/>
      <c r="D20" s="62"/>
      <c r="E20" s="62"/>
      <c r="F20" s="62"/>
      <c r="G20" s="62"/>
      <c r="H20" s="62"/>
      <c r="I20" s="62"/>
      <c r="J20" s="62"/>
      <c r="K20" s="62"/>
      <c r="L20" s="62"/>
      <c r="M20" s="62"/>
      <c r="N20" s="62"/>
      <c r="O20" s="62"/>
      <c r="P20" s="62"/>
      <c r="Q20" s="62"/>
      <c r="R20" s="62"/>
      <c r="S20" s="62"/>
      <c r="T20" s="568"/>
      <c r="U20" s="62"/>
      <c r="V20" s="569">
        <f>+'[3]Participacion '!E73</f>
        <v>1</v>
      </c>
      <c r="W20" s="567" t="s">
        <v>1409</v>
      </c>
      <c r="X20" s="567"/>
      <c r="Y20" s="567" t="s">
        <v>1402</v>
      </c>
      <c r="Z20" s="184" t="s">
        <v>227</v>
      </c>
    </row>
    <row r="21" spans="1:26" ht="108.75" customHeight="1" x14ac:dyDescent="0.35">
      <c r="A21" s="180" t="s">
        <v>963</v>
      </c>
      <c r="B21" s="561" t="s">
        <v>765</v>
      </c>
      <c r="C21" s="62"/>
      <c r="D21" s="62"/>
      <c r="E21" s="62"/>
      <c r="F21" s="62"/>
      <c r="G21" s="62"/>
      <c r="H21" s="62"/>
      <c r="I21" s="62"/>
      <c r="J21" s="62"/>
      <c r="K21" s="62"/>
      <c r="L21" s="62"/>
      <c r="M21" s="62"/>
      <c r="N21" s="62"/>
      <c r="O21" s="62"/>
      <c r="P21" s="62"/>
      <c r="Q21" s="62"/>
      <c r="R21" s="62"/>
      <c r="S21" s="62"/>
      <c r="T21" s="568"/>
      <c r="U21" s="62"/>
      <c r="V21" s="569">
        <f>+'[3]Participacion '!E79</f>
        <v>1</v>
      </c>
      <c r="W21" s="567" t="s">
        <v>1409</v>
      </c>
      <c r="X21" s="567"/>
      <c r="Y21" s="567" t="s">
        <v>1402</v>
      </c>
      <c r="Z21" s="184" t="s">
        <v>227</v>
      </c>
    </row>
    <row r="22" spans="1:26" ht="82.5" customHeight="1" x14ac:dyDescent="0.35">
      <c r="A22" s="180" t="s">
        <v>963</v>
      </c>
      <c r="B22" s="561" t="s">
        <v>737</v>
      </c>
      <c r="C22" s="62"/>
      <c r="D22" s="62"/>
      <c r="E22" s="62"/>
      <c r="F22" s="62"/>
      <c r="G22" s="62"/>
      <c r="H22" s="62"/>
      <c r="I22" s="62"/>
      <c r="J22" s="62"/>
      <c r="K22" s="62"/>
      <c r="L22" s="62"/>
      <c r="M22" s="62"/>
      <c r="N22" s="62"/>
      <c r="O22" s="62"/>
      <c r="P22" s="62"/>
      <c r="Q22" s="62"/>
      <c r="R22" s="62"/>
      <c r="S22" s="62"/>
      <c r="T22" s="568"/>
      <c r="U22" s="62"/>
      <c r="V22" s="569">
        <f>+'[3]Participacion '!E53</f>
        <v>1</v>
      </c>
      <c r="W22" s="567" t="s">
        <v>1410</v>
      </c>
      <c r="X22" s="567"/>
      <c r="Y22" s="567" t="s">
        <v>1402</v>
      </c>
      <c r="Z22" s="184" t="s">
        <v>741</v>
      </c>
    </row>
    <row r="23" spans="1:26" ht="156" customHeight="1" x14ac:dyDescent="0.35">
      <c r="A23" s="180" t="s">
        <v>963</v>
      </c>
      <c r="B23" s="561" t="s">
        <v>709</v>
      </c>
      <c r="C23" s="62"/>
      <c r="D23" s="62"/>
      <c r="E23" s="62"/>
      <c r="F23" s="62"/>
      <c r="G23" s="62"/>
      <c r="H23" s="62"/>
      <c r="I23" s="62"/>
      <c r="J23" s="62"/>
      <c r="K23" s="62"/>
      <c r="L23" s="62"/>
      <c r="M23" s="62"/>
      <c r="N23" s="62"/>
      <c r="O23" s="62"/>
      <c r="P23" s="62"/>
      <c r="Q23" s="62"/>
      <c r="R23" s="62"/>
      <c r="S23" s="62"/>
      <c r="T23" s="568"/>
      <c r="U23" s="62"/>
      <c r="V23" s="569">
        <f>+'[3]Participacion '!E118</f>
        <v>0.75</v>
      </c>
      <c r="W23" s="570" t="s">
        <v>1411</v>
      </c>
      <c r="X23" s="570"/>
      <c r="Y23" s="567" t="s">
        <v>1412</v>
      </c>
      <c r="Z23" s="184" t="s">
        <v>710</v>
      </c>
    </row>
    <row r="24" spans="1:26" ht="63" customHeight="1" x14ac:dyDescent="0.35">
      <c r="A24" s="180" t="s">
        <v>963</v>
      </c>
      <c r="B24" s="561" t="s">
        <v>720</v>
      </c>
      <c r="C24" s="62"/>
      <c r="D24" s="62"/>
      <c r="E24" s="62"/>
      <c r="F24" s="62"/>
      <c r="G24" s="62"/>
      <c r="H24" s="62"/>
      <c r="I24" s="62"/>
      <c r="J24" s="62"/>
      <c r="K24" s="62"/>
      <c r="L24" s="62"/>
      <c r="M24" s="62"/>
      <c r="N24" s="62"/>
      <c r="O24" s="62"/>
      <c r="P24" s="62"/>
      <c r="Q24" s="62"/>
      <c r="R24" s="62"/>
      <c r="S24" s="62"/>
      <c r="T24" s="568"/>
      <c r="U24" s="62"/>
      <c r="V24" s="569">
        <f>+'[3]Participacion '!E125</f>
        <v>0.65999999999999992</v>
      </c>
      <c r="W24" s="570" t="s">
        <v>1413</v>
      </c>
      <c r="X24" s="570"/>
      <c r="Y24" s="567" t="s">
        <v>1414</v>
      </c>
      <c r="Z24" s="184" t="s">
        <v>721</v>
      </c>
    </row>
    <row r="25" spans="1:26" ht="211.5" customHeight="1" x14ac:dyDescent="0.35">
      <c r="A25" s="180" t="s">
        <v>1415</v>
      </c>
      <c r="B25" s="561" t="s">
        <v>893</v>
      </c>
      <c r="C25" s="62"/>
      <c r="D25" s="62"/>
      <c r="E25" s="62"/>
      <c r="F25" s="62"/>
      <c r="G25" s="62"/>
      <c r="H25" s="62"/>
      <c r="I25" s="62"/>
      <c r="J25" s="62"/>
      <c r="K25" s="62"/>
      <c r="L25" s="62"/>
      <c r="M25" s="62"/>
      <c r="N25" s="62"/>
      <c r="O25" s="62"/>
      <c r="P25" s="62"/>
      <c r="Q25" s="62"/>
      <c r="R25" s="62"/>
      <c r="S25" s="62"/>
      <c r="T25" s="568"/>
      <c r="U25" s="62"/>
      <c r="V25" s="569">
        <f>+'[3]Transparencia '!E77</f>
        <v>1</v>
      </c>
      <c r="W25" s="567" t="s">
        <v>1416</v>
      </c>
      <c r="X25" s="567"/>
      <c r="Y25" s="567" t="s">
        <v>1402</v>
      </c>
      <c r="Z25" s="184" t="s">
        <v>894</v>
      </c>
    </row>
    <row r="26" spans="1:26" ht="159.5" x14ac:dyDescent="0.35">
      <c r="A26" s="180" t="s">
        <v>963</v>
      </c>
      <c r="B26" s="561" t="s">
        <v>672</v>
      </c>
      <c r="C26" s="62"/>
      <c r="D26" s="62"/>
      <c r="E26" s="62"/>
      <c r="F26" s="62"/>
      <c r="G26" s="62"/>
      <c r="H26" s="62"/>
      <c r="I26" s="62"/>
      <c r="J26" s="62"/>
      <c r="K26" s="62"/>
      <c r="L26" s="62"/>
      <c r="M26" s="62"/>
      <c r="N26" s="62"/>
      <c r="O26" s="62"/>
      <c r="P26" s="62"/>
      <c r="Q26" s="62"/>
      <c r="R26" s="62"/>
      <c r="S26" s="62"/>
      <c r="T26" s="568"/>
      <c r="U26" s="62"/>
      <c r="V26" s="569">
        <f>+'[3]Participacion '!E127</f>
        <v>1</v>
      </c>
      <c r="W26" s="570" t="s">
        <v>1417</v>
      </c>
      <c r="X26" s="570"/>
      <c r="Y26" s="567" t="s">
        <v>1402</v>
      </c>
      <c r="Z26" s="184" t="s">
        <v>220</v>
      </c>
    </row>
    <row r="27" spans="1:26" ht="74.25" customHeight="1" x14ac:dyDescent="0.35">
      <c r="A27" s="180" t="s">
        <v>963</v>
      </c>
      <c r="B27" s="561" t="s">
        <v>682</v>
      </c>
      <c r="C27" s="62"/>
      <c r="D27" s="62"/>
      <c r="E27" s="62"/>
      <c r="F27" s="62"/>
      <c r="G27" s="62"/>
      <c r="H27" s="62"/>
      <c r="I27" s="62"/>
      <c r="J27" s="62"/>
      <c r="K27" s="62"/>
      <c r="L27" s="62"/>
      <c r="M27" s="62"/>
      <c r="N27" s="62"/>
      <c r="O27" s="62"/>
      <c r="P27" s="62"/>
      <c r="Q27" s="62"/>
      <c r="R27" s="62"/>
      <c r="S27" s="62"/>
      <c r="T27" s="568"/>
      <c r="U27" s="62"/>
      <c r="V27" s="569">
        <f>+'[3]Participacion '!E130</f>
        <v>0.4</v>
      </c>
      <c r="W27" s="570" t="s">
        <v>1418</v>
      </c>
      <c r="X27" s="570"/>
      <c r="Y27" s="567" t="str">
        <f>+'[3]Participacion '!D129</f>
        <v>Documento se encuentra en producción, en espera del reporte de los resultados de los eventos de participación ciudadana y rendición de cuentas. Posiblemente se publique en enero 2025. Se anexa borrador que se está trabajando</v>
      </c>
      <c r="Z27" s="184" t="s">
        <v>220</v>
      </c>
    </row>
    <row r="28" spans="1:26" ht="86.25" customHeight="1" x14ac:dyDescent="0.35">
      <c r="A28" s="180" t="s">
        <v>963</v>
      </c>
      <c r="B28" s="561" t="s">
        <v>713</v>
      </c>
      <c r="C28" s="62"/>
      <c r="D28" s="62"/>
      <c r="E28" s="62"/>
      <c r="F28" s="62"/>
      <c r="G28" s="62"/>
      <c r="H28" s="62"/>
      <c r="I28" s="62"/>
      <c r="J28" s="62"/>
      <c r="K28" s="62"/>
      <c r="L28" s="62"/>
      <c r="M28" s="62"/>
      <c r="N28" s="62"/>
      <c r="O28" s="62"/>
      <c r="P28" s="62"/>
      <c r="Q28" s="62"/>
      <c r="R28" s="62"/>
      <c r="S28" s="62"/>
      <c r="T28" s="568"/>
      <c r="U28" s="62"/>
      <c r="V28" s="569">
        <f>+'[3]Participacion '!E30</f>
        <v>1</v>
      </c>
      <c r="W28" s="567" t="s">
        <v>1410</v>
      </c>
      <c r="X28" s="567"/>
      <c r="Y28" s="567" t="s">
        <v>1402</v>
      </c>
      <c r="Z28" s="184" t="s">
        <v>220</v>
      </c>
    </row>
    <row r="29" spans="1:26" ht="57.75" customHeight="1" x14ac:dyDescent="0.35">
      <c r="A29" s="180" t="s">
        <v>963</v>
      </c>
      <c r="B29" s="561" t="s">
        <v>772</v>
      </c>
      <c r="C29" s="62"/>
      <c r="D29" s="62"/>
      <c r="E29" s="62"/>
      <c r="F29" s="62"/>
      <c r="G29" s="62"/>
      <c r="H29" s="62"/>
      <c r="I29" s="62"/>
      <c r="J29" s="62"/>
      <c r="K29" s="62"/>
      <c r="L29" s="62"/>
      <c r="M29" s="62"/>
      <c r="N29" s="62"/>
      <c r="O29" s="62"/>
      <c r="P29" s="62"/>
      <c r="Q29" s="62"/>
      <c r="R29" s="62"/>
      <c r="S29" s="62"/>
      <c r="T29" s="568"/>
      <c r="U29" s="62"/>
      <c r="V29" s="569">
        <f>+'[3]Participacion '!E94</f>
        <v>0.8</v>
      </c>
      <c r="W29" s="567" t="s">
        <v>1419</v>
      </c>
      <c r="X29" s="570"/>
      <c r="Y29" s="567" t="s">
        <v>1420</v>
      </c>
      <c r="Z29" s="184" t="s">
        <v>220</v>
      </c>
    </row>
    <row r="30" spans="1:26" ht="104.25" customHeight="1" x14ac:dyDescent="0.35">
      <c r="A30" s="180" t="s">
        <v>963</v>
      </c>
      <c r="B30" s="561" t="s">
        <v>774</v>
      </c>
      <c r="C30" s="62"/>
      <c r="D30" s="62"/>
      <c r="E30" s="62"/>
      <c r="F30" s="62"/>
      <c r="G30" s="62"/>
      <c r="H30" s="62"/>
      <c r="I30" s="62"/>
      <c r="J30" s="62"/>
      <c r="K30" s="62"/>
      <c r="L30" s="62"/>
      <c r="M30" s="62"/>
      <c r="N30" s="62"/>
      <c r="O30" s="62"/>
      <c r="P30" s="62"/>
      <c r="Q30" s="62"/>
      <c r="R30" s="62"/>
      <c r="S30" s="62"/>
      <c r="T30" s="568"/>
      <c r="U30" s="62"/>
      <c r="V30" s="569">
        <f>+'[3]Participacion '!E97</f>
        <v>1</v>
      </c>
      <c r="W30" s="570" t="s">
        <v>1421</v>
      </c>
      <c r="X30" s="570"/>
      <c r="Y30" s="567" t="s">
        <v>1402</v>
      </c>
      <c r="Z30" s="184" t="s">
        <v>220</v>
      </c>
    </row>
    <row r="31" spans="1:26" ht="146.25" customHeight="1" x14ac:dyDescent="0.35">
      <c r="A31" s="180" t="s">
        <v>1422</v>
      </c>
      <c r="B31" s="561" t="s">
        <v>865</v>
      </c>
      <c r="C31" s="62"/>
      <c r="D31" s="62"/>
      <c r="E31" s="62"/>
      <c r="F31" s="62"/>
      <c r="G31" s="62"/>
      <c r="H31" s="62"/>
      <c r="I31" s="62"/>
      <c r="J31" s="62"/>
      <c r="K31" s="62"/>
      <c r="L31" s="62"/>
      <c r="M31" s="62"/>
      <c r="N31" s="62"/>
      <c r="O31" s="62"/>
      <c r="P31" s="62"/>
      <c r="Q31" s="62"/>
      <c r="R31" s="62"/>
      <c r="S31" s="62"/>
      <c r="T31" s="568"/>
      <c r="U31" s="62"/>
      <c r="V31" s="571">
        <f>+'[3]Transparencia '!E54</f>
        <v>0</v>
      </c>
      <c r="W31" s="570" t="s">
        <v>1423</v>
      </c>
      <c r="X31" s="570"/>
      <c r="Y31" s="570" t="s">
        <v>1423</v>
      </c>
      <c r="Z31" s="184" t="s">
        <v>220</v>
      </c>
    </row>
    <row r="32" spans="1:26" ht="61.5" customHeight="1" x14ac:dyDescent="0.35">
      <c r="A32" s="180" t="s">
        <v>963</v>
      </c>
      <c r="B32" s="561" t="s">
        <v>770</v>
      </c>
      <c r="C32" s="62"/>
      <c r="D32" s="62"/>
      <c r="E32" s="62"/>
      <c r="F32" s="62"/>
      <c r="G32" s="62"/>
      <c r="H32" s="62"/>
      <c r="I32" s="62"/>
      <c r="J32" s="62"/>
      <c r="K32" s="62"/>
      <c r="L32" s="62"/>
      <c r="M32" s="62"/>
      <c r="N32" s="62"/>
      <c r="O32" s="62"/>
      <c r="P32" s="62"/>
      <c r="Q32" s="62"/>
      <c r="R32" s="62"/>
      <c r="S32" s="62"/>
      <c r="T32" s="568"/>
      <c r="U32" s="62"/>
      <c r="V32" s="569">
        <f>+'[3]Participacion '!E135</f>
        <v>0.9</v>
      </c>
      <c r="W32" s="570" t="s">
        <v>1424</v>
      </c>
      <c r="X32" s="570"/>
      <c r="Y32" s="567" t="s">
        <v>1425</v>
      </c>
      <c r="Z32" s="184" t="s">
        <v>771</v>
      </c>
    </row>
    <row r="33" spans="1:26" ht="72.75" customHeight="1" x14ac:dyDescent="0.35">
      <c r="A33" s="180" t="s">
        <v>1426</v>
      </c>
      <c r="B33" s="561" t="s">
        <v>832</v>
      </c>
      <c r="C33" s="62"/>
      <c r="D33" s="62"/>
      <c r="E33" s="62"/>
      <c r="F33" s="62"/>
      <c r="G33" s="62"/>
      <c r="H33" s="62"/>
      <c r="I33" s="62"/>
      <c r="J33" s="62"/>
      <c r="K33" s="62"/>
      <c r="L33" s="62"/>
      <c r="M33" s="62"/>
      <c r="N33" s="62"/>
      <c r="O33" s="62"/>
      <c r="P33" s="62"/>
      <c r="Q33" s="62"/>
      <c r="R33" s="62"/>
      <c r="S33" s="62"/>
      <c r="T33" s="568"/>
      <c r="U33" s="62"/>
      <c r="V33" s="569">
        <f>+'[3]Transparencia '!E15</f>
        <v>0.76923076923076927</v>
      </c>
      <c r="W33" s="570" t="s">
        <v>1427</v>
      </c>
      <c r="X33" s="570"/>
      <c r="Y33" s="567" t="s">
        <v>1428</v>
      </c>
      <c r="Z33" s="184" t="s">
        <v>835</v>
      </c>
    </row>
    <row r="34" spans="1:26" ht="132.75" customHeight="1" x14ac:dyDescent="0.35">
      <c r="A34" s="180" t="s">
        <v>1429</v>
      </c>
      <c r="B34" s="561" t="s">
        <v>881</v>
      </c>
      <c r="C34" s="62"/>
      <c r="D34" s="62"/>
      <c r="E34" s="62"/>
      <c r="F34" s="62"/>
      <c r="G34" s="62"/>
      <c r="H34" s="62"/>
      <c r="I34" s="62"/>
      <c r="J34" s="62"/>
      <c r="K34" s="62"/>
      <c r="L34" s="62"/>
      <c r="M34" s="62"/>
      <c r="N34" s="62"/>
      <c r="O34" s="62"/>
      <c r="P34" s="62"/>
      <c r="Q34" s="62"/>
      <c r="R34" s="62"/>
      <c r="S34" s="62"/>
      <c r="T34" s="568"/>
      <c r="U34" s="62"/>
      <c r="V34" s="569">
        <f>+'[3]Transparencia '!E62</f>
        <v>1</v>
      </c>
      <c r="W34" s="567" t="s">
        <v>1430</v>
      </c>
      <c r="X34" s="567"/>
      <c r="Y34" s="567" t="s">
        <v>1402</v>
      </c>
      <c r="Z34" s="184" t="s">
        <v>1015</v>
      </c>
    </row>
    <row r="35" spans="1:26" ht="87" x14ac:dyDescent="0.35">
      <c r="A35" s="180" t="s">
        <v>963</v>
      </c>
      <c r="B35" s="561" t="s">
        <v>699</v>
      </c>
      <c r="C35" s="62"/>
      <c r="D35" s="62"/>
      <c r="E35" s="62"/>
      <c r="F35" s="62"/>
      <c r="G35" s="62"/>
      <c r="H35" s="62"/>
      <c r="I35" s="62"/>
      <c r="J35" s="62"/>
      <c r="K35" s="62"/>
      <c r="L35" s="62"/>
      <c r="M35" s="62"/>
      <c r="N35" s="62"/>
      <c r="O35" s="62"/>
      <c r="P35" s="62"/>
      <c r="Q35" s="62"/>
      <c r="R35" s="62"/>
      <c r="S35" s="62"/>
      <c r="T35" s="568"/>
      <c r="U35" s="62"/>
      <c r="V35" s="569">
        <f>+'[3]Participacion '!E26</f>
        <v>1</v>
      </c>
      <c r="W35" s="570" t="s">
        <v>1431</v>
      </c>
      <c r="X35" s="570"/>
      <c r="Y35" s="567" t="s">
        <v>1402</v>
      </c>
      <c r="Z35" s="184" t="s">
        <v>702</v>
      </c>
    </row>
    <row r="36" spans="1:26" ht="104.25" customHeight="1" x14ac:dyDescent="0.35">
      <c r="A36" s="180" t="s">
        <v>963</v>
      </c>
      <c r="B36" s="561" t="s">
        <v>707</v>
      </c>
      <c r="C36" s="62"/>
      <c r="D36" s="62"/>
      <c r="E36" s="62"/>
      <c r="F36" s="62"/>
      <c r="G36" s="62"/>
      <c r="H36" s="62"/>
      <c r="I36" s="62"/>
      <c r="J36" s="62"/>
      <c r="K36" s="62"/>
      <c r="L36" s="62"/>
      <c r="M36" s="62"/>
      <c r="N36" s="62"/>
      <c r="O36" s="62"/>
      <c r="P36" s="62"/>
      <c r="Q36" s="62"/>
      <c r="R36" s="62"/>
      <c r="S36" s="62"/>
      <c r="T36" s="568"/>
      <c r="U36" s="62"/>
      <c r="V36" s="569">
        <f>+'[3]Participacion '!E143</f>
        <v>0.43333333333333335</v>
      </c>
      <c r="W36" s="570" t="s">
        <v>1432</v>
      </c>
      <c r="X36" s="570"/>
      <c r="Y36" s="567" t="s">
        <v>1433</v>
      </c>
      <c r="Z36" s="184" t="s">
        <v>708</v>
      </c>
    </row>
    <row r="37" spans="1:26" ht="93" customHeight="1" x14ac:dyDescent="0.35">
      <c r="A37" s="180" t="s">
        <v>1434</v>
      </c>
      <c r="B37" s="561" t="s">
        <v>880</v>
      </c>
      <c r="C37" s="62"/>
      <c r="D37" s="62"/>
      <c r="E37" s="62"/>
      <c r="F37" s="62"/>
      <c r="G37" s="62"/>
      <c r="H37" s="62"/>
      <c r="I37" s="62"/>
      <c r="J37" s="62"/>
      <c r="K37" s="62"/>
      <c r="L37" s="62"/>
      <c r="M37" s="62"/>
      <c r="N37" s="62"/>
      <c r="O37" s="62"/>
      <c r="P37" s="62"/>
      <c r="Q37" s="62"/>
      <c r="R37" s="62"/>
      <c r="S37" s="62"/>
      <c r="T37" s="568"/>
      <c r="U37" s="62"/>
      <c r="V37" s="569">
        <f>+'[3]Transparencia '!E79</f>
        <v>1</v>
      </c>
      <c r="W37" s="570" t="s">
        <v>1435</v>
      </c>
      <c r="X37" s="570"/>
      <c r="Y37" s="567" t="s">
        <v>1402</v>
      </c>
      <c r="Z37" s="184" t="s">
        <v>878</v>
      </c>
    </row>
    <row r="38" spans="1:26" ht="61.5" customHeight="1" x14ac:dyDescent="0.35">
      <c r="A38" s="180" t="s">
        <v>1436</v>
      </c>
      <c r="B38" s="561" t="s">
        <v>1437</v>
      </c>
      <c r="C38" s="62"/>
      <c r="D38" s="62"/>
      <c r="E38" s="62"/>
      <c r="F38" s="62"/>
      <c r="G38" s="62"/>
      <c r="H38" s="62"/>
      <c r="I38" s="62"/>
      <c r="J38" s="62"/>
      <c r="K38" s="62"/>
      <c r="L38" s="62"/>
      <c r="M38" s="62"/>
      <c r="N38" s="62"/>
      <c r="O38" s="62"/>
      <c r="P38" s="62"/>
      <c r="Q38" s="62"/>
      <c r="R38" s="62"/>
      <c r="S38" s="62"/>
      <c r="T38" s="568"/>
      <c r="U38" s="62"/>
      <c r="V38" s="569">
        <f>+'[3]Transparencia '!E18</f>
        <v>1</v>
      </c>
      <c r="W38" s="572" t="s">
        <v>837</v>
      </c>
      <c r="X38" s="570"/>
      <c r="Y38" s="567" t="s">
        <v>1402</v>
      </c>
      <c r="Z38" s="184" t="s">
        <v>838</v>
      </c>
    </row>
    <row r="39" spans="1:26" ht="118.5" customHeight="1" x14ac:dyDescent="0.35">
      <c r="A39" s="180" t="s">
        <v>1438</v>
      </c>
      <c r="B39" s="561" t="s">
        <v>844</v>
      </c>
      <c r="C39" s="62"/>
      <c r="D39" s="62"/>
      <c r="E39" s="62"/>
      <c r="F39" s="62"/>
      <c r="G39" s="62"/>
      <c r="H39" s="62"/>
      <c r="I39" s="62"/>
      <c r="J39" s="62"/>
      <c r="K39" s="62"/>
      <c r="L39" s="62"/>
      <c r="M39" s="62"/>
      <c r="N39" s="62"/>
      <c r="O39" s="62"/>
      <c r="P39" s="62"/>
      <c r="Q39" s="62"/>
      <c r="R39" s="62"/>
      <c r="S39" s="62"/>
      <c r="T39" s="568"/>
      <c r="U39" s="62"/>
      <c r="V39" s="569">
        <f>+'[3]Transparencia '!E25</f>
        <v>1</v>
      </c>
      <c r="W39" s="570" t="s">
        <v>1439</v>
      </c>
      <c r="X39" s="570"/>
      <c r="Y39" s="567" t="s">
        <v>1402</v>
      </c>
      <c r="Z39" s="184" t="s">
        <v>838</v>
      </c>
    </row>
    <row r="40" spans="1:26" ht="127.5" customHeight="1" x14ac:dyDescent="0.35">
      <c r="A40" s="180" t="s">
        <v>1018</v>
      </c>
      <c r="B40" s="561" t="s">
        <v>898</v>
      </c>
      <c r="C40" s="62"/>
      <c r="D40" s="62"/>
      <c r="E40" s="62"/>
      <c r="F40" s="62"/>
      <c r="G40" s="62"/>
      <c r="H40" s="62"/>
      <c r="I40" s="62"/>
      <c r="J40" s="62"/>
      <c r="K40" s="62"/>
      <c r="L40" s="62"/>
      <c r="M40" s="62"/>
      <c r="N40" s="62"/>
      <c r="O40" s="62"/>
      <c r="P40" s="62"/>
      <c r="Q40" s="62"/>
      <c r="R40" s="62"/>
      <c r="S40" s="62"/>
      <c r="T40" s="568"/>
      <c r="U40" s="62"/>
      <c r="V40" s="569">
        <f>+[3]Integridad!E2</f>
        <v>1</v>
      </c>
      <c r="W40" s="570" t="str">
        <f>+[3]Integridad!D2</f>
        <v>TH:Se realizaron las 2 sesioness faltantes en el mes de octubre y noviembre</v>
      </c>
      <c r="X40" s="570"/>
      <c r="Y40" s="567" t="s">
        <v>1402</v>
      </c>
      <c r="Z40" s="184" t="s">
        <v>340</v>
      </c>
    </row>
    <row r="41" spans="1:26" ht="84" customHeight="1" x14ac:dyDescent="0.35">
      <c r="A41" s="180" t="s">
        <v>1018</v>
      </c>
      <c r="B41" s="561" t="s">
        <v>901</v>
      </c>
      <c r="C41" s="62"/>
      <c r="D41" s="62"/>
      <c r="E41" s="62"/>
      <c r="F41" s="62"/>
      <c r="G41" s="62"/>
      <c r="H41" s="62"/>
      <c r="I41" s="62"/>
      <c r="J41" s="62"/>
      <c r="K41" s="62"/>
      <c r="L41" s="62"/>
      <c r="M41" s="62"/>
      <c r="N41" s="62"/>
      <c r="O41" s="62"/>
      <c r="P41" s="62"/>
      <c r="Q41" s="62"/>
      <c r="R41" s="62"/>
      <c r="S41" s="62"/>
      <c r="T41" s="568"/>
      <c r="U41" s="62"/>
      <c r="V41" s="569">
        <f>+[3]Integridad!E3</f>
        <v>1</v>
      </c>
      <c r="W41" s="570" t="str">
        <f>+[3]Integridad!D3</f>
        <v>TH: Se realizaron las 2 sesioness faltantes en el mes de octubre y noviembre</v>
      </c>
      <c r="X41" s="570"/>
      <c r="Y41" s="567" t="s">
        <v>1402</v>
      </c>
      <c r="Z41" s="184" t="s">
        <v>340</v>
      </c>
    </row>
    <row r="42" spans="1:26" ht="58" x14ac:dyDescent="0.35">
      <c r="A42" s="180" t="s">
        <v>1018</v>
      </c>
      <c r="B42" s="561" t="s">
        <v>903</v>
      </c>
      <c r="C42" s="62"/>
      <c r="D42" s="62"/>
      <c r="E42" s="62"/>
      <c r="F42" s="62"/>
      <c r="G42" s="62"/>
      <c r="H42" s="62"/>
      <c r="I42" s="62"/>
      <c r="J42" s="62"/>
      <c r="K42" s="62"/>
      <c r="L42" s="62"/>
      <c r="M42" s="62"/>
      <c r="N42" s="62"/>
      <c r="O42" s="62"/>
      <c r="P42" s="62"/>
      <c r="Q42" s="62"/>
      <c r="R42" s="62"/>
      <c r="S42" s="62"/>
      <c r="T42" s="568"/>
      <c r="U42" s="62"/>
      <c r="V42" s="569">
        <f>+[3]Integridad!E4</f>
        <v>1</v>
      </c>
      <c r="W42" s="570" t="str">
        <f>+[3]Integridad!D4</f>
        <v xml:space="preserve">TH: Se hace informe de la declaración de bienes y rentas de los funcionarios </v>
      </c>
      <c r="X42" s="570"/>
      <c r="Y42" s="567" t="s">
        <v>1402</v>
      </c>
      <c r="Z42" s="184" t="s">
        <v>340</v>
      </c>
    </row>
    <row r="43" spans="1:26" ht="72.5" x14ac:dyDescent="0.35">
      <c r="A43" s="180" t="s">
        <v>1018</v>
      </c>
      <c r="B43" s="561" t="s">
        <v>904</v>
      </c>
      <c r="C43" s="62"/>
      <c r="D43" s="62"/>
      <c r="E43" s="62"/>
      <c r="F43" s="62"/>
      <c r="G43" s="62"/>
      <c r="H43" s="62"/>
      <c r="I43" s="62"/>
      <c r="J43" s="62"/>
      <c r="K43" s="62"/>
      <c r="L43" s="62"/>
      <c r="M43" s="62"/>
      <c r="N43" s="62"/>
      <c r="O43" s="62"/>
      <c r="P43" s="62"/>
      <c r="Q43" s="62"/>
      <c r="R43" s="62"/>
      <c r="S43" s="62"/>
      <c r="T43" s="568"/>
      <c r="U43" s="62"/>
      <c r="V43" s="569">
        <f>+[3]Integridad!E5</f>
        <v>1</v>
      </c>
      <c r="W43" s="570" t="str">
        <f>+[3]Integridad!D5</f>
        <v>TH: Informe de la información recibida a traves del canal "expresanos tu opinión"</v>
      </c>
      <c r="X43" s="570"/>
      <c r="Y43" s="567" t="s">
        <v>1402</v>
      </c>
      <c r="Z43" s="184" t="s">
        <v>340</v>
      </c>
    </row>
    <row r="44" spans="1:26" ht="72.5" x14ac:dyDescent="0.35">
      <c r="A44" s="180" t="s">
        <v>1018</v>
      </c>
      <c r="B44" s="561" t="s">
        <v>906</v>
      </c>
      <c r="C44" s="62"/>
      <c r="D44" s="62"/>
      <c r="E44" s="62"/>
      <c r="F44" s="62"/>
      <c r="G44" s="62"/>
      <c r="H44" s="62"/>
      <c r="I44" s="62"/>
      <c r="J44" s="62"/>
      <c r="K44" s="62"/>
      <c r="L44" s="62"/>
      <c r="M44" s="62"/>
      <c r="N44" s="62"/>
      <c r="O44" s="62"/>
      <c r="P44" s="62"/>
      <c r="Q44" s="62"/>
      <c r="R44" s="62"/>
      <c r="S44" s="62"/>
      <c r="T44" s="568"/>
      <c r="U44" s="62"/>
      <c r="V44" s="569">
        <f>+[3]Integridad!E6</f>
        <v>1</v>
      </c>
      <c r="W44" s="570" t="str">
        <f>+[3]Integridad!D6</f>
        <v>TH: Se realiza informe de la evaluación reaizada a las 7 sesiones de realizadas de las charlas "hablemos de Integridad#</v>
      </c>
      <c r="X44" s="570"/>
      <c r="Y44" s="567" t="s">
        <v>1402</v>
      </c>
      <c r="Z44" s="184" t="s">
        <v>340</v>
      </c>
    </row>
    <row r="45" spans="1:26" ht="57.5" x14ac:dyDescent="0.35">
      <c r="A45" s="180" t="s">
        <v>1018</v>
      </c>
      <c r="B45" s="561" t="s">
        <v>907</v>
      </c>
      <c r="C45" s="62"/>
      <c r="D45" s="62"/>
      <c r="E45" s="62"/>
      <c r="F45" s="62"/>
      <c r="G45" s="62"/>
      <c r="H45" s="62"/>
      <c r="I45" s="62"/>
      <c r="J45" s="62"/>
      <c r="K45" s="62"/>
      <c r="L45" s="62"/>
      <c r="M45" s="62"/>
      <c r="N45" s="62"/>
      <c r="O45" s="62"/>
      <c r="P45" s="62"/>
      <c r="Q45" s="62"/>
      <c r="R45" s="62"/>
      <c r="S45" s="62"/>
      <c r="T45" s="568"/>
      <c r="U45" s="62"/>
      <c r="V45" s="569">
        <f>+[3]Integridad!E7</f>
        <v>1</v>
      </c>
      <c r="W45" s="570" t="str">
        <f>+[3]Integridad!D7</f>
        <v>Realizar informe de las declaraciones recibidas a través del formato en línea DECLARACIÓN CONFLICTO DE INTERESES.</v>
      </c>
      <c r="X45" s="570"/>
      <c r="Y45" s="567" t="s">
        <v>1402</v>
      </c>
      <c r="Z45" s="184" t="s">
        <v>340</v>
      </c>
    </row>
    <row r="46" spans="1:26" ht="145" x14ac:dyDescent="0.35">
      <c r="A46" s="180" t="s">
        <v>963</v>
      </c>
      <c r="B46" s="561" t="s">
        <v>693</v>
      </c>
      <c r="C46" s="62"/>
      <c r="D46" s="62"/>
      <c r="E46" s="62"/>
      <c r="F46" s="62"/>
      <c r="G46" s="62"/>
      <c r="H46" s="62"/>
      <c r="I46" s="62"/>
      <c r="J46" s="62"/>
      <c r="K46" s="62"/>
      <c r="L46" s="62"/>
      <c r="M46" s="62"/>
      <c r="N46" s="62"/>
      <c r="O46" s="62"/>
      <c r="P46" s="62"/>
      <c r="Q46" s="62"/>
      <c r="R46" s="62"/>
      <c r="S46" s="62"/>
      <c r="T46" s="568"/>
      <c r="U46" s="62"/>
      <c r="V46" s="569">
        <f>+'[3]Participacion '!E148</f>
        <v>0.26666666666666666</v>
      </c>
      <c r="W46" s="570" t="s">
        <v>1440</v>
      </c>
      <c r="X46" s="570"/>
      <c r="Y46" s="570" t="s">
        <v>1440</v>
      </c>
      <c r="Z46" s="184" t="s">
        <v>694</v>
      </c>
    </row>
    <row r="47" spans="1:26" ht="72.5" x14ac:dyDescent="0.35">
      <c r="A47" s="180" t="s">
        <v>1441</v>
      </c>
      <c r="B47" s="561" t="s">
        <v>1442</v>
      </c>
      <c r="C47" s="62"/>
      <c r="D47" s="62"/>
      <c r="E47" s="62"/>
      <c r="F47" s="62"/>
      <c r="G47" s="62"/>
      <c r="H47" s="62"/>
      <c r="I47" s="62"/>
      <c r="J47" s="62"/>
      <c r="K47" s="62"/>
      <c r="L47" s="62"/>
      <c r="M47" s="62"/>
      <c r="N47" s="62"/>
      <c r="O47" s="62"/>
      <c r="P47" s="62"/>
      <c r="Q47" s="62"/>
      <c r="R47" s="62"/>
      <c r="S47" s="62"/>
      <c r="T47" s="568"/>
      <c r="U47" s="62"/>
      <c r="V47" s="571">
        <f>+'[3]Transparencia '!E70</f>
        <v>0</v>
      </c>
      <c r="W47" s="570" t="s">
        <v>1443</v>
      </c>
      <c r="X47" s="570"/>
      <c r="Y47" s="570" t="s">
        <v>1443</v>
      </c>
      <c r="Z47" s="184" t="s">
        <v>1444</v>
      </c>
    </row>
    <row r="48" spans="1:26" ht="96" customHeight="1" x14ac:dyDescent="0.35">
      <c r="A48" s="180" t="s">
        <v>1441</v>
      </c>
      <c r="B48" s="561" t="s">
        <v>1442</v>
      </c>
      <c r="C48" s="62"/>
      <c r="D48" s="62"/>
      <c r="E48" s="62"/>
      <c r="F48" s="62"/>
      <c r="G48" s="62"/>
      <c r="H48" s="62"/>
      <c r="I48" s="62"/>
      <c r="J48" s="62"/>
      <c r="K48" s="62"/>
      <c r="L48" s="62"/>
      <c r="M48" s="62"/>
      <c r="N48" s="62"/>
      <c r="O48" s="62"/>
      <c r="P48" s="62"/>
      <c r="Q48" s="62"/>
      <c r="R48" s="62"/>
      <c r="S48" s="62"/>
      <c r="T48" s="568"/>
      <c r="U48" s="62"/>
      <c r="V48" s="570">
        <v>0</v>
      </c>
      <c r="W48" s="570" t="s">
        <v>1443</v>
      </c>
      <c r="X48" s="570"/>
      <c r="Y48" s="570" t="s">
        <v>1443</v>
      </c>
      <c r="Z48" s="184" t="s">
        <v>1444</v>
      </c>
    </row>
    <row r="49" spans="1:26" ht="212.25" customHeight="1" x14ac:dyDescent="0.35">
      <c r="A49" s="180" t="s">
        <v>1441</v>
      </c>
      <c r="B49" s="561" t="s">
        <v>1442</v>
      </c>
      <c r="C49" s="62"/>
      <c r="D49" s="62"/>
      <c r="E49" s="62"/>
      <c r="F49" s="62"/>
      <c r="G49" s="62"/>
      <c r="H49" s="62"/>
      <c r="I49" s="62"/>
      <c r="J49" s="62"/>
      <c r="K49" s="62"/>
      <c r="L49" s="62"/>
      <c r="M49" s="62"/>
      <c r="N49" s="62"/>
      <c r="O49" s="62"/>
      <c r="P49" s="62"/>
      <c r="Q49" s="62"/>
      <c r="R49" s="62"/>
      <c r="S49" s="62"/>
      <c r="T49" s="568"/>
      <c r="U49" s="62"/>
      <c r="V49" s="570">
        <v>0</v>
      </c>
      <c r="W49" s="570" t="s">
        <v>1443</v>
      </c>
      <c r="X49" s="570"/>
      <c r="Y49" s="570" t="s">
        <v>1443</v>
      </c>
      <c r="Z49" s="184" t="s">
        <v>1444</v>
      </c>
    </row>
    <row r="50" spans="1:26" ht="104.25" customHeight="1" x14ac:dyDescent="0.35">
      <c r="A50" s="180" t="s">
        <v>1441</v>
      </c>
      <c r="B50" s="561" t="s">
        <v>1442</v>
      </c>
      <c r="C50" s="62"/>
      <c r="D50" s="62"/>
      <c r="E50" s="62"/>
      <c r="F50" s="62"/>
      <c r="G50" s="62"/>
      <c r="H50" s="62"/>
      <c r="I50" s="62"/>
      <c r="J50" s="62"/>
      <c r="K50" s="62"/>
      <c r="L50" s="62"/>
      <c r="M50" s="62"/>
      <c r="N50" s="62"/>
      <c r="O50" s="62"/>
      <c r="P50" s="62"/>
      <c r="Q50" s="62"/>
      <c r="R50" s="62"/>
      <c r="S50" s="62"/>
      <c r="T50" s="568"/>
      <c r="U50" s="62"/>
      <c r="V50" s="570">
        <v>0</v>
      </c>
      <c r="W50" s="570" t="s">
        <v>1443</v>
      </c>
      <c r="X50" s="570"/>
      <c r="Y50" s="570" t="s">
        <v>1443</v>
      </c>
      <c r="Z50" s="184" t="s">
        <v>1444</v>
      </c>
    </row>
    <row r="51" spans="1:26" ht="124.5" customHeight="1" x14ac:dyDescent="0.35">
      <c r="A51" s="180" t="s">
        <v>963</v>
      </c>
      <c r="B51" s="561" t="s">
        <v>796</v>
      </c>
      <c r="C51" s="62"/>
      <c r="D51" s="62"/>
      <c r="E51" s="62"/>
      <c r="F51" s="62"/>
      <c r="G51" s="62"/>
      <c r="H51" s="62"/>
      <c r="I51" s="62"/>
      <c r="J51" s="62"/>
      <c r="K51" s="62"/>
      <c r="L51" s="62"/>
      <c r="M51" s="62"/>
      <c r="N51" s="62"/>
      <c r="O51" s="62"/>
      <c r="P51" s="62"/>
      <c r="Q51" s="62"/>
      <c r="R51" s="62"/>
      <c r="S51" s="62"/>
      <c r="T51" s="568"/>
      <c r="U51" s="62"/>
      <c r="V51" s="569">
        <f>+'[3]Participacion '!E104</f>
        <v>1</v>
      </c>
      <c r="W51" s="570" t="str">
        <f>+'[3]Participacion '!D103</f>
        <v>La Superintendencia Nacional de Salud dispone del sitio web como canal electrónico para  los ciudadanos usuarios y/o grupos de valor, para la recepción de comentarios en el desarrollo de la actividad que la entidad adelanta en el marco de su gestión.
El apoyo que brinda la Oficina Asesora de Comunicaicones para la publicación de cada uno de los temas solicitados por las áreas es el siguiente -previa solicitud a través del formato DIFT44, acorde a lo estipulado en el procedimiento DIPR01:
1. Creación de formulario electrónico para la recepción de respuestas.
2. Creación de publicación en el sitio web en donde se incluye acceso al documento de consulta y acceso al formulario electrónico dispuesto para la participación.
3. Se comparte al solicitante el acceso al archivo en línea a donde llegan los comentarios que se reciben por medio del formulario electrónico.
4. Se actualiza la página de participación ciudadana con la inclusión de la nueva temática de participación.
5. Se diseñan piezas para la divulgación de la información.
6. Se divulga la información sobre el tema de participación a través de redes sociales. 
Por otra parte, se debe tener en cuenta que, el proceso de Relacionamiento con la Ciudadanía y Grupos de Valor, no es liderado por la Oficina Asesora de Comunicaciones. Proceso que, de así considerarlo pertiente debe evaluar la posbilidad de implementar el canal de participación requerido en la actividad.</v>
      </c>
      <c r="X51" s="570"/>
      <c r="Y51" s="567" t="s">
        <v>1402</v>
      </c>
      <c r="Z51" s="184" t="s">
        <v>798</v>
      </c>
    </row>
    <row r="52" spans="1:26" ht="156.75" customHeight="1" x14ac:dyDescent="0.35">
      <c r="A52" s="180" t="s">
        <v>963</v>
      </c>
      <c r="B52" s="561" t="s">
        <v>762</v>
      </c>
      <c r="C52" s="62"/>
      <c r="D52" s="62"/>
      <c r="E52" s="62"/>
      <c r="F52" s="62"/>
      <c r="G52" s="62"/>
      <c r="H52" s="62"/>
      <c r="I52" s="62"/>
      <c r="J52" s="62"/>
      <c r="K52" s="62"/>
      <c r="L52" s="62"/>
      <c r="M52" s="62"/>
      <c r="N52" s="62"/>
      <c r="O52" s="62"/>
      <c r="P52" s="62"/>
      <c r="Q52" s="62"/>
      <c r="R52" s="62"/>
      <c r="S52" s="62"/>
      <c r="T52" s="568"/>
      <c r="U52" s="62"/>
      <c r="V52" s="569">
        <f>+'[3]Participacion '!E151</f>
        <v>0</v>
      </c>
      <c r="W52" s="570" t="s">
        <v>1443</v>
      </c>
      <c r="X52" s="570"/>
      <c r="Y52" s="570" t="s">
        <v>1443</v>
      </c>
      <c r="Z52" s="184" t="s">
        <v>764</v>
      </c>
    </row>
    <row r="53" spans="1:26" ht="78" customHeight="1" x14ac:dyDescent="0.35">
      <c r="A53" s="180" t="s">
        <v>963</v>
      </c>
      <c r="B53" s="561" t="s">
        <v>801</v>
      </c>
      <c r="C53" s="62"/>
      <c r="D53" s="62"/>
      <c r="E53" s="62"/>
      <c r="F53" s="62"/>
      <c r="G53" s="62"/>
      <c r="H53" s="62"/>
      <c r="I53" s="62"/>
      <c r="J53" s="62"/>
      <c r="K53" s="62"/>
      <c r="L53" s="62"/>
      <c r="M53" s="62"/>
      <c r="N53" s="62"/>
      <c r="O53" s="62"/>
      <c r="P53" s="62"/>
      <c r="Q53" s="62"/>
      <c r="R53" s="62"/>
      <c r="S53" s="62"/>
      <c r="T53" s="568"/>
      <c r="U53" s="62"/>
      <c r="V53" s="569">
        <f>+'[3]Participacion '!E159</f>
        <v>1</v>
      </c>
      <c r="W53" s="570" t="str">
        <f>+'[3]Participacion '!D157</f>
        <v>Se generó mesa de trabajo, con el fin unir esfuerzos entre la Dirección de Innovación y Desarrollo y la Dirección de Talento Humano, para atender la presente actividad. Como resultado de esta mesa, se tiene identificado que, desde la Dirección de Talento Humano, se ha avanzado en la identificación de alguna información relacionada con la planta de personal (vacantes, grados y asignaciones salariales). De manera paralela, desde la Dirección de Innovación y Desarrollo se administra la publicación de los conjuntos de datos abiertos en la entidad, en el marco de lo permitido por la diferente normatividad, teniendo en cuenta la clasificación y reserva de la información.
Como conlusión de esta actividad, se definieron dos acciones para desarrollar durante el próximo cuatrimestre: 
1. Identificar información que pueda contener datos sensibles para su publicación, relacionada con la gestión del Talento Humano.
2. Solicitar acompañamiento a la Oficina Asesora de Planeación, para conocer la manera en que se debe publicar la información señalada como: Gerencia pública, planeación estratégica del recurso humano, sistema de capacitación y estímulos, en el marco de la normatividad y técnica del portal de datos abiertos de la Supersalud.</v>
      </c>
      <c r="X53" s="570"/>
      <c r="Y53" s="567" t="s">
        <v>1402</v>
      </c>
      <c r="Z53" s="184" t="s">
        <v>1445</v>
      </c>
    </row>
    <row r="54" spans="1:26" ht="130.5" x14ac:dyDescent="0.35">
      <c r="A54" s="180" t="s">
        <v>1446</v>
      </c>
      <c r="B54" s="561" t="s">
        <v>884</v>
      </c>
      <c r="C54" s="62"/>
      <c r="D54" s="62"/>
      <c r="E54" s="62"/>
      <c r="F54" s="62"/>
      <c r="G54" s="62"/>
      <c r="H54" s="62"/>
      <c r="I54" s="62"/>
      <c r="J54" s="62"/>
      <c r="K54" s="62"/>
      <c r="L54" s="62"/>
      <c r="M54" s="62"/>
      <c r="N54" s="62"/>
      <c r="O54" s="62"/>
      <c r="P54" s="62"/>
      <c r="Q54" s="62"/>
      <c r="R54" s="62"/>
      <c r="S54" s="62"/>
      <c r="T54" s="568"/>
      <c r="U54" s="62"/>
      <c r="V54" s="569">
        <f>+'[3]Transparencia '!E66</f>
        <v>1</v>
      </c>
      <c r="W54" s="570" t="str">
        <f>+'[3]Transparencia '!D64</f>
        <v>Desde la Dirección de Innovación y Desarrollo - Subdirección de Tecnologías de la Información se realizan los ajustes técnicos a que haya lugar, de acuerdo con las solicitudes de la Oficina Asesora de Comunicaciones e Imagen Institucional quien es quien lidera esta actividad. Para el periodo a reportar no se recibieron solicitudes.</v>
      </c>
      <c r="X54" s="570"/>
      <c r="Y54" s="567" t="s">
        <v>1402</v>
      </c>
      <c r="Z54" s="184" t="s">
        <v>1016</v>
      </c>
    </row>
    <row r="55" spans="1:26" ht="102.75" customHeight="1" x14ac:dyDescent="0.35">
      <c r="A55" s="180" t="s">
        <v>1447</v>
      </c>
      <c r="B55" s="561" t="s">
        <v>1013</v>
      </c>
      <c r="C55" s="62"/>
      <c r="D55" s="62"/>
      <c r="E55" s="62"/>
      <c r="F55" s="62"/>
      <c r="G55" s="62"/>
      <c r="H55" s="62"/>
      <c r="I55" s="62"/>
      <c r="J55" s="62"/>
      <c r="K55" s="62"/>
      <c r="L55" s="62"/>
      <c r="M55" s="62"/>
      <c r="N55" s="62"/>
      <c r="O55" s="62"/>
      <c r="P55" s="62"/>
      <c r="Q55" s="62"/>
      <c r="R55" s="62"/>
      <c r="S55" s="62"/>
      <c r="T55" s="568"/>
      <c r="U55" s="62"/>
      <c r="V55" s="569">
        <f>+'[3]Transparencia '!E82</f>
        <v>1</v>
      </c>
      <c r="W55" s="570" t="str">
        <f>+'[3]Transparencia '!D80</f>
        <v>De acuerdo con la mejora continua que se realiza desde el Plan de Seguridad Digital para la actividad actualización registro de activos de información, me permito indicar que durante el segundo trimestre de 2024 se modificaron 15 activos de información, se eliminaron 9, (8 de la Delegatura para Protección al Usuario y 1 para la Delegatura para Entidades Territoriales y Generadores, Recaudadores y Administradores de Recursos del SGSSS); y se modificaron 6 activos para la Delegatura para Protección al Usuario.</v>
      </c>
      <c r="X55" s="570"/>
      <c r="Y55" s="567" t="s">
        <v>1402</v>
      </c>
      <c r="Z55" s="184" t="s">
        <v>874</v>
      </c>
    </row>
    <row r="56" spans="1:26" ht="110.25" customHeight="1" x14ac:dyDescent="0.35">
      <c r="A56" s="180" t="s">
        <v>1448</v>
      </c>
      <c r="B56" s="561" t="s">
        <v>850</v>
      </c>
      <c r="C56" s="62"/>
      <c r="D56" s="62"/>
      <c r="E56" s="62"/>
      <c r="F56" s="62"/>
      <c r="G56" s="62"/>
      <c r="H56" s="62"/>
      <c r="I56" s="62"/>
      <c r="J56" s="62"/>
      <c r="K56" s="62"/>
      <c r="L56" s="62"/>
      <c r="M56" s="62"/>
      <c r="N56" s="62"/>
      <c r="O56" s="62"/>
      <c r="P56" s="62"/>
      <c r="Q56" s="62"/>
      <c r="R56" s="62"/>
      <c r="S56" s="62"/>
      <c r="T56" s="568"/>
      <c r="U56" s="62"/>
      <c r="V56" s="569">
        <f>+'[3]Transparencia '!E28</f>
        <v>1</v>
      </c>
      <c r="W56" s="570" t="str">
        <f>+'[3]Transparencia '!D27</f>
        <v xml:space="preserve">Durante el periodo a reportar la Subdirección de Analítica se realizaron 2 actualizaciones en el contenido e información correspondiente al numeral 7. Datos Abiertos, sección 7.2. del menú transparencia y acceso a la información pública.
1-Registro de Activos de Información, vigencia 2024 Fecha: 15-05-2024
2- Índice de Información Clasificada y reservada, vigencia 2024. Fecha:  21-06-2024
En el portal propio de datos abiertos durante el tercer cuatrimestre de 2024 se publicaron 9 conjuntos nuevos: 
1.	Reclamos en Salud Primer Semestre 2024, fecha de actualización: 12-08-2024
2.	Catálogo de información financiera EPS régimen contributivo y subsidiado, I Trimestre 2024, fecha de actualización: 15-05-2024
3.	Catálogo de información financiera EPS del régimen de excepción y especial, I Trimestre 2024, fecha de actualización: 14-05-2024
4.	Catálogo de información financiera de entidades de medicina prepagada y servicios de ambulancia, I Trimestre 2024. Fecha: 14-05-2024
5.	Planes Voluntarios en Salud, Vigencia 2024. fecha: 9-08-2024
6.	Catálogo de información financiera EPS régimen contributivo y subsidiado, II Trimestre 2024, fecha de actualización: 26-08-2024
7.	Catálogo de información financiera EPS del régimen de excepción y especial, II Trimestre 2024, fecha de actualización: 26-08-2024
8.	Catálogo de información financiera de entidades de medicina prepagada y servicios de ambulancia, I Trimestre 2024, fecha de actualización:  26-08-2024
9.	Catálogo de información financiera de las Instituciones Prestadoras de Servicios de Salud (IPS) Privadas, Semestre I 2024, fecha de actualización:26-08-2024
Enlace al portal propio: 
https://mapas.supersalud.gov.co/arcgisportal/apps/sites/#/datos-abiertos/
</v>
      </c>
      <c r="X56" s="570"/>
      <c r="Y56" s="567" t="s">
        <v>1402</v>
      </c>
      <c r="Z56" s="184" t="s">
        <v>852</v>
      </c>
    </row>
    <row r="57" spans="1:26" ht="75.75" customHeight="1" x14ac:dyDescent="0.35">
      <c r="A57" s="180" t="s">
        <v>1449</v>
      </c>
      <c r="B57" s="561" t="s">
        <v>853</v>
      </c>
      <c r="C57" s="62"/>
      <c r="D57" s="62"/>
      <c r="E57" s="62"/>
      <c r="F57" s="62"/>
      <c r="G57" s="62"/>
      <c r="H57" s="62"/>
      <c r="I57" s="62"/>
      <c r="J57" s="62"/>
      <c r="K57" s="62"/>
      <c r="L57" s="62"/>
      <c r="M57" s="62"/>
      <c r="N57" s="62"/>
      <c r="O57" s="62"/>
      <c r="P57" s="62"/>
      <c r="Q57" s="62"/>
      <c r="R57" s="62"/>
      <c r="S57" s="62"/>
      <c r="T57" s="568"/>
      <c r="U57" s="62"/>
      <c r="V57" s="569">
        <f>+'[3]Transparencia '!E35</f>
        <v>1</v>
      </c>
      <c r="W57" s="570" t="str">
        <f>+'[3]Transparencia '!D34</f>
        <v xml:space="preserve">Durante el periodo a reportar la Dirección de Innovación y Desarrollo  a través de la Subdirección de Analítica  diseñó y socializó un repositorio de información, en el cual de manera organizada se dispone a la entidad lo siguiente: - El reporting services de fuentes internas, donde las áreas misionales puedan generar consultas de los anexos técnicos reportados por los vigilados en el Sistema NRVCC y
- El resporting services de fuentes externas, donde las áreas misionales puede consultar información de: SIHO (balance, estado de resultados, cartera) REPS (prestadores, capacidad instalada, sedes para abiertos y cerrados) SISPRO (RUAF defunciones, nacimientos, BDUA, Cartera (C030)) Superfinanciera Formato 290 ADRES
</v>
      </c>
      <c r="X57" s="570"/>
      <c r="Y57" s="567" t="s">
        <v>1402</v>
      </c>
      <c r="Z57" s="184" t="s">
        <v>852</v>
      </c>
    </row>
    <row r="58" spans="1:26" ht="87" customHeight="1" x14ac:dyDescent="0.35">
      <c r="A58" s="180" t="s">
        <v>963</v>
      </c>
      <c r="B58" s="561" t="s">
        <v>695</v>
      </c>
      <c r="C58" s="62"/>
      <c r="D58" s="62"/>
      <c r="E58" s="62"/>
      <c r="F58" s="62"/>
      <c r="G58" s="62"/>
      <c r="H58" s="62"/>
      <c r="I58" s="62"/>
      <c r="J58" s="62"/>
      <c r="K58" s="62"/>
      <c r="L58" s="62"/>
      <c r="M58" s="62"/>
      <c r="N58" s="62"/>
      <c r="O58" s="62"/>
      <c r="P58" s="62"/>
      <c r="Q58" s="62"/>
      <c r="R58" s="62"/>
      <c r="S58" s="62"/>
      <c r="T58" s="568"/>
      <c r="U58" s="62"/>
      <c r="V58" s="569">
        <f>+'[3]Participacion '!E20</f>
        <v>1</v>
      </c>
      <c r="W58" s="570" t="s">
        <v>1450</v>
      </c>
      <c r="X58" s="570"/>
      <c r="Y58" s="567" t="s">
        <v>1402</v>
      </c>
      <c r="Z58" s="184" t="s">
        <v>698</v>
      </c>
    </row>
    <row r="59" spans="1:26" ht="60.75" customHeight="1" x14ac:dyDescent="0.35">
      <c r="A59" s="180" t="s">
        <v>963</v>
      </c>
      <c r="B59" s="561" t="s">
        <v>711</v>
      </c>
      <c r="C59" s="62"/>
      <c r="D59" s="62"/>
      <c r="E59" s="62"/>
      <c r="F59" s="62"/>
      <c r="G59" s="62"/>
      <c r="H59" s="62"/>
      <c r="I59" s="62"/>
      <c r="J59" s="62"/>
      <c r="K59" s="62"/>
      <c r="L59" s="62"/>
      <c r="M59" s="62"/>
      <c r="N59" s="62"/>
      <c r="O59" s="62"/>
      <c r="P59" s="62"/>
      <c r="Q59" s="62"/>
      <c r="R59" s="62"/>
      <c r="S59" s="62"/>
      <c r="T59" s="568"/>
      <c r="U59" s="62"/>
      <c r="V59" s="569">
        <f>+'[3]Participacion '!E154</f>
        <v>1</v>
      </c>
      <c r="W59" s="570" t="str">
        <f>+'[3]Participacion '!D153</f>
        <v>Se realizó un autodiagnóstico base para la planeación de la estrategia anual de servicio o relacionamiento con la ciudadanía. Este documento ha sido elaborado considerando los resultados obtenidos en los espacios de participación ciudadana, incluyendo, cuando corresponde, las acciones relacionadas con la rendición de cuentas.</v>
      </c>
      <c r="X59" s="570"/>
      <c r="Y59" s="567" t="s">
        <v>1402</v>
      </c>
      <c r="Z59" s="184" t="s">
        <v>712</v>
      </c>
    </row>
    <row r="60" spans="1:26" ht="60.75" customHeight="1" x14ac:dyDescent="0.35">
      <c r="A60" s="180" t="s">
        <v>963</v>
      </c>
      <c r="B60" s="561" t="s">
        <v>730</v>
      </c>
      <c r="C60" s="62"/>
      <c r="D60" s="62"/>
      <c r="E60" s="62"/>
      <c r="F60" s="62"/>
      <c r="G60" s="62"/>
      <c r="H60" s="62"/>
      <c r="I60" s="62"/>
      <c r="J60" s="62"/>
      <c r="K60" s="62"/>
      <c r="L60" s="62"/>
      <c r="M60" s="62"/>
      <c r="N60" s="62"/>
      <c r="O60" s="62"/>
      <c r="P60" s="62"/>
      <c r="Q60" s="62"/>
      <c r="R60" s="62"/>
      <c r="S60" s="62"/>
      <c r="T60" s="568"/>
      <c r="U60" s="62"/>
      <c r="V60" s="569">
        <f>+'[3]Participacion '!E35</f>
        <v>1</v>
      </c>
      <c r="W60" s="570" t="str">
        <f>+'[3]Participacion '!D34</f>
        <v>En cumplimiento del compromiso establecido, se llevaron a cabo 2 ejercicios de participación ciudadana orientados a facilitar el acceso y la comunicación con personas con discapacidad visual y auditiva. En total, participaron 86 asistentes, quienes contribuyeron activamente al desarrollo de estas actividades.</v>
      </c>
      <c r="X60" s="570"/>
      <c r="Y60" s="567" t="s">
        <v>1402</v>
      </c>
      <c r="Z60" s="184" t="s">
        <v>712</v>
      </c>
    </row>
    <row r="61" spans="1:26" ht="87.75" customHeight="1" x14ac:dyDescent="0.35">
      <c r="A61" s="180" t="s">
        <v>963</v>
      </c>
      <c r="B61" s="561" t="s">
        <v>793</v>
      </c>
      <c r="C61" s="62"/>
      <c r="D61" s="62"/>
      <c r="E61" s="62"/>
      <c r="F61" s="62"/>
      <c r="G61" s="62"/>
      <c r="H61" s="62"/>
      <c r="I61" s="62"/>
      <c r="J61" s="62"/>
      <c r="K61" s="62"/>
      <c r="L61" s="62"/>
      <c r="M61" s="62"/>
      <c r="N61" s="62"/>
      <c r="O61" s="62"/>
      <c r="P61" s="62"/>
      <c r="Q61" s="62"/>
      <c r="R61" s="62"/>
      <c r="S61" s="62"/>
      <c r="T61" s="568"/>
      <c r="U61" s="62"/>
      <c r="V61" s="569">
        <f>+'[3]Participacion '!E100</f>
        <v>1</v>
      </c>
      <c r="W61" s="570" t="str">
        <f>+'[3]Participacion '!D99</f>
        <v>Se adjunta la estrategia diseñada para capacitar a los grupos de valor, con el propósito de cualificar y fortalecer los procesos de participación ciudadana. Esta estrategia busca garantizar un enfoque inclusivo y efectivo, promoviendo una participación más informada y activa por parte de los diferentes actores involucrados.</v>
      </c>
      <c r="X61" s="570"/>
      <c r="Y61" s="567" t="s">
        <v>1402</v>
      </c>
      <c r="Z61" s="184" t="s">
        <v>712</v>
      </c>
    </row>
    <row r="62" spans="1:26" ht="94.5" customHeight="1" x14ac:dyDescent="0.35">
      <c r="A62" s="180" t="s">
        <v>1451</v>
      </c>
      <c r="B62" s="561" t="s">
        <v>1452</v>
      </c>
      <c r="C62" s="62"/>
      <c r="D62" s="62"/>
      <c r="E62" s="62"/>
      <c r="F62" s="62"/>
      <c r="G62" s="62"/>
      <c r="H62" s="62"/>
      <c r="I62" s="62"/>
      <c r="J62" s="62"/>
      <c r="K62" s="62"/>
      <c r="L62" s="62"/>
      <c r="M62" s="62"/>
      <c r="N62" s="62"/>
      <c r="O62" s="62"/>
      <c r="P62" s="62"/>
      <c r="Q62" s="62"/>
      <c r="R62" s="62"/>
      <c r="S62" s="62"/>
      <c r="T62" s="568"/>
      <c r="U62" s="62"/>
      <c r="V62" s="569">
        <f>+'[3]Transparencia '!E85</f>
        <v>0</v>
      </c>
      <c r="W62" s="570" t="s">
        <v>1443</v>
      </c>
      <c r="X62" s="570"/>
      <c r="Y62" s="570" t="s">
        <v>1443</v>
      </c>
      <c r="Z62" s="184" t="s">
        <v>712</v>
      </c>
    </row>
    <row r="63" spans="1:26" ht="94.5" customHeight="1" x14ac:dyDescent="0.35">
      <c r="A63" s="180" t="s">
        <v>1451</v>
      </c>
      <c r="B63" s="561" t="s">
        <v>859</v>
      </c>
      <c r="C63" s="62"/>
      <c r="D63" s="62"/>
      <c r="E63" s="62"/>
      <c r="F63" s="62"/>
      <c r="G63" s="62"/>
      <c r="H63" s="62"/>
      <c r="I63" s="62"/>
      <c r="J63" s="62"/>
      <c r="K63" s="62"/>
      <c r="L63" s="62"/>
      <c r="M63" s="62"/>
      <c r="N63" s="62"/>
      <c r="O63" s="62"/>
      <c r="P63" s="62"/>
      <c r="Q63" s="62"/>
      <c r="R63" s="62"/>
      <c r="S63" s="62"/>
      <c r="T63" s="568"/>
      <c r="U63" s="62"/>
      <c r="V63" s="569">
        <f>+'[3]Transparencia '!E87</f>
        <v>0</v>
      </c>
      <c r="W63" s="570" t="s">
        <v>1443</v>
      </c>
      <c r="X63" s="570"/>
      <c r="Y63" s="570" t="s">
        <v>1443</v>
      </c>
      <c r="Z63" s="184" t="s">
        <v>860</v>
      </c>
    </row>
    <row r="64" spans="1:26" ht="94.5" customHeight="1" x14ac:dyDescent="0.35">
      <c r="A64" s="180" t="s">
        <v>1451</v>
      </c>
      <c r="B64" s="561" t="s">
        <v>869</v>
      </c>
      <c r="C64" s="62"/>
      <c r="D64" s="62"/>
      <c r="E64" s="62"/>
      <c r="F64" s="62"/>
      <c r="G64" s="62"/>
      <c r="H64" s="62"/>
      <c r="I64" s="62"/>
      <c r="J64" s="62"/>
      <c r="K64" s="62"/>
      <c r="L64" s="62"/>
      <c r="M64" s="62"/>
      <c r="N64" s="62"/>
      <c r="O64" s="62"/>
      <c r="P64" s="62"/>
      <c r="Q64" s="62"/>
      <c r="R64" s="62"/>
      <c r="S64" s="62"/>
      <c r="T64" s="568"/>
      <c r="U64" s="62"/>
      <c r="V64" s="569">
        <f>+'[3]Transparencia '!E90</f>
        <v>0</v>
      </c>
      <c r="W64" s="570" t="s">
        <v>1443</v>
      </c>
      <c r="X64" s="570"/>
      <c r="Y64" s="570" t="s">
        <v>1443</v>
      </c>
      <c r="Z64" s="184" t="s">
        <v>870</v>
      </c>
    </row>
    <row r="65" spans="1:26" ht="346.5" customHeight="1" x14ac:dyDescent="0.35">
      <c r="A65" s="180" t="s">
        <v>1453</v>
      </c>
      <c r="B65" s="561" t="s">
        <v>888</v>
      </c>
      <c r="C65" s="62"/>
      <c r="D65" s="62"/>
      <c r="E65" s="62"/>
      <c r="F65" s="62"/>
      <c r="G65" s="62"/>
      <c r="H65" s="62"/>
      <c r="I65" s="62"/>
      <c r="J65" s="62"/>
      <c r="K65" s="62"/>
      <c r="L65" s="62"/>
      <c r="M65" s="62"/>
      <c r="N65" s="62"/>
      <c r="O65" s="62"/>
      <c r="P65" s="62"/>
      <c r="Q65" s="62"/>
      <c r="R65" s="62"/>
      <c r="S65" s="62"/>
      <c r="T65" s="568"/>
      <c r="U65" s="62"/>
      <c r="V65" s="569">
        <f>+'[3]Transparencia '!E69</f>
        <v>1</v>
      </c>
      <c r="W65" s="570" t="str">
        <f>+'[3]Transparencia '!D68</f>
        <v>Informe del III Trimestre de 2024
Durante el tercer trimestre de 2024 se registraron los siguientes datos:
Solicitudes recibidas:
-	150,422 solicitudes ingresadas como derecho de petición.
-	317 solicitudes catalogadas como consultas.
Solicitudes trasladadas:
-	452,172 solicitudes fueron remitidas a otras instituciones.
Tiempos de respuesta:
-	El promedio de respuesta fue de 19 días por solicitud.
Negaciones:
-	No se reportaron solicitudes en las que se haya negado el acceso a la información.
En octubre de 2024, se gestionaron un total de 2,120 derechos de petición, de los cuales 138 correspondieron a consultas.
De igual manera, no se registraron negaciones al acceso a la información durante este periodo.</v>
      </c>
      <c r="X65" s="570"/>
      <c r="Y65" s="567" t="s">
        <v>1402</v>
      </c>
      <c r="Z65" s="184" t="s">
        <v>712</v>
      </c>
    </row>
    <row r="66" spans="1:26" ht="129" customHeight="1" x14ac:dyDescent="0.35">
      <c r="A66" s="180" t="s">
        <v>1454</v>
      </c>
      <c r="B66" s="561" t="s">
        <v>994</v>
      </c>
      <c r="C66" s="62"/>
      <c r="D66" s="62"/>
      <c r="E66" s="62"/>
      <c r="F66" s="62"/>
      <c r="G66" s="62"/>
      <c r="H66" s="62"/>
      <c r="I66" s="62"/>
      <c r="J66" s="62"/>
      <c r="K66" s="62"/>
      <c r="L66" s="62"/>
      <c r="M66" s="62"/>
      <c r="N66" s="62"/>
      <c r="O66" s="62"/>
      <c r="P66" s="62"/>
      <c r="Q66" s="62"/>
      <c r="R66" s="62"/>
      <c r="S66" s="62"/>
      <c r="T66" s="568"/>
      <c r="U66" s="62"/>
      <c r="V66" s="569">
        <f>+[3]Mecanismo!E2</f>
        <v>1</v>
      </c>
      <c r="W66" s="570" t="str">
        <f>+[3]Mecanismo!D2</f>
        <v xml:space="preserve">Se adjunta como evidencia las listas de asisitencia de las siguientes capacitaciones:                                                                * No a la estigmatización realizada el 18/11/2024 con 15 funcionarios de la DPU                                                                     * Trato digno a las personas con Discpacidad 27/09/2024 con 26 funcionarios y el 30/10/2024 con 80 funcionarios                                                                                           * MIPRES el 17/10/2024 con 41 funcionarios                                                                             </v>
      </c>
      <c r="X66" s="570"/>
      <c r="Y66" s="567" t="s">
        <v>1402</v>
      </c>
      <c r="Z66" s="184" t="s">
        <v>810</v>
      </c>
    </row>
    <row r="67" spans="1:26" ht="108.75" customHeight="1" x14ac:dyDescent="0.35">
      <c r="A67" s="180" t="s">
        <v>1454</v>
      </c>
      <c r="B67" s="561" t="s">
        <v>997</v>
      </c>
      <c r="C67" s="62"/>
      <c r="D67" s="62"/>
      <c r="E67" s="62"/>
      <c r="F67" s="62"/>
      <c r="G67" s="62"/>
      <c r="H67" s="62"/>
      <c r="I67" s="62"/>
      <c r="J67" s="62"/>
      <c r="K67" s="62"/>
      <c r="L67" s="62"/>
      <c r="M67" s="62"/>
      <c r="N67" s="62"/>
      <c r="O67" s="62"/>
      <c r="P67" s="62"/>
      <c r="Q67" s="62"/>
      <c r="R67" s="62"/>
      <c r="S67" s="62"/>
      <c r="T67" s="568"/>
      <c r="U67" s="62"/>
      <c r="V67" s="569">
        <f>+[3]Mecanismo!E3</f>
        <v>1</v>
      </c>
      <c r="W67" s="570" t="str">
        <f>+[3]Mecanismo!D3</f>
        <v xml:space="preserve">Durante el periodo se realizaron 10 capacitaciones en temas relacioandos con Trato digno a las personas con Discpacidad,  derechos en salud con cabildo ,derechos y deberes en salud con enfoque diferencial, . Estas actividades incluyeron jornadas de atención y capacitaciones dirigidas a personas con discapacidad, mujeres y población LGBTIQ+. </v>
      </c>
      <c r="X67" s="570"/>
      <c r="Y67" s="567" t="s">
        <v>1402</v>
      </c>
      <c r="Z67" s="184" t="s">
        <v>810</v>
      </c>
    </row>
    <row r="68" spans="1:26" ht="54" customHeight="1" x14ac:dyDescent="0.35">
      <c r="A68" s="180" t="s">
        <v>1454</v>
      </c>
      <c r="B68" s="561" t="s">
        <v>817</v>
      </c>
      <c r="C68" s="62"/>
      <c r="D68" s="62"/>
      <c r="E68" s="62"/>
      <c r="F68" s="62"/>
      <c r="G68" s="62"/>
      <c r="H68" s="62"/>
      <c r="I68" s="62"/>
      <c r="J68" s="62"/>
      <c r="K68" s="62"/>
      <c r="L68" s="62"/>
      <c r="M68" s="62"/>
      <c r="N68" s="62"/>
      <c r="O68" s="62"/>
      <c r="P68" s="62"/>
      <c r="Q68" s="62"/>
      <c r="R68" s="62"/>
      <c r="S68" s="62"/>
      <c r="T68" s="568"/>
      <c r="U68" s="62"/>
      <c r="V68" s="569">
        <f>+[3]Mecanismo!E4</f>
        <v>1</v>
      </c>
      <c r="W68" s="569" t="str">
        <f>+[3]Mecanismo!D4</f>
        <v>Entre septiembre a noviembre 2024 se contestaron 166.307 encuestas con resultado bueno y exelente de un total de 135.895 con un porcentaje de satisfacción del 81,71%.
Se presenta la información de las encuestas de satisfacción realizadas al usuario en  agosto,septiembre , octubre y noviembre de 2024.</v>
      </c>
      <c r="X68" s="570"/>
      <c r="Y68" s="567" t="s">
        <v>1402</v>
      </c>
      <c r="Z68" s="184" t="s">
        <v>810</v>
      </c>
    </row>
    <row r="69" spans="1:26" ht="48.75" customHeight="1" x14ac:dyDescent="0.35">
      <c r="A69" s="180" t="s">
        <v>1454</v>
      </c>
      <c r="B69" s="561" t="s">
        <v>819</v>
      </c>
      <c r="C69" s="62"/>
      <c r="D69" s="62"/>
      <c r="E69" s="62"/>
      <c r="F69" s="62"/>
      <c r="G69" s="62"/>
      <c r="H69" s="62"/>
      <c r="I69" s="62"/>
      <c r="J69" s="62"/>
      <c r="K69" s="62"/>
      <c r="L69" s="62"/>
      <c r="M69" s="62"/>
      <c r="N69" s="62"/>
      <c r="O69" s="62"/>
      <c r="P69" s="62"/>
      <c r="Q69" s="62"/>
      <c r="R69" s="62"/>
      <c r="S69" s="62"/>
      <c r="T69" s="568"/>
      <c r="U69" s="62"/>
      <c r="V69" s="569">
        <f>+[3]Mecanismo!E5</f>
        <v>1</v>
      </c>
      <c r="W69" s="570" t="str">
        <f>+[3]Mecanismo!D5</f>
        <v>La Superintendencia Nacional de Salud cuenta con puntos presenciales de atención al usuario en los 32 departamentos del país</v>
      </c>
      <c r="X69" s="570"/>
      <c r="Y69" s="567" t="s">
        <v>1402</v>
      </c>
      <c r="Z69" s="184" t="s">
        <v>810</v>
      </c>
    </row>
    <row r="70" spans="1:26" ht="91.5" customHeight="1" x14ac:dyDescent="0.35">
      <c r="A70" s="180" t="s">
        <v>1454</v>
      </c>
      <c r="B70" s="561" t="s">
        <v>820</v>
      </c>
      <c r="C70" s="62"/>
      <c r="D70" s="62"/>
      <c r="E70" s="62"/>
      <c r="F70" s="62"/>
      <c r="G70" s="62"/>
      <c r="H70" s="62"/>
      <c r="I70" s="62"/>
      <c r="J70" s="62"/>
      <c r="K70" s="62"/>
      <c r="L70" s="62"/>
      <c r="M70" s="62"/>
      <c r="N70" s="62"/>
      <c r="O70" s="62"/>
      <c r="P70" s="62"/>
      <c r="Q70" s="62"/>
      <c r="R70" s="62"/>
      <c r="S70" s="62"/>
      <c r="T70" s="568"/>
      <c r="U70" s="62"/>
      <c r="V70" s="569">
        <f>+[3]Mecanismo!E6</f>
        <v>1</v>
      </c>
      <c r="W70" s="570" t="str">
        <f>+[3]Mecanismo!D6</f>
        <v>Se han publicado 2 informes de reclamos en salud PQRD correspondientes a los meses de septiembre y octubre. Se precisa que la publicación de informes se realiza mes vencido, posterior a contar con información validada</v>
      </c>
      <c r="X70" s="570"/>
      <c r="Y70" s="567" t="s">
        <v>1402</v>
      </c>
      <c r="Z70" s="184" t="s">
        <v>810</v>
      </c>
    </row>
    <row r="71" spans="1:26" ht="104.25" customHeight="1" x14ac:dyDescent="0.35">
      <c r="A71" s="180" t="s">
        <v>1454</v>
      </c>
      <c r="B71" s="561" t="s">
        <v>825</v>
      </c>
      <c r="C71" s="62"/>
      <c r="D71" s="62"/>
      <c r="E71" s="62"/>
      <c r="F71" s="62"/>
      <c r="G71" s="62"/>
      <c r="H71" s="62"/>
      <c r="I71" s="62"/>
      <c r="J71" s="62"/>
      <c r="K71" s="62"/>
      <c r="L71" s="62"/>
      <c r="M71" s="62"/>
      <c r="N71" s="62"/>
      <c r="O71" s="62"/>
      <c r="P71" s="62"/>
      <c r="Q71" s="62"/>
      <c r="R71" s="62"/>
      <c r="S71" s="62"/>
      <c r="T71" s="568"/>
      <c r="U71" s="62"/>
      <c r="V71" s="569">
        <f>+[3]Mecanismo!E7</f>
        <v>1</v>
      </c>
      <c r="W71" s="570" t="str">
        <f>+[3]Mecanismo!D7</f>
        <v xml:space="preserve">
Se realizó capacitación el 20 de septiembre de 2024 en articulación concon Función Pública frente al lenguaje claro, comprensible e influyente con la asistencia de 234 funcionarios.</v>
      </c>
      <c r="X71" s="570"/>
      <c r="Y71" s="567" t="s">
        <v>1402</v>
      </c>
      <c r="Z71" s="184" t="s">
        <v>810</v>
      </c>
    </row>
    <row r="72" spans="1:26" ht="87" customHeight="1" x14ac:dyDescent="0.35">
      <c r="A72" s="180" t="s">
        <v>1454</v>
      </c>
      <c r="B72" s="561" t="s">
        <v>826</v>
      </c>
      <c r="C72" s="62"/>
      <c r="D72" s="62"/>
      <c r="E72" s="62"/>
      <c r="F72" s="62"/>
      <c r="G72" s="62"/>
      <c r="H72" s="62"/>
      <c r="I72" s="62"/>
      <c r="J72" s="62"/>
      <c r="K72" s="62"/>
      <c r="L72" s="62"/>
      <c r="M72" s="62"/>
      <c r="N72" s="62"/>
      <c r="O72" s="62"/>
      <c r="P72" s="62"/>
      <c r="Q72" s="62"/>
      <c r="R72" s="62"/>
      <c r="S72" s="62"/>
      <c r="T72" s="568"/>
      <c r="U72" s="62"/>
      <c r="V72" s="569">
        <f>+[3]Mecanismo!E8</f>
        <v>1</v>
      </c>
      <c r="W72" s="569" t="str">
        <f>+[3]Mecanismo!D8</f>
        <v>Se ajustaron los siguientes dos documentos: 1. Formato de Historia Clínica 2. Respuesta Lenguaje Claro Certificado de discapacidad</v>
      </c>
      <c r="X72" s="570"/>
      <c r="Y72" s="567" t="s">
        <v>1402</v>
      </c>
      <c r="Z72" s="184" t="s">
        <v>810</v>
      </c>
    </row>
    <row r="73" spans="1:26" ht="50.25" customHeight="1" x14ac:dyDescent="0.35">
      <c r="A73" s="180" t="s">
        <v>1454</v>
      </c>
      <c r="B73" s="561" t="s">
        <v>1005</v>
      </c>
      <c r="C73" s="62"/>
      <c r="D73" s="62"/>
      <c r="E73" s="62"/>
      <c r="F73" s="62"/>
      <c r="G73" s="62"/>
      <c r="H73" s="62"/>
      <c r="I73" s="62"/>
      <c r="J73" s="62"/>
      <c r="K73" s="62"/>
      <c r="L73" s="62"/>
      <c r="M73" s="62"/>
      <c r="N73" s="62"/>
      <c r="O73" s="62"/>
      <c r="P73" s="62"/>
      <c r="Q73" s="62"/>
      <c r="R73" s="62"/>
      <c r="S73" s="62"/>
      <c r="T73" s="568"/>
      <c r="U73" s="62"/>
      <c r="V73" s="569">
        <f>+[3]Mecanismo!E9</f>
        <v>1</v>
      </c>
      <c r="W73" s="570" t="str">
        <f>+[3]Mecanismo!D9</f>
        <v xml:space="preserve">Se asisitieron a tres ferias sociales programadas por el DPS, donde se logra ofertas institucionales, en las siguientes fechas y lugares:                                                             * Cimiitarra Santander 13/09/2024 y 14/09/2024, se adjunta informe del evento, fotografías y listado de asisitencia, el numero de asistentes son de 45 y 61 como corresponde.                                                                                         *  Puerto Parra 18/10/2024 vereda El Cruce con 18 asistente y 19/10/2024 vereda Campo Capote 14 asistentes.                                                                                              * Hato Corozal  1  de noviembre se realizo una jornada de atención con las EPS que operan en el lugar con un total de 17 asistentes y el 2 de noviembre se realizo jornada de atención en el marco de Al comPAZ de lo público. </v>
      </c>
      <c r="X73" s="570"/>
      <c r="Y73" s="567" t="s">
        <v>1402</v>
      </c>
      <c r="Z73" s="184" t="s">
        <v>810</v>
      </c>
    </row>
    <row r="74" spans="1:26" ht="31" x14ac:dyDescent="0.35">
      <c r="A74" s="13" t="s">
        <v>99</v>
      </c>
      <c r="B74" s="573"/>
    </row>
    <row r="75" spans="1:26" ht="16.5" customHeight="1" x14ac:dyDescent="0.35">
      <c r="B75" s="53"/>
    </row>
    <row r="76" spans="1:26" x14ac:dyDescent="0.35">
      <c r="B76" s="53"/>
    </row>
    <row r="77" spans="1:26" x14ac:dyDescent="0.35">
      <c r="B77" s="53"/>
    </row>
    <row r="78" spans="1:26" x14ac:dyDescent="0.35">
      <c r="B78" s="53"/>
    </row>
    <row r="79" spans="1:26" x14ac:dyDescent="0.35">
      <c r="B79" s="53"/>
    </row>
    <row r="80" spans="1:26"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row r="117"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x14ac:dyDescent="0.35"/>
    <row r="146" x14ac:dyDescent="0.35"/>
    <row r="147" x14ac:dyDescent="0.35"/>
    <row r="148" x14ac:dyDescent="0.35"/>
    <row r="149" x14ac:dyDescent="0.35"/>
    <row r="150" x14ac:dyDescent="0.35"/>
    <row r="151" x14ac:dyDescent="0.35"/>
    <row r="152" x14ac:dyDescent="0.35"/>
    <row r="153" x14ac:dyDescent="0.35"/>
    <row r="154" x14ac:dyDescent="0.35"/>
    <row r="155" x14ac:dyDescent="0.35"/>
    <row r="156" x14ac:dyDescent="0.35"/>
  </sheetData>
  <mergeCells count="20">
    <mergeCell ref="A5:A7"/>
    <mergeCell ref="B5:B7"/>
    <mergeCell ref="C5:F5"/>
    <mergeCell ref="G5:U5"/>
    <mergeCell ref="V5:Y5"/>
    <mergeCell ref="C6:C7"/>
    <mergeCell ref="V6:V7"/>
    <mergeCell ref="W6:W7"/>
    <mergeCell ref="X6:X7"/>
    <mergeCell ref="Y6:Y7"/>
    <mergeCell ref="D6:D7"/>
    <mergeCell ref="E6:E7"/>
    <mergeCell ref="F6:F7"/>
    <mergeCell ref="G6:H6"/>
    <mergeCell ref="I6:T6"/>
    <mergeCell ref="U6:U7"/>
    <mergeCell ref="B1:X1"/>
    <mergeCell ref="B2:X3"/>
    <mergeCell ref="B4:Z4"/>
    <mergeCell ref="Z5:Z7"/>
  </mergeCells>
  <dataValidations count="3">
    <dataValidation operator="lessThan" allowBlank="1" showInputMessage="1" showErrorMessage="1" sqref="Z2:Z3 B1:B2 Y3" xr:uid="{5FB933E3-9279-4F3B-8BB0-3776968D2C90}"/>
    <dataValidation type="decimal" operator="lessThan" showInputMessage="1" sqref="Z1" xr:uid="{4E51C629-23C5-4E79-9B3F-185A28A3FD41}">
      <formula1>0</formula1>
    </dataValidation>
    <dataValidation type="decimal" operator="lessThan" allowBlank="1" showInputMessage="1" showErrorMessage="1" sqref="Y1:Y2" xr:uid="{F5F45415-74AA-42FB-8832-F820E88F9316}">
      <formula1>0</formula1>
    </dataValidation>
  </dataValidations>
  <pageMargins left="0.7" right="0.7" top="0.75" bottom="0.75" header="0.3" footer="0.3"/>
  <pageSetup scale="33" orientation="portrait"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2"/>
  <sheetViews>
    <sheetView showGridLines="0" workbookViewId="0">
      <selection activeCell="B32" sqref="B32"/>
    </sheetView>
  </sheetViews>
  <sheetFormatPr baseColWidth="10" defaultColWidth="0" defaultRowHeight="14.5" x14ac:dyDescent="0.35"/>
  <cols>
    <col min="1" max="1" width="41" bestFit="1" customWidth="1"/>
    <col min="2" max="2" width="50.453125" bestFit="1" customWidth="1"/>
    <col min="3" max="3" width="63.26953125" bestFit="1" customWidth="1"/>
    <col min="4" max="4" width="134.7265625" customWidth="1"/>
    <col min="5" max="5" width="75" bestFit="1" customWidth="1"/>
    <col min="6" max="6" width="11.453125" customWidth="1"/>
    <col min="7" max="16384" width="11.453125" hidden="1"/>
  </cols>
  <sheetData>
    <row r="1" spans="1:5" x14ac:dyDescent="0.35">
      <c r="A1" t="s">
        <v>6</v>
      </c>
      <c r="B1" t="s">
        <v>5</v>
      </c>
      <c r="C1" t="s">
        <v>4</v>
      </c>
      <c r="D1" t="s">
        <v>3</v>
      </c>
      <c r="E1" t="s">
        <v>2</v>
      </c>
    </row>
    <row r="2" spans="1:5" x14ac:dyDescent="0.35">
      <c r="A2" s="3" t="s">
        <v>120</v>
      </c>
      <c r="B2" s="3" t="s">
        <v>121</v>
      </c>
      <c r="C2" s="3" t="s">
        <v>29</v>
      </c>
      <c r="D2" s="3" t="s">
        <v>117</v>
      </c>
      <c r="E2" s="3" t="s">
        <v>118</v>
      </c>
    </row>
    <row r="3" spans="1:5" x14ac:dyDescent="0.35">
      <c r="A3" s="3" t="s">
        <v>103</v>
      </c>
      <c r="B3" s="3" t="s">
        <v>53</v>
      </c>
      <c r="C3" s="3" t="s">
        <v>29</v>
      </c>
      <c r="D3" s="3" t="s">
        <v>54</v>
      </c>
      <c r="E3" s="3" t="s">
        <v>55</v>
      </c>
    </row>
    <row r="4" spans="1:5" x14ac:dyDescent="0.35">
      <c r="A4" s="3" t="s">
        <v>104</v>
      </c>
      <c r="B4" s="3" t="s">
        <v>56</v>
      </c>
      <c r="C4" s="3" t="s">
        <v>29</v>
      </c>
      <c r="D4" s="3" t="s">
        <v>39</v>
      </c>
      <c r="E4" s="3" t="s">
        <v>47</v>
      </c>
    </row>
    <row r="5" spans="1:5" x14ac:dyDescent="0.35">
      <c r="A5" s="3" t="s">
        <v>105</v>
      </c>
      <c r="B5" s="3" t="s">
        <v>81</v>
      </c>
      <c r="C5" s="3" t="s">
        <v>29</v>
      </c>
      <c r="D5" s="3" t="s">
        <v>41</v>
      </c>
      <c r="E5" s="3" t="s">
        <v>41</v>
      </c>
    </row>
    <row r="6" spans="1:5" x14ac:dyDescent="0.35">
      <c r="A6" s="4" t="s">
        <v>100</v>
      </c>
      <c r="B6" s="3" t="s">
        <v>36</v>
      </c>
      <c r="C6" s="3" t="s">
        <v>29</v>
      </c>
      <c r="D6" s="3" t="s">
        <v>40</v>
      </c>
      <c r="E6" s="3" t="s">
        <v>48</v>
      </c>
    </row>
    <row r="7" spans="1:5" x14ac:dyDescent="0.35">
      <c r="A7" s="3" t="s">
        <v>106</v>
      </c>
      <c r="B7" s="3" t="s">
        <v>42</v>
      </c>
      <c r="C7" s="3" t="s">
        <v>29</v>
      </c>
      <c r="D7" s="3" t="s">
        <v>43</v>
      </c>
      <c r="E7" s="3" t="s">
        <v>57</v>
      </c>
    </row>
    <row r="8" spans="1:5" x14ac:dyDescent="0.35">
      <c r="A8" s="3" t="s">
        <v>107</v>
      </c>
      <c r="B8" s="3" t="s">
        <v>58</v>
      </c>
      <c r="C8" s="3" t="s">
        <v>29</v>
      </c>
      <c r="D8" s="3" t="s">
        <v>59</v>
      </c>
      <c r="E8" s="3" t="s">
        <v>60</v>
      </c>
    </row>
    <row r="9" spans="1:5" x14ac:dyDescent="0.35">
      <c r="A9" s="3" t="s">
        <v>89</v>
      </c>
      <c r="B9" s="3" t="s">
        <v>33</v>
      </c>
      <c r="C9" s="3" t="s">
        <v>30</v>
      </c>
      <c r="D9" s="3" t="s">
        <v>44</v>
      </c>
      <c r="E9" s="3" t="s">
        <v>49</v>
      </c>
    </row>
    <row r="10" spans="1:5" x14ac:dyDescent="0.35">
      <c r="A10" s="3" t="s">
        <v>108</v>
      </c>
      <c r="B10" s="3" t="s">
        <v>32</v>
      </c>
      <c r="C10" s="3" t="s">
        <v>31</v>
      </c>
      <c r="D10" s="3" t="s">
        <v>32</v>
      </c>
      <c r="E10" s="3" t="s">
        <v>32</v>
      </c>
    </row>
    <row r="11" spans="1:5" x14ac:dyDescent="0.35">
      <c r="A11" s="3" t="s">
        <v>109</v>
      </c>
      <c r="B11" s="3" t="s">
        <v>32</v>
      </c>
      <c r="C11" s="3" t="s">
        <v>31</v>
      </c>
      <c r="D11" s="3" t="s">
        <v>32</v>
      </c>
      <c r="E11" s="3" t="s">
        <v>32</v>
      </c>
    </row>
    <row r="12" spans="1:5" x14ac:dyDescent="0.35">
      <c r="A12" s="3" t="s">
        <v>110</v>
      </c>
      <c r="B12" s="3" t="s">
        <v>34</v>
      </c>
      <c r="C12" s="3" t="s">
        <v>31</v>
      </c>
      <c r="D12" s="3" t="s">
        <v>45</v>
      </c>
      <c r="E12" s="3" t="s">
        <v>50</v>
      </c>
    </row>
    <row r="13" spans="1:5" x14ac:dyDescent="0.35">
      <c r="A13" s="3" t="s">
        <v>8</v>
      </c>
      <c r="B13" s="3" t="s">
        <v>35</v>
      </c>
      <c r="C13" s="3" t="s">
        <v>29</v>
      </c>
      <c r="D13" s="3" t="s">
        <v>61</v>
      </c>
      <c r="E13" s="3" t="s">
        <v>62</v>
      </c>
    </row>
    <row r="14" spans="1:5" x14ac:dyDescent="0.35">
      <c r="A14" s="3" t="s">
        <v>9</v>
      </c>
      <c r="B14" s="3" t="s">
        <v>63</v>
      </c>
      <c r="C14" s="3" t="s">
        <v>29</v>
      </c>
      <c r="D14" s="3" t="s">
        <v>64</v>
      </c>
      <c r="E14" s="3" t="s">
        <v>65</v>
      </c>
    </row>
    <row r="15" spans="1:5" x14ac:dyDescent="0.35">
      <c r="A15" s="3" t="s">
        <v>101</v>
      </c>
      <c r="B15" s="3" t="s">
        <v>122</v>
      </c>
      <c r="C15" s="3" t="s">
        <v>29</v>
      </c>
      <c r="D15" s="3" t="s">
        <v>119</v>
      </c>
      <c r="E15" s="3" t="s">
        <v>118</v>
      </c>
    </row>
    <row r="16" spans="1:5" x14ac:dyDescent="0.35">
      <c r="A16" s="4" t="s">
        <v>111</v>
      </c>
      <c r="B16" s="3" t="s">
        <v>32</v>
      </c>
      <c r="C16" s="3" t="s">
        <v>29</v>
      </c>
      <c r="D16" s="3" t="s">
        <v>32</v>
      </c>
      <c r="E16" s="3" t="s">
        <v>32</v>
      </c>
    </row>
    <row r="17" spans="1:5" x14ac:dyDescent="0.35">
      <c r="A17" s="3" t="s">
        <v>112</v>
      </c>
      <c r="B17" s="3" t="s">
        <v>37</v>
      </c>
      <c r="C17" s="3" t="s">
        <v>29</v>
      </c>
      <c r="D17" s="3" t="s">
        <v>46</v>
      </c>
      <c r="E17" s="3" t="s">
        <v>66</v>
      </c>
    </row>
    <row r="18" spans="1:5" x14ac:dyDescent="0.35">
      <c r="A18" s="3" t="s">
        <v>113</v>
      </c>
      <c r="B18" s="3" t="s">
        <v>77</v>
      </c>
      <c r="C18" s="3" t="s">
        <v>29</v>
      </c>
      <c r="D18" s="3" t="s">
        <v>67</v>
      </c>
      <c r="E18" s="3" t="s">
        <v>51</v>
      </c>
    </row>
    <row r="19" spans="1:5" x14ac:dyDescent="0.35">
      <c r="A19" s="3" t="s">
        <v>114</v>
      </c>
      <c r="B19" s="3" t="s">
        <v>38</v>
      </c>
      <c r="C19" s="3" t="s">
        <v>29</v>
      </c>
      <c r="D19" s="3" t="s">
        <v>68</v>
      </c>
      <c r="E19" s="3" t="s">
        <v>69</v>
      </c>
    </row>
    <row r="20" spans="1:5" x14ac:dyDescent="0.35">
      <c r="A20" s="3" t="s">
        <v>115</v>
      </c>
      <c r="B20" s="3" t="s">
        <v>78</v>
      </c>
      <c r="C20" s="3" t="s">
        <v>29</v>
      </c>
      <c r="D20" s="3" t="s">
        <v>79</v>
      </c>
      <c r="E20" s="3" t="s">
        <v>80</v>
      </c>
    </row>
    <row r="21" spans="1:5" x14ac:dyDescent="0.35">
      <c r="A21" s="3" t="s">
        <v>116</v>
      </c>
      <c r="B21" s="3" t="s">
        <v>70</v>
      </c>
      <c r="C21" s="3" t="s">
        <v>29</v>
      </c>
      <c r="D21" s="3" t="s">
        <v>71</v>
      </c>
      <c r="E21" s="3" t="s">
        <v>52</v>
      </c>
    </row>
    <row r="22" spans="1:5" x14ac:dyDescent="0.35">
      <c r="A22" s="3" t="s">
        <v>73</v>
      </c>
      <c r="B22" s="3" t="s">
        <v>74</v>
      </c>
      <c r="C22" s="3" t="s">
        <v>29</v>
      </c>
      <c r="D22" s="3" t="s">
        <v>75</v>
      </c>
      <c r="E22" s="3" t="s">
        <v>76</v>
      </c>
    </row>
  </sheetData>
  <pageMargins left="0.7" right="0.7" top="0.75" bottom="0.75" header="0.3" footer="0.3"/>
  <pageSetup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4"/>
  <sheetViews>
    <sheetView zoomScale="70" zoomScaleNormal="70" workbookViewId="0">
      <selection activeCell="J2" sqref="J2"/>
    </sheetView>
  </sheetViews>
  <sheetFormatPr baseColWidth="10" defaultColWidth="11.453125" defaultRowHeight="14.5" x14ac:dyDescent="0.35"/>
  <cols>
    <col min="1" max="1" width="24.26953125" style="48" customWidth="1"/>
    <col min="2" max="2" width="40" style="48" customWidth="1"/>
    <col min="3" max="3" width="37.26953125" style="48" customWidth="1"/>
    <col min="4" max="4" width="39.54296875" style="48" customWidth="1"/>
    <col min="5" max="5" width="37" style="48" customWidth="1"/>
    <col min="6" max="6" width="44.1796875" style="48" customWidth="1"/>
    <col min="7" max="8" width="47.26953125" style="48" customWidth="1"/>
    <col min="9" max="9" width="63.1796875" style="48" customWidth="1"/>
    <col min="10" max="10" width="35.54296875" style="48" customWidth="1"/>
    <col min="11" max="13" width="26.26953125" style="48" customWidth="1"/>
    <col min="14" max="14" width="42.54296875" style="31" customWidth="1"/>
    <col min="15" max="16384" width="11.453125" style="31"/>
  </cols>
  <sheetData>
    <row r="1" spans="1:14" ht="29" x14ac:dyDescent="0.35">
      <c r="A1" s="17" t="s">
        <v>123</v>
      </c>
      <c r="B1" s="18" t="s">
        <v>124</v>
      </c>
      <c r="C1" s="19" t="s">
        <v>125</v>
      </c>
      <c r="D1" s="20" t="s">
        <v>126</v>
      </c>
      <c r="E1" s="21" t="s">
        <v>127</v>
      </c>
      <c r="F1" s="22" t="s">
        <v>128</v>
      </c>
      <c r="G1" s="23" t="s">
        <v>129</v>
      </c>
      <c r="H1" s="24" t="s">
        <v>130</v>
      </c>
      <c r="I1" s="25" t="s">
        <v>131</v>
      </c>
      <c r="J1" s="26" t="s">
        <v>132</v>
      </c>
      <c r="K1" s="27" t="s">
        <v>133</v>
      </c>
      <c r="L1" s="28" t="s">
        <v>134</v>
      </c>
      <c r="M1" s="29" t="s">
        <v>135</v>
      </c>
      <c r="N1" s="30" t="s">
        <v>136</v>
      </c>
    </row>
    <row r="2" spans="1:14" ht="72" x14ac:dyDescent="0.3">
      <c r="A2" s="32" t="s">
        <v>137</v>
      </c>
      <c r="B2" s="33" t="s">
        <v>138</v>
      </c>
      <c r="C2" s="34" t="s">
        <v>139</v>
      </c>
      <c r="D2" s="35" t="s">
        <v>140</v>
      </c>
      <c r="E2" s="36" t="s">
        <v>140</v>
      </c>
      <c r="F2" s="37" t="s">
        <v>141</v>
      </c>
      <c r="G2" s="38" t="s">
        <v>142</v>
      </c>
      <c r="H2" s="39" t="s">
        <v>143</v>
      </c>
      <c r="I2" s="40" t="s">
        <v>144</v>
      </c>
      <c r="J2" s="41" t="s">
        <v>145</v>
      </c>
      <c r="K2" s="42" t="s">
        <v>146</v>
      </c>
      <c r="L2" s="43" t="s">
        <v>23</v>
      </c>
      <c r="M2" s="44" t="s">
        <v>147</v>
      </c>
      <c r="N2" s="45" t="s">
        <v>140</v>
      </c>
    </row>
    <row r="3" spans="1:14" ht="96" x14ac:dyDescent="0.35">
      <c r="A3" s="32" t="s">
        <v>148</v>
      </c>
      <c r="B3" s="46" t="s">
        <v>149</v>
      </c>
      <c r="C3" s="34" t="s">
        <v>150</v>
      </c>
      <c r="D3" s="35" t="s">
        <v>151</v>
      </c>
      <c r="E3" s="36" t="s">
        <v>152</v>
      </c>
      <c r="F3" s="37" t="s">
        <v>153</v>
      </c>
      <c r="G3" s="38" t="s">
        <v>154</v>
      </c>
      <c r="H3" s="39" t="s">
        <v>155</v>
      </c>
      <c r="I3" s="40" t="s">
        <v>156</v>
      </c>
      <c r="J3" s="41" t="s">
        <v>157</v>
      </c>
      <c r="K3" s="42" t="s">
        <v>158</v>
      </c>
      <c r="L3" s="43" t="s">
        <v>24</v>
      </c>
      <c r="M3" s="44" t="s">
        <v>159</v>
      </c>
      <c r="N3" s="47" t="s">
        <v>140</v>
      </c>
    </row>
    <row r="4" spans="1:14" ht="84" x14ac:dyDescent="0.3">
      <c r="A4" s="32" t="s">
        <v>160</v>
      </c>
      <c r="B4" s="33" t="s">
        <v>161</v>
      </c>
      <c r="C4" s="34" t="s">
        <v>162</v>
      </c>
      <c r="D4" s="35" t="s">
        <v>163</v>
      </c>
      <c r="E4" s="36" t="s">
        <v>164</v>
      </c>
      <c r="F4" s="37" t="s">
        <v>165</v>
      </c>
      <c r="G4" s="38" t="s">
        <v>166</v>
      </c>
      <c r="H4" s="39" t="s">
        <v>167</v>
      </c>
      <c r="I4" s="40" t="s">
        <v>168</v>
      </c>
      <c r="J4" s="41" t="s">
        <v>169</v>
      </c>
      <c r="K4" s="42" t="s">
        <v>170</v>
      </c>
      <c r="L4" s="43" t="s">
        <v>25</v>
      </c>
      <c r="M4" s="44" t="s">
        <v>171</v>
      </c>
      <c r="N4" s="47" t="s">
        <v>152</v>
      </c>
    </row>
    <row r="5" spans="1:14" ht="84" x14ac:dyDescent="0.3">
      <c r="A5" s="32" t="s">
        <v>172</v>
      </c>
      <c r="B5" s="33" t="s">
        <v>173</v>
      </c>
      <c r="C5" s="34" t="s">
        <v>174</v>
      </c>
      <c r="D5" s="35" t="s">
        <v>175</v>
      </c>
      <c r="E5" s="36" t="s">
        <v>176</v>
      </c>
      <c r="F5" s="37" t="s">
        <v>177</v>
      </c>
      <c r="G5" s="38" t="s">
        <v>178</v>
      </c>
      <c r="H5" s="39" t="s">
        <v>179</v>
      </c>
      <c r="I5" s="40" t="s">
        <v>180</v>
      </c>
      <c r="J5" s="41" t="s">
        <v>181</v>
      </c>
      <c r="K5" s="42"/>
      <c r="L5" s="43" t="s">
        <v>26</v>
      </c>
      <c r="M5" s="44" t="s">
        <v>182</v>
      </c>
      <c r="N5" s="45" t="s">
        <v>151</v>
      </c>
    </row>
    <row r="6" spans="1:14" ht="96" x14ac:dyDescent="0.3">
      <c r="A6" s="32"/>
      <c r="B6" s="33" t="s">
        <v>183</v>
      </c>
      <c r="C6" s="34" t="s">
        <v>184</v>
      </c>
      <c r="D6" s="35" t="s">
        <v>185</v>
      </c>
      <c r="E6" s="36" t="s">
        <v>186</v>
      </c>
      <c r="F6" s="37" t="s">
        <v>187</v>
      </c>
      <c r="G6" s="38"/>
      <c r="H6" s="39" t="s">
        <v>188</v>
      </c>
      <c r="I6" s="40" t="s">
        <v>189</v>
      </c>
      <c r="J6" s="41" t="s">
        <v>190</v>
      </c>
      <c r="K6" s="42"/>
      <c r="L6" s="43" t="s">
        <v>27</v>
      </c>
      <c r="M6" s="48" t="s">
        <v>191</v>
      </c>
      <c r="N6" s="47" t="s">
        <v>164</v>
      </c>
    </row>
    <row r="7" spans="1:14" ht="101.5" x14ac:dyDescent="0.35">
      <c r="A7" s="32"/>
      <c r="B7" s="46" t="s">
        <v>192</v>
      </c>
      <c r="C7" s="48" t="s">
        <v>193</v>
      </c>
      <c r="D7" s="35" t="s">
        <v>194</v>
      </c>
      <c r="E7" s="36" t="s">
        <v>195</v>
      </c>
      <c r="F7" s="37" t="s">
        <v>196</v>
      </c>
      <c r="G7" s="38"/>
      <c r="H7" s="39" t="s">
        <v>197</v>
      </c>
      <c r="I7" s="40" t="s">
        <v>198</v>
      </c>
      <c r="J7" s="41" t="s">
        <v>199</v>
      </c>
      <c r="K7" s="42"/>
      <c r="L7" s="43"/>
      <c r="N7" s="47" t="s">
        <v>176</v>
      </c>
    </row>
    <row r="8" spans="1:14" ht="58" x14ac:dyDescent="0.35">
      <c r="A8" s="32"/>
      <c r="D8" s="35" t="s">
        <v>200</v>
      </c>
      <c r="E8" s="36" t="s">
        <v>201</v>
      </c>
      <c r="F8" s="37" t="s">
        <v>202</v>
      </c>
      <c r="H8" s="39" t="s">
        <v>203</v>
      </c>
      <c r="I8" s="40" t="s">
        <v>204</v>
      </c>
      <c r="J8" s="41" t="s">
        <v>205</v>
      </c>
      <c r="L8" s="43"/>
      <c r="N8" s="47" t="s">
        <v>186</v>
      </c>
    </row>
    <row r="9" spans="1:14" ht="29" x14ac:dyDescent="0.35">
      <c r="D9" s="35"/>
      <c r="E9" s="36" t="s">
        <v>206</v>
      </c>
      <c r="F9" s="37" t="s">
        <v>207</v>
      </c>
      <c r="H9" s="39" t="s">
        <v>208</v>
      </c>
      <c r="I9" s="40" t="s">
        <v>209</v>
      </c>
      <c r="J9" s="41" t="s">
        <v>210</v>
      </c>
      <c r="N9" s="45" t="s">
        <v>163</v>
      </c>
    </row>
    <row r="10" spans="1:14" ht="29" x14ac:dyDescent="0.35">
      <c r="D10" s="35"/>
      <c r="E10" s="36" t="s">
        <v>211</v>
      </c>
      <c r="H10" s="39" t="s">
        <v>212</v>
      </c>
      <c r="I10" s="40" t="s">
        <v>213</v>
      </c>
      <c r="J10" s="41" t="s">
        <v>214</v>
      </c>
      <c r="N10" s="47" t="s">
        <v>195</v>
      </c>
    </row>
    <row r="11" spans="1:14" x14ac:dyDescent="0.35">
      <c r="D11" s="35"/>
      <c r="E11" s="36" t="s">
        <v>215</v>
      </c>
      <c r="H11" s="39" t="s">
        <v>216</v>
      </c>
      <c r="I11" s="40"/>
      <c r="J11" s="41" t="s">
        <v>217</v>
      </c>
      <c r="N11" s="47" t="s">
        <v>201</v>
      </c>
    </row>
    <row r="12" spans="1:14" x14ac:dyDescent="0.35">
      <c r="D12" s="35"/>
      <c r="E12" s="36" t="s">
        <v>218</v>
      </c>
      <c r="H12" s="39" t="s">
        <v>219</v>
      </c>
      <c r="I12" s="40"/>
      <c r="J12" s="41" t="s">
        <v>220</v>
      </c>
      <c r="N12" s="47" t="s">
        <v>221</v>
      </c>
    </row>
    <row r="13" spans="1:14" x14ac:dyDescent="0.35">
      <c r="E13" s="36" t="s">
        <v>222</v>
      </c>
      <c r="H13" s="39" t="s">
        <v>223</v>
      </c>
      <c r="I13" s="40"/>
      <c r="J13" s="41" t="s">
        <v>224</v>
      </c>
      <c r="N13" s="47" t="s">
        <v>211</v>
      </c>
    </row>
    <row r="14" spans="1:14" x14ac:dyDescent="0.35">
      <c r="E14" s="36" t="s">
        <v>225</v>
      </c>
      <c r="H14" s="39" t="s">
        <v>226</v>
      </c>
      <c r="I14" s="40"/>
      <c r="J14" s="41" t="s">
        <v>227</v>
      </c>
      <c r="N14" s="47" t="s">
        <v>215</v>
      </c>
    </row>
    <row r="15" spans="1:14" x14ac:dyDescent="0.35">
      <c r="E15" s="36" t="s">
        <v>228</v>
      </c>
      <c r="H15" s="39" t="s">
        <v>229</v>
      </c>
      <c r="I15" s="40"/>
      <c r="J15" s="41" t="s">
        <v>230</v>
      </c>
      <c r="N15" s="47" t="s">
        <v>218</v>
      </c>
    </row>
    <row r="16" spans="1:14" x14ac:dyDescent="0.35">
      <c r="E16" s="36" t="s">
        <v>231</v>
      </c>
      <c r="H16" s="39" t="s">
        <v>232</v>
      </c>
      <c r="I16" s="40"/>
      <c r="N16" s="47" t="s">
        <v>222</v>
      </c>
    </row>
    <row r="17" spans="5:14" ht="29" x14ac:dyDescent="0.35">
      <c r="E17" s="36" t="s">
        <v>233</v>
      </c>
      <c r="H17" s="49"/>
      <c r="N17" s="47" t="s">
        <v>225</v>
      </c>
    </row>
    <row r="18" spans="5:14" ht="29" x14ac:dyDescent="0.35">
      <c r="E18" s="36" t="s">
        <v>234</v>
      </c>
      <c r="H18" s="50"/>
      <c r="N18" s="45" t="s">
        <v>175</v>
      </c>
    </row>
    <row r="19" spans="5:14" ht="29" x14ac:dyDescent="0.35">
      <c r="E19" s="36" t="s">
        <v>235</v>
      </c>
      <c r="H19" s="49"/>
      <c r="N19" s="47" t="s">
        <v>234</v>
      </c>
    </row>
    <row r="20" spans="5:14" x14ac:dyDescent="0.35">
      <c r="E20" s="36" t="s">
        <v>236</v>
      </c>
      <c r="H20" s="49"/>
      <c r="N20" s="45" t="s">
        <v>185</v>
      </c>
    </row>
    <row r="21" spans="5:14" x14ac:dyDescent="0.35">
      <c r="H21" s="49"/>
      <c r="N21" s="47" t="s">
        <v>228</v>
      </c>
    </row>
    <row r="22" spans="5:14" x14ac:dyDescent="0.35">
      <c r="H22" s="49"/>
      <c r="N22" s="47" t="s">
        <v>231</v>
      </c>
    </row>
    <row r="23" spans="5:14" ht="29" x14ac:dyDescent="0.35">
      <c r="H23" s="49"/>
      <c r="N23" s="47" t="s">
        <v>233</v>
      </c>
    </row>
    <row r="24" spans="5:14" x14ac:dyDescent="0.35">
      <c r="H24" s="49"/>
      <c r="N24" s="45" t="s">
        <v>194</v>
      </c>
    </row>
    <row r="25" spans="5:14" x14ac:dyDescent="0.35">
      <c r="H25" s="50"/>
      <c r="N25" s="47" t="s">
        <v>235</v>
      </c>
    </row>
    <row r="26" spans="5:14" x14ac:dyDescent="0.35">
      <c r="H26" s="49"/>
      <c r="N26" s="45" t="s">
        <v>200</v>
      </c>
    </row>
    <row r="27" spans="5:14" x14ac:dyDescent="0.35">
      <c r="H27" s="50"/>
      <c r="N27" s="47" t="s">
        <v>236</v>
      </c>
    </row>
    <row r="28" spans="5:14" x14ac:dyDescent="0.35">
      <c r="H28" s="49"/>
    </row>
    <row r="29" spans="5:14" x14ac:dyDescent="0.35">
      <c r="H29" s="49"/>
    </row>
    <row r="30" spans="5:14" x14ac:dyDescent="0.35">
      <c r="H30" s="50"/>
    </row>
    <row r="31" spans="5:14" x14ac:dyDescent="0.35">
      <c r="H31" s="49"/>
    </row>
    <row r="32" spans="5:14" x14ac:dyDescent="0.35">
      <c r="H32" s="49"/>
    </row>
    <row r="33" spans="8:8" x14ac:dyDescent="0.35">
      <c r="H33" s="49"/>
    </row>
    <row r="34" spans="8:8" x14ac:dyDescent="0.35">
      <c r="H34" s="50"/>
    </row>
    <row r="35" spans="8:8" x14ac:dyDescent="0.35">
      <c r="H35" s="50"/>
    </row>
    <row r="36" spans="8:8" x14ac:dyDescent="0.35">
      <c r="H36" s="49"/>
    </row>
    <row r="37" spans="8:8" x14ac:dyDescent="0.35">
      <c r="H37" s="50"/>
    </row>
    <row r="38" spans="8:8" x14ac:dyDescent="0.35">
      <c r="H38" s="49"/>
    </row>
    <row r="39" spans="8:8" x14ac:dyDescent="0.35">
      <c r="H39" s="49"/>
    </row>
    <row r="40" spans="8:8" x14ac:dyDescent="0.35">
      <c r="H40" s="49"/>
    </row>
    <row r="41" spans="8:8" x14ac:dyDescent="0.35">
      <c r="H41" s="50"/>
    </row>
    <row r="42" spans="8:8" x14ac:dyDescent="0.35">
      <c r="H42" s="50"/>
    </row>
    <row r="43" spans="8:8" x14ac:dyDescent="0.35">
      <c r="H43" s="50"/>
    </row>
    <row r="44" spans="8:8" x14ac:dyDescent="0.35">
      <c r="H44" s="50"/>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RowHeight="14.5" x14ac:dyDescent="0.3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K2:K8"/>
  <sheetViews>
    <sheetView workbookViewId="0">
      <selection activeCell="N11" sqref="N11"/>
    </sheetView>
  </sheetViews>
  <sheetFormatPr baseColWidth="10" defaultRowHeight="14.5" x14ac:dyDescent="0.35"/>
  <sheetData>
    <row r="2" spans="11:11" x14ac:dyDescent="0.35">
      <c r="K2" t="s">
        <v>23</v>
      </c>
    </row>
    <row r="3" spans="11:11" x14ac:dyDescent="0.35">
      <c r="K3" t="s">
        <v>24</v>
      </c>
    </row>
    <row r="4" spans="11:11" x14ac:dyDescent="0.35">
      <c r="K4" t="s">
        <v>25</v>
      </c>
    </row>
    <row r="5" spans="11:11" x14ac:dyDescent="0.35">
      <c r="K5" t="s">
        <v>26</v>
      </c>
    </row>
    <row r="6" spans="11:11" x14ac:dyDescent="0.35">
      <c r="K6" t="s">
        <v>27</v>
      </c>
    </row>
    <row r="7" spans="11:11" x14ac:dyDescent="0.35">
      <c r="K7" t="s">
        <v>28</v>
      </c>
    </row>
    <row r="8" spans="11:11" x14ac:dyDescent="0.35">
      <c r="K8" t="s">
        <v>82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Z121"/>
  <sheetViews>
    <sheetView zoomScale="70" zoomScaleNormal="70" workbookViewId="0"/>
  </sheetViews>
  <sheetFormatPr baseColWidth="10" defaultColWidth="0" defaultRowHeight="14.5" zeroHeight="1" x14ac:dyDescent="0.35"/>
  <cols>
    <col min="1" max="1" width="24.453125" customWidth="1"/>
    <col min="2" max="2" width="55.54296875" customWidth="1"/>
    <col min="3" max="3" width="44.1796875" customWidth="1"/>
    <col min="4" max="4" width="17.6328125" customWidth="1"/>
    <col min="5" max="5" width="17" customWidth="1"/>
    <col min="6" max="6" width="18.1796875" customWidth="1"/>
    <col min="7" max="7" width="12.26953125" customWidth="1"/>
    <col min="8" max="8" width="12.453125" customWidth="1"/>
    <col min="9" max="10" width="6.54296875" customWidth="1"/>
    <col min="11" max="11" width="7.453125" customWidth="1"/>
    <col min="12" max="12" width="6.7265625" customWidth="1"/>
    <col min="13" max="13" width="7" customWidth="1"/>
    <col min="14" max="14" width="6.1796875" customWidth="1"/>
    <col min="15" max="15" width="6" customWidth="1"/>
    <col min="16" max="16" width="5.54296875" customWidth="1"/>
    <col min="17" max="17" width="5.81640625" customWidth="1"/>
    <col min="18" max="18" width="6" customWidth="1"/>
    <col min="19" max="19" width="5.54296875" customWidth="1"/>
    <col min="20" max="20" width="6.54296875" customWidth="1"/>
    <col min="21" max="21" width="17.81640625" customWidth="1"/>
    <col min="22" max="22" width="19.26953125" customWidth="1"/>
    <col min="23" max="23" width="53.453125" hidden="1" customWidth="1"/>
    <col min="24" max="24" width="126.1796875" customWidth="1"/>
    <col min="25" max="25" width="78.453125" customWidth="1"/>
    <col min="26" max="26" width="34.1796875" customWidth="1"/>
    <col min="27" max="16384" width="11.453125" hidden="1"/>
  </cols>
  <sheetData>
    <row r="1" spans="1:26" ht="27" customHeight="1" x14ac:dyDescent="0.35">
      <c r="A1" s="1"/>
      <c r="B1" s="604" t="s">
        <v>22</v>
      </c>
      <c r="C1" s="605"/>
      <c r="D1" s="605"/>
      <c r="E1" s="605"/>
      <c r="F1" s="605"/>
      <c r="G1" s="605"/>
      <c r="H1" s="605"/>
      <c r="I1" s="605"/>
      <c r="J1" s="605"/>
      <c r="K1" s="605"/>
      <c r="L1" s="605"/>
      <c r="M1" s="605"/>
      <c r="N1" s="605"/>
      <c r="O1" s="605"/>
      <c r="P1" s="605"/>
      <c r="Q1" s="605"/>
      <c r="R1" s="605"/>
      <c r="S1" s="605"/>
      <c r="T1" s="605"/>
      <c r="U1" s="605"/>
      <c r="V1" s="605"/>
      <c r="W1" s="605"/>
      <c r="X1" s="606"/>
      <c r="Y1" s="11" t="s">
        <v>0</v>
      </c>
      <c r="Z1" s="2" t="s">
        <v>72</v>
      </c>
    </row>
    <row r="2" spans="1:26" ht="21" customHeight="1" x14ac:dyDescent="0.35">
      <c r="A2" s="10"/>
      <c r="B2" s="607" t="s">
        <v>83</v>
      </c>
      <c r="C2" s="608"/>
      <c r="D2" s="608"/>
      <c r="E2" s="608"/>
      <c r="F2" s="608"/>
      <c r="G2" s="608"/>
      <c r="H2" s="608"/>
      <c r="I2" s="608"/>
      <c r="J2" s="608"/>
      <c r="K2" s="608"/>
      <c r="L2" s="608"/>
      <c r="M2" s="608"/>
      <c r="N2" s="608"/>
      <c r="O2" s="608"/>
      <c r="P2" s="608"/>
      <c r="Q2" s="608"/>
      <c r="R2" s="608"/>
      <c r="S2" s="608"/>
      <c r="T2" s="608"/>
      <c r="U2" s="608"/>
      <c r="V2" s="608"/>
      <c r="W2" s="608"/>
      <c r="X2" s="609"/>
      <c r="Y2" s="12" t="s">
        <v>1</v>
      </c>
      <c r="Z2" s="15">
        <v>1</v>
      </c>
    </row>
    <row r="3" spans="1:26" ht="24" customHeight="1" thickBot="1" x14ac:dyDescent="0.4">
      <c r="A3" s="5"/>
      <c r="B3" s="610"/>
      <c r="C3" s="611"/>
      <c r="D3" s="611"/>
      <c r="E3" s="611"/>
      <c r="F3" s="611"/>
      <c r="G3" s="611"/>
      <c r="H3" s="611"/>
      <c r="I3" s="611"/>
      <c r="J3" s="611"/>
      <c r="K3" s="611"/>
      <c r="L3" s="611"/>
      <c r="M3" s="611"/>
      <c r="N3" s="611"/>
      <c r="O3" s="611"/>
      <c r="P3" s="611"/>
      <c r="Q3" s="611"/>
      <c r="R3" s="611"/>
      <c r="S3" s="611"/>
      <c r="T3" s="611"/>
      <c r="U3" s="611"/>
      <c r="V3" s="611"/>
      <c r="W3" s="611"/>
      <c r="X3" s="612"/>
      <c r="Y3" s="14" t="s">
        <v>7</v>
      </c>
      <c r="Z3" s="16">
        <v>45077</v>
      </c>
    </row>
    <row r="4" spans="1:26" ht="34.5" customHeight="1" thickBot="1" x14ac:dyDescent="0.4">
      <c r="A4" s="51" t="s">
        <v>120</v>
      </c>
      <c r="B4" s="619" t="s">
        <v>1455</v>
      </c>
      <c r="C4" s="620"/>
      <c r="D4" s="620"/>
      <c r="E4" s="620"/>
      <c r="F4" s="620"/>
      <c r="G4" s="620"/>
      <c r="H4" s="620"/>
      <c r="I4" s="620"/>
      <c r="J4" s="620"/>
      <c r="K4" s="620"/>
      <c r="L4" s="620"/>
      <c r="M4" s="620"/>
      <c r="N4" s="620"/>
      <c r="O4" s="620"/>
      <c r="P4" s="620"/>
      <c r="Q4" s="620"/>
      <c r="R4" s="620"/>
      <c r="S4" s="620"/>
      <c r="T4" s="620"/>
      <c r="U4" s="620"/>
      <c r="V4" s="620"/>
      <c r="W4" s="620"/>
      <c r="X4" s="620"/>
      <c r="Y4" s="620"/>
      <c r="Z4" s="621"/>
    </row>
    <row r="5" spans="1:26" ht="30.75" customHeight="1" thickBot="1" x14ac:dyDescent="0.4">
      <c r="A5" s="599" t="s">
        <v>102</v>
      </c>
      <c r="B5" s="613" t="s">
        <v>84</v>
      </c>
      <c r="C5" s="616" t="s">
        <v>85</v>
      </c>
      <c r="D5" s="617"/>
      <c r="E5" s="617"/>
      <c r="F5" s="618"/>
      <c r="G5" s="616" t="s">
        <v>92</v>
      </c>
      <c r="H5" s="617"/>
      <c r="I5" s="617"/>
      <c r="J5" s="617"/>
      <c r="K5" s="617"/>
      <c r="L5" s="617"/>
      <c r="M5" s="617"/>
      <c r="N5" s="617"/>
      <c r="O5" s="617"/>
      <c r="P5" s="617"/>
      <c r="Q5" s="617"/>
      <c r="R5" s="617"/>
      <c r="S5" s="617"/>
      <c r="T5" s="617"/>
      <c r="U5" s="618"/>
      <c r="V5" s="616" t="s">
        <v>93</v>
      </c>
      <c r="W5" s="617"/>
      <c r="X5" s="617"/>
      <c r="Y5" s="618"/>
      <c r="Z5" s="622" t="s">
        <v>98</v>
      </c>
    </row>
    <row r="6" spans="1:26" ht="36" customHeight="1" thickBot="1" x14ac:dyDescent="0.4">
      <c r="A6" s="600"/>
      <c r="B6" s="614"/>
      <c r="C6" s="602" t="s">
        <v>86</v>
      </c>
      <c r="D6" s="602" t="s">
        <v>87</v>
      </c>
      <c r="E6" s="602" t="s">
        <v>88</v>
      </c>
      <c r="F6" s="622" t="s">
        <v>89</v>
      </c>
      <c r="G6" s="616" t="s">
        <v>90</v>
      </c>
      <c r="H6" s="618"/>
      <c r="I6" s="623" t="s">
        <v>91</v>
      </c>
      <c r="J6" s="624"/>
      <c r="K6" s="624"/>
      <c r="L6" s="624"/>
      <c r="M6" s="624"/>
      <c r="N6" s="624"/>
      <c r="O6" s="624"/>
      <c r="P6" s="624"/>
      <c r="Q6" s="624"/>
      <c r="R6" s="624"/>
      <c r="S6" s="624"/>
      <c r="T6" s="625"/>
      <c r="U6" s="622" t="s">
        <v>101</v>
      </c>
      <c r="V6" s="602" t="s">
        <v>94</v>
      </c>
      <c r="W6" s="602" t="s">
        <v>95</v>
      </c>
      <c r="X6" s="602" t="s">
        <v>96</v>
      </c>
      <c r="Y6" s="602" t="s">
        <v>97</v>
      </c>
      <c r="Z6" s="602"/>
    </row>
    <row r="7" spans="1:26" ht="30.75" customHeight="1" thickBot="1" x14ac:dyDescent="0.4">
      <c r="A7" s="601"/>
      <c r="B7" s="615"/>
      <c r="C7" s="603"/>
      <c r="D7" s="603"/>
      <c r="E7" s="603"/>
      <c r="F7" s="615"/>
      <c r="G7" s="6" t="s">
        <v>8</v>
      </c>
      <c r="H7" s="6" t="s">
        <v>9</v>
      </c>
      <c r="I7" s="7" t="s">
        <v>10</v>
      </c>
      <c r="J7" s="8" t="s">
        <v>11</v>
      </c>
      <c r="K7" s="8" t="s">
        <v>12</v>
      </c>
      <c r="L7" s="8" t="s">
        <v>13</v>
      </c>
      <c r="M7" s="8" t="s">
        <v>14</v>
      </c>
      <c r="N7" s="8" t="s">
        <v>15</v>
      </c>
      <c r="O7" s="8" t="s">
        <v>16</v>
      </c>
      <c r="P7" s="8" t="s">
        <v>17</v>
      </c>
      <c r="Q7" s="8" t="s">
        <v>18</v>
      </c>
      <c r="R7" s="8" t="s">
        <v>19</v>
      </c>
      <c r="S7" s="8" t="s">
        <v>20</v>
      </c>
      <c r="T7" s="9" t="s">
        <v>21</v>
      </c>
      <c r="U7" s="603"/>
      <c r="V7" s="603"/>
      <c r="W7" s="603"/>
      <c r="X7" s="603"/>
      <c r="Y7" s="603"/>
      <c r="Z7" s="603"/>
    </row>
    <row r="8" spans="1:26" ht="111" customHeight="1" x14ac:dyDescent="0.35">
      <c r="A8" s="184" t="s">
        <v>195</v>
      </c>
      <c r="B8" s="184" t="s">
        <v>1132</v>
      </c>
      <c r="C8" s="184" t="s">
        <v>1160</v>
      </c>
      <c r="D8" s="472">
        <v>25</v>
      </c>
      <c r="E8" s="472">
        <v>25</v>
      </c>
      <c r="F8" s="71" t="s">
        <v>25</v>
      </c>
      <c r="G8" s="393">
        <v>0.08</v>
      </c>
      <c r="H8" s="393">
        <v>0.25</v>
      </c>
      <c r="I8" s="472"/>
      <c r="J8" s="472"/>
      <c r="K8" s="472" t="s">
        <v>338</v>
      </c>
      <c r="L8" s="472"/>
      <c r="M8" s="472"/>
      <c r="N8" s="472" t="s">
        <v>338</v>
      </c>
      <c r="O8" s="472"/>
      <c r="P8" s="472"/>
      <c r="Q8" s="472" t="s">
        <v>338</v>
      </c>
      <c r="R8" s="472"/>
      <c r="S8" s="472"/>
      <c r="T8" s="472" t="s">
        <v>338</v>
      </c>
      <c r="U8" s="472" t="s">
        <v>947</v>
      </c>
      <c r="V8" s="585">
        <f>(D8/E8)*100</f>
        <v>100</v>
      </c>
      <c r="W8" s="472"/>
      <c r="X8" s="180" t="s">
        <v>1215</v>
      </c>
      <c r="Y8" s="180" t="s">
        <v>1250</v>
      </c>
      <c r="Z8" s="184" t="s">
        <v>169</v>
      </c>
    </row>
    <row r="9" spans="1:26" ht="95.15" customHeight="1" x14ac:dyDescent="0.35">
      <c r="A9" s="184" t="s">
        <v>195</v>
      </c>
      <c r="B9" s="586" t="s">
        <v>1133</v>
      </c>
      <c r="C9" s="545" t="s">
        <v>1161</v>
      </c>
      <c r="D9" s="472">
        <v>30</v>
      </c>
      <c r="E9" s="472">
        <v>30</v>
      </c>
      <c r="F9" s="71" t="s">
        <v>27</v>
      </c>
      <c r="G9" s="393">
        <v>0</v>
      </c>
      <c r="H9" s="587">
        <v>0.3</v>
      </c>
      <c r="I9" s="472"/>
      <c r="J9" s="472"/>
      <c r="K9" s="472"/>
      <c r="L9" s="472"/>
      <c r="M9" s="472"/>
      <c r="N9" s="472" t="s">
        <v>338</v>
      </c>
      <c r="O9" s="472"/>
      <c r="P9" s="472"/>
      <c r="Q9" s="472"/>
      <c r="R9" s="472"/>
      <c r="S9" s="472"/>
      <c r="T9" s="472" t="s">
        <v>338</v>
      </c>
      <c r="U9" s="472" t="s">
        <v>947</v>
      </c>
      <c r="V9" s="585">
        <f t="shared" ref="V9:V45" si="0">(D9/E9)*100</f>
        <v>100</v>
      </c>
      <c r="W9" s="472"/>
      <c r="X9" s="180" t="s">
        <v>1216</v>
      </c>
      <c r="Y9" s="180" t="s">
        <v>1250</v>
      </c>
      <c r="Z9" s="184" t="s">
        <v>169</v>
      </c>
    </row>
    <row r="10" spans="1:26" ht="145.5" customHeight="1" x14ac:dyDescent="0.35">
      <c r="A10" s="184" t="s">
        <v>195</v>
      </c>
      <c r="B10" s="586" t="s">
        <v>1134</v>
      </c>
      <c r="C10" s="184" t="s">
        <v>1162</v>
      </c>
      <c r="D10" s="472">
        <v>4</v>
      </c>
      <c r="E10" s="472">
        <v>9</v>
      </c>
      <c r="F10" s="71" t="s">
        <v>25</v>
      </c>
      <c r="G10" s="393">
        <v>0.22</v>
      </c>
      <c r="H10" s="587">
        <v>0.44</v>
      </c>
      <c r="I10" s="472"/>
      <c r="J10" s="472"/>
      <c r="K10" s="472" t="s">
        <v>338</v>
      </c>
      <c r="L10" s="472"/>
      <c r="M10" s="472"/>
      <c r="N10" s="472" t="s">
        <v>338</v>
      </c>
      <c r="O10" s="472"/>
      <c r="P10" s="472"/>
      <c r="Q10" s="472" t="s">
        <v>338</v>
      </c>
      <c r="R10" s="472"/>
      <c r="S10" s="472"/>
      <c r="T10" s="472" t="s">
        <v>338</v>
      </c>
      <c r="U10" s="472" t="s">
        <v>947</v>
      </c>
      <c r="V10" s="585">
        <f>(D10/E10)*100</f>
        <v>44.444444444444443</v>
      </c>
      <c r="W10" s="585"/>
      <c r="X10" s="180" t="s">
        <v>1217</v>
      </c>
      <c r="Y10" s="180" t="s">
        <v>1250</v>
      </c>
      <c r="Z10" s="184" t="s">
        <v>181</v>
      </c>
    </row>
    <row r="11" spans="1:26" ht="97" customHeight="1" x14ac:dyDescent="0.35">
      <c r="A11" s="184" t="s">
        <v>195</v>
      </c>
      <c r="B11" s="586" t="s">
        <v>1134</v>
      </c>
      <c r="C11" s="184" t="s">
        <v>1163</v>
      </c>
      <c r="D11" s="472">
        <v>118</v>
      </c>
      <c r="E11" s="472">
        <v>118</v>
      </c>
      <c r="F11" s="71" t="s">
        <v>25</v>
      </c>
      <c r="G11" s="587">
        <v>0</v>
      </c>
      <c r="H11" s="393">
        <v>1</v>
      </c>
      <c r="I11" s="472"/>
      <c r="J11" s="472"/>
      <c r="K11" s="472" t="s">
        <v>338</v>
      </c>
      <c r="L11" s="472"/>
      <c r="M11" s="472"/>
      <c r="N11" s="472" t="s">
        <v>338</v>
      </c>
      <c r="O11" s="472"/>
      <c r="P11" s="472"/>
      <c r="Q11" s="472" t="s">
        <v>338</v>
      </c>
      <c r="R11" s="472"/>
      <c r="S11" s="472"/>
      <c r="T11" s="472" t="s">
        <v>338</v>
      </c>
      <c r="U11" s="472" t="s">
        <v>947</v>
      </c>
      <c r="V11" s="585">
        <f t="shared" si="0"/>
        <v>100</v>
      </c>
      <c r="W11" s="472"/>
      <c r="X11" s="180" t="s">
        <v>1218</v>
      </c>
      <c r="Y11" s="180" t="s">
        <v>1250</v>
      </c>
      <c r="Z11" s="545" t="s">
        <v>181</v>
      </c>
    </row>
    <row r="12" spans="1:26" ht="194.5" customHeight="1" x14ac:dyDescent="0.35">
      <c r="A12" s="184" t="s">
        <v>233</v>
      </c>
      <c r="B12" s="184" t="s">
        <v>1135</v>
      </c>
      <c r="C12" s="184" t="s">
        <v>1164</v>
      </c>
      <c r="D12" s="472">
        <v>32</v>
      </c>
      <c r="E12" s="472">
        <v>32</v>
      </c>
      <c r="F12" s="71" t="s">
        <v>25</v>
      </c>
      <c r="G12" s="393">
        <v>1</v>
      </c>
      <c r="H12" s="393">
        <v>1</v>
      </c>
      <c r="I12" s="472"/>
      <c r="J12" s="472"/>
      <c r="K12" s="472" t="s">
        <v>338</v>
      </c>
      <c r="L12" s="472"/>
      <c r="M12" s="472"/>
      <c r="N12" s="472" t="s">
        <v>338</v>
      </c>
      <c r="O12" s="472"/>
      <c r="P12" s="472"/>
      <c r="Q12" s="472" t="s">
        <v>338</v>
      </c>
      <c r="R12" s="472"/>
      <c r="S12" s="472"/>
      <c r="T12" s="472" t="s">
        <v>338</v>
      </c>
      <c r="U12" s="472" t="s">
        <v>947</v>
      </c>
      <c r="V12" s="585">
        <f t="shared" si="0"/>
        <v>100</v>
      </c>
      <c r="W12" s="472"/>
      <c r="X12" s="180" t="s">
        <v>1219</v>
      </c>
      <c r="Y12" s="180" t="s">
        <v>1250</v>
      </c>
      <c r="Z12" s="184" t="s">
        <v>181</v>
      </c>
    </row>
    <row r="13" spans="1:26" ht="93.65" customHeight="1" x14ac:dyDescent="0.35">
      <c r="A13" s="184" t="s">
        <v>233</v>
      </c>
      <c r="B13" s="586" t="s">
        <v>1136</v>
      </c>
      <c r="C13" s="184" t="s">
        <v>1165</v>
      </c>
      <c r="D13" s="472">
        <v>7</v>
      </c>
      <c r="E13" s="472">
        <v>4</v>
      </c>
      <c r="F13" s="71" t="s">
        <v>25</v>
      </c>
      <c r="G13" s="71">
        <v>0</v>
      </c>
      <c r="H13" s="71">
        <v>4</v>
      </c>
      <c r="I13" s="472"/>
      <c r="J13" s="472"/>
      <c r="K13" s="472" t="s">
        <v>338</v>
      </c>
      <c r="L13" s="472"/>
      <c r="M13" s="472"/>
      <c r="N13" s="472" t="s">
        <v>338</v>
      </c>
      <c r="O13" s="472"/>
      <c r="P13" s="472"/>
      <c r="Q13" s="472" t="s">
        <v>338</v>
      </c>
      <c r="R13" s="472"/>
      <c r="S13" s="472"/>
      <c r="T13" s="472" t="s">
        <v>338</v>
      </c>
      <c r="U13" s="472" t="s">
        <v>947</v>
      </c>
      <c r="V13" s="585">
        <f t="shared" si="0"/>
        <v>175</v>
      </c>
      <c r="W13" s="585"/>
      <c r="X13" s="180" t="s">
        <v>1220</v>
      </c>
      <c r="Y13" s="180" t="s">
        <v>1250</v>
      </c>
      <c r="Z13" s="184" t="s">
        <v>181</v>
      </c>
    </row>
    <row r="14" spans="1:26" ht="130" customHeight="1" x14ac:dyDescent="0.35">
      <c r="A14" s="184" t="s">
        <v>233</v>
      </c>
      <c r="B14" s="586" t="s">
        <v>1136</v>
      </c>
      <c r="C14" s="545" t="s">
        <v>1166</v>
      </c>
      <c r="D14" s="472" t="s">
        <v>1214</v>
      </c>
      <c r="E14" s="472">
        <v>42</v>
      </c>
      <c r="F14" s="80" t="s">
        <v>25</v>
      </c>
      <c r="G14" s="393">
        <v>0</v>
      </c>
      <c r="H14" s="393">
        <v>0.7</v>
      </c>
      <c r="I14" s="472"/>
      <c r="J14" s="472"/>
      <c r="K14" s="472" t="s">
        <v>338</v>
      </c>
      <c r="L14" s="472"/>
      <c r="M14" s="472"/>
      <c r="N14" s="472" t="s">
        <v>338</v>
      </c>
      <c r="O14" s="472"/>
      <c r="P14" s="472"/>
      <c r="Q14" s="472" t="s">
        <v>338</v>
      </c>
      <c r="R14" s="472"/>
      <c r="S14" s="472"/>
      <c r="T14" s="472" t="s">
        <v>338</v>
      </c>
      <c r="U14" s="472" t="s">
        <v>947</v>
      </c>
      <c r="V14" s="585">
        <v>48.75</v>
      </c>
      <c r="W14" s="585"/>
      <c r="X14" s="180" t="s">
        <v>1221</v>
      </c>
      <c r="Y14" s="180" t="s">
        <v>1250</v>
      </c>
      <c r="Z14" s="184" t="s">
        <v>181</v>
      </c>
    </row>
    <row r="15" spans="1:26" ht="79.5" customHeight="1" x14ac:dyDescent="0.35">
      <c r="A15" s="184" t="s">
        <v>195</v>
      </c>
      <c r="B15" s="184" t="s">
        <v>1137</v>
      </c>
      <c r="C15" s="184" t="s">
        <v>1167</v>
      </c>
      <c r="D15" s="472">
        <v>7</v>
      </c>
      <c r="E15" s="472">
        <v>7</v>
      </c>
      <c r="F15" s="71" t="s">
        <v>25</v>
      </c>
      <c r="G15" s="80">
        <v>0</v>
      </c>
      <c r="H15" s="71">
        <v>7</v>
      </c>
      <c r="I15" s="472"/>
      <c r="J15" s="472"/>
      <c r="K15" s="472" t="s">
        <v>338</v>
      </c>
      <c r="L15" s="472"/>
      <c r="M15" s="472"/>
      <c r="N15" s="472" t="s">
        <v>338</v>
      </c>
      <c r="O15" s="472"/>
      <c r="P15" s="472"/>
      <c r="Q15" s="472" t="s">
        <v>338</v>
      </c>
      <c r="R15" s="472"/>
      <c r="S15" s="472"/>
      <c r="T15" s="472" t="s">
        <v>338</v>
      </c>
      <c r="U15" s="472" t="s">
        <v>947</v>
      </c>
      <c r="V15" s="585">
        <f t="shared" si="0"/>
        <v>100</v>
      </c>
      <c r="W15" s="472"/>
      <c r="X15" s="180" t="s">
        <v>1222</v>
      </c>
      <c r="Y15" s="180" t="s">
        <v>1250</v>
      </c>
      <c r="Z15" s="184" t="s">
        <v>181</v>
      </c>
    </row>
    <row r="16" spans="1:26" ht="176" customHeight="1" x14ac:dyDescent="0.35">
      <c r="A16" s="184" t="s">
        <v>201</v>
      </c>
      <c r="B16" s="184" t="s">
        <v>1138</v>
      </c>
      <c r="C16" s="184" t="s">
        <v>1168</v>
      </c>
      <c r="D16" s="472">
        <v>62546</v>
      </c>
      <c r="E16" s="472">
        <v>62546</v>
      </c>
      <c r="F16" s="71" t="s">
        <v>25</v>
      </c>
      <c r="G16" s="393" t="s">
        <v>1196</v>
      </c>
      <c r="H16" s="393" t="s">
        <v>1197</v>
      </c>
      <c r="I16" s="472"/>
      <c r="J16" s="472"/>
      <c r="K16" s="472" t="s">
        <v>338</v>
      </c>
      <c r="L16" s="472"/>
      <c r="M16" s="472"/>
      <c r="N16" s="472" t="s">
        <v>338</v>
      </c>
      <c r="O16" s="472"/>
      <c r="P16" s="472"/>
      <c r="Q16" s="472" t="s">
        <v>338</v>
      </c>
      <c r="R16" s="472"/>
      <c r="S16" s="472"/>
      <c r="T16" s="472" t="s">
        <v>338</v>
      </c>
      <c r="U16" s="472" t="s">
        <v>947</v>
      </c>
      <c r="V16" s="585">
        <f t="shared" si="0"/>
        <v>100</v>
      </c>
      <c r="W16" s="472"/>
      <c r="X16" s="180" t="s">
        <v>1223</v>
      </c>
      <c r="Y16" s="180" t="s">
        <v>1250</v>
      </c>
      <c r="Z16" s="184" t="s">
        <v>145</v>
      </c>
    </row>
    <row r="17" spans="1:26" ht="80.150000000000006" customHeight="1" x14ac:dyDescent="0.35">
      <c r="A17" s="184" t="s">
        <v>201</v>
      </c>
      <c r="B17" s="184" t="s">
        <v>1139</v>
      </c>
      <c r="C17" s="184" t="s">
        <v>1169</v>
      </c>
      <c r="D17" s="472">
        <v>121</v>
      </c>
      <c r="E17" s="472">
        <v>133</v>
      </c>
      <c r="F17" s="71" t="s">
        <v>25</v>
      </c>
      <c r="G17" s="393">
        <v>0.5</v>
      </c>
      <c r="H17" s="393">
        <v>0.7</v>
      </c>
      <c r="I17" s="472"/>
      <c r="J17" s="472"/>
      <c r="K17" s="472" t="s">
        <v>338</v>
      </c>
      <c r="L17" s="472"/>
      <c r="M17" s="472"/>
      <c r="N17" s="472" t="s">
        <v>338</v>
      </c>
      <c r="O17" s="472"/>
      <c r="P17" s="472"/>
      <c r="Q17" s="472" t="s">
        <v>338</v>
      </c>
      <c r="R17" s="472"/>
      <c r="S17" s="472"/>
      <c r="T17" s="472" t="s">
        <v>338</v>
      </c>
      <c r="U17" s="472" t="s">
        <v>947</v>
      </c>
      <c r="V17" s="585">
        <v>91</v>
      </c>
      <c r="W17" s="588"/>
      <c r="X17" s="180" t="s">
        <v>1224</v>
      </c>
      <c r="Y17" s="180" t="s">
        <v>1250</v>
      </c>
      <c r="Z17" s="184" t="s">
        <v>145</v>
      </c>
    </row>
    <row r="18" spans="1:26" ht="72.5" x14ac:dyDescent="0.35">
      <c r="A18" s="184" t="s">
        <v>206</v>
      </c>
      <c r="B18" s="184" t="s">
        <v>1140</v>
      </c>
      <c r="C18" s="184" t="s">
        <v>1170</v>
      </c>
      <c r="D18" s="472">
        <v>101</v>
      </c>
      <c r="E18" s="472">
        <v>287</v>
      </c>
      <c r="F18" s="71" t="s">
        <v>27</v>
      </c>
      <c r="G18" s="71">
        <v>287</v>
      </c>
      <c r="H18" s="71">
        <v>0</v>
      </c>
      <c r="I18" s="472"/>
      <c r="J18" s="472"/>
      <c r="K18" s="472"/>
      <c r="L18" s="472"/>
      <c r="M18" s="472"/>
      <c r="N18" s="472" t="s">
        <v>338</v>
      </c>
      <c r="O18" s="472"/>
      <c r="P18" s="472"/>
      <c r="Q18" s="472"/>
      <c r="R18" s="472"/>
      <c r="S18" s="472"/>
      <c r="T18" s="472" t="s">
        <v>338</v>
      </c>
      <c r="U18" s="472" t="s">
        <v>947</v>
      </c>
      <c r="V18" s="585">
        <f t="shared" si="0"/>
        <v>35.191637630662022</v>
      </c>
      <c r="W18" s="472"/>
      <c r="X18" s="180" t="s">
        <v>1225</v>
      </c>
      <c r="Y18" s="180" t="s">
        <v>1251</v>
      </c>
      <c r="Z18" s="184" t="s">
        <v>145</v>
      </c>
    </row>
    <row r="19" spans="1:26" ht="72.5" x14ac:dyDescent="0.35">
      <c r="A19" s="184" t="s">
        <v>206</v>
      </c>
      <c r="B19" s="586" t="s">
        <v>1141</v>
      </c>
      <c r="C19" s="184" t="s">
        <v>1171</v>
      </c>
      <c r="D19" s="472">
        <v>8347</v>
      </c>
      <c r="E19" s="472">
        <v>20400</v>
      </c>
      <c r="F19" s="71" t="s">
        <v>27</v>
      </c>
      <c r="G19" s="71">
        <v>20400</v>
      </c>
      <c r="H19" s="71">
        <v>0</v>
      </c>
      <c r="I19" s="472"/>
      <c r="J19" s="472"/>
      <c r="K19" s="472"/>
      <c r="L19" s="472"/>
      <c r="M19" s="472"/>
      <c r="N19" s="472" t="s">
        <v>338</v>
      </c>
      <c r="O19" s="472"/>
      <c r="P19" s="472"/>
      <c r="Q19" s="472"/>
      <c r="R19" s="472"/>
      <c r="S19" s="472"/>
      <c r="T19" s="472" t="s">
        <v>338</v>
      </c>
      <c r="U19" s="472" t="s">
        <v>947</v>
      </c>
      <c r="V19" s="585">
        <f t="shared" si="0"/>
        <v>40.916666666666671</v>
      </c>
      <c r="W19" s="472"/>
      <c r="X19" s="180" t="s">
        <v>1226</v>
      </c>
      <c r="Y19" s="180" t="s">
        <v>1251</v>
      </c>
      <c r="Z19" s="184" t="s">
        <v>145</v>
      </c>
    </row>
    <row r="20" spans="1:26" ht="101.5" x14ac:dyDescent="0.35">
      <c r="A20" s="184" t="s">
        <v>195</v>
      </c>
      <c r="B20" s="184" t="s">
        <v>237</v>
      </c>
      <c r="C20" s="184" t="s">
        <v>239</v>
      </c>
      <c r="D20" s="472">
        <v>157263322</v>
      </c>
      <c r="E20" s="472">
        <v>171467307</v>
      </c>
      <c r="F20" s="71" t="s">
        <v>26</v>
      </c>
      <c r="G20" s="393">
        <v>0</v>
      </c>
      <c r="H20" s="393">
        <v>0.93</v>
      </c>
      <c r="I20" s="472"/>
      <c r="J20" s="472"/>
      <c r="K20" s="472"/>
      <c r="L20" s="472"/>
      <c r="M20" s="472"/>
      <c r="N20" s="472" t="s">
        <v>338</v>
      </c>
      <c r="O20" s="472"/>
      <c r="P20" s="472"/>
      <c r="Q20" s="472" t="s">
        <v>338</v>
      </c>
      <c r="R20" s="472"/>
      <c r="S20" s="472"/>
      <c r="T20" s="472" t="s">
        <v>338</v>
      </c>
      <c r="U20" s="472" t="s">
        <v>947</v>
      </c>
      <c r="V20" s="585">
        <f t="shared" si="0"/>
        <v>91.716213866938489</v>
      </c>
      <c r="W20" s="472"/>
      <c r="X20" s="180" t="s">
        <v>1227</v>
      </c>
      <c r="Y20" s="180" t="s">
        <v>1250</v>
      </c>
      <c r="Z20" s="184" t="s">
        <v>205</v>
      </c>
    </row>
    <row r="21" spans="1:26" ht="101.5" customHeight="1" x14ac:dyDescent="0.35">
      <c r="A21" s="184" t="s">
        <v>195</v>
      </c>
      <c r="B21" s="387" t="s">
        <v>237</v>
      </c>
      <c r="C21" s="184" t="s">
        <v>1172</v>
      </c>
      <c r="D21" s="472">
        <v>4744638</v>
      </c>
      <c r="E21" s="472">
        <v>5529288</v>
      </c>
      <c r="F21" s="71" t="s">
        <v>26</v>
      </c>
      <c r="G21" s="393">
        <v>0</v>
      </c>
      <c r="H21" s="393">
        <v>0.92</v>
      </c>
      <c r="I21" s="472"/>
      <c r="J21" s="472"/>
      <c r="K21" s="472"/>
      <c r="L21" s="472"/>
      <c r="M21" s="472"/>
      <c r="N21" s="472" t="s">
        <v>338</v>
      </c>
      <c r="O21" s="472"/>
      <c r="P21" s="472"/>
      <c r="Q21" s="472" t="s">
        <v>338</v>
      </c>
      <c r="R21" s="472"/>
      <c r="S21" s="472"/>
      <c r="T21" s="472" t="s">
        <v>338</v>
      </c>
      <c r="U21" s="472" t="s">
        <v>947</v>
      </c>
      <c r="V21" s="585">
        <f t="shared" si="0"/>
        <v>85.809203644302841</v>
      </c>
      <c r="W21" s="472"/>
      <c r="X21" s="180" t="s">
        <v>1228</v>
      </c>
      <c r="Y21" s="180" t="s">
        <v>1250</v>
      </c>
      <c r="Z21" s="184" t="s">
        <v>205</v>
      </c>
    </row>
    <row r="22" spans="1:26" ht="76" customHeight="1" x14ac:dyDescent="0.35">
      <c r="A22" s="184" t="s">
        <v>235</v>
      </c>
      <c r="B22" s="586" t="s">
        <v>1142</v>
      </c>
      <c r="C22" s="184" t="s">
        <v>1173</v>
      </c>
      <c r="D22" s="472" t="s">
        <v>82</v>
      </c>
      <c r="E22" s="472" t="s">
        <v>82</v>
      </c>
      <c r="F22" s="71" t="s">
        <v>26</v>
      </c>
      <c r="G22" s="71">
        <v>0</v>
      </c>
      <c r="H22" s="71">
        <v>0</v>
      </c>
      <c r="I22" s="472"/>
      <c r="J22" s="472"/>
      <c r="K22" s="472"/>
      <c r="L22" s="472"/>
      <c r="M22" s="472"/>
      <c r="N22" s="472" t="s">
        <v>338</v>
      </c>
      <c r="O22" s="472"/>
      <c r="P22" s="472"/>
      <c r="Q22" s="472" t="s">
        <v>338</v>
      </c>
      <c r="R22" s="472"/>
      <c r="S22" s="472"/>
      <c r="T22" s="472" t="s">
        <v>338</v>
      </c>
      <c r="U22" s="472" t="s">
        <v>947</v>
      </c>
      <c r="V22" s="585" t="e">
        <f t="shared" si="0"/>
        <v>#VALUE!</v>
      </c>
      <c r="W22" s="472"/>
      <c r="X22" s="180" t="s">
        <v>909</v>
      </c>
      <c r="Y22" s="180" t="s">
        <v>241</v>
      </c>
      <c r="Z22" s="184" t="s">
        <v>205</v>
      </c>
    </row>
    <row r="23" spans="1:26" ht="75.650000000000006" customHeight="1" x14ac:dyDescent="0.35">
      <c r="A23" s="184" t="s">
        <v>195</v>
      </c>
      <c r="B23" s="184" t="s">
        <v>1143</v>
      </c>
      <c r="C23" s="184" t="s">
        <v>1174</v>
      </c>
      <c r="D23" s="472">
        <v>9</v>
      </c>
      <c r="E23" s="472">
        <v>14</v>
      </c>
      <c r="F23" s="71" t="s">
        <v>27</v>
      </c>
      <c r="G23" s="393">
        <v>0.1</v>
      </c>
      <c r="H23" s="393">
        <v>0.5</v>
      </c>
      <c r="I23" s="472"/>
      <c r="J23" s="472"/>
      <c r="K23" s="472"/>
      <c r="L23" s="472"/>
      <c r="M23" s="472"/>
      <c r="N23" s="472" t="s">
        <v>338</v>
      </c>
      <c r="O23" s="472"/>
      <c r="P23" s="472"/>
      <c r="Q23" s="472"/>
      <c r="R23" s="472"/>
      <c r="S23" s="472"/>
      <c r="T23" s="472" t="s">
        <v>338</v>
      </c>
      <c r="U23" s="472" t="s">
        <v>947</v>
      </c>
      <c r="V23" s="585">
        <f t="shared" si="0"/>
        <v>64.285714285714292</v>
      </c>
      <c r="W23" s="472"/>
      <c r="X23" s="180" t="s">
        <v>1274</v>
      </c>
      <c r="Y23" s="180" t="s">
        <v>1252</v>
      </c>
      <c r="Z23" s="184" t="s">
        <v>199</v>
      </c>
    </row>
    <row r="24" spans="1:26" ht="101.5" customHeight="1" x14ac:dyDescent="0.35">
      <c r="A24" s="184" t="s">
        <v>195</v>
      </c>
      <c r="B24" s="184" t="s">
        <v>1144</v>
      </c>
      <c r="C24" s="184" t="s">
        <v>1175</v>
      </c>
      <c r="D24" s="585">
        <v>118719204183.17</v>
      </c>
      <c r="E24" s="585">
        <v>137187452717.92</v>
      </c>
      <c r="F24" s="71" t="s">
        <v>27</v>
      </c>
      <c r="G24" s="393">
        <v>0</v>
      </c>
      <c r="H24" s="393">
        <v>0.5</v>
      </c>
      <c r="I24" s="472"/>
      <c r="J24" s="472"/>
      <c r="K24" s="472"/>
      <c r="L24" s="472"/>
      <c r="M24" s="472"/>
      <c r="N24" s="472" t="s">
        <v>338</v>
      </c>
      <c r="O24" s="472"/>
      <c r="P24" s="472"/>
      <c r="Q24" s="472"/>
      <c r="R24" s="472"/>
      <c r="S24" s="472"/>
      <c r="T24" s="472" t="s">
        <v>338</v>
      </c>
      <c r="U24" s="472" t="s">
        <v>947</v>
      </c>
      <c r="V24" s="585">
        <f t="shared" si="0"/>
        <v>86.537946314431707</v>
      </c>
      <c r="W24" s="472"/>
      <c r="X24" s="180" t="s">
        <v>1229</v>
      </c>
      <c r="Y24" s="180" t="s">
        <v>1250</v>
      </c>
      <c r="Z24" s="184" t="s">
        <v>199</v>
      </c>
    </row>
    <row r="25" spans="1:26" ht="83" customHeight="1" x14ac:dyDescent="0.35">
      <c r="A25" s="184" t="s">
        <v>195</v>
      </c>
      <c r="B25" s="180" t="s">
        <v>1145</v>
      </c>
      <c r="C25" s="184" t="s">
        <v>1176</v>
      </c>
      <c r="D25" s="472">
        <v>199</v>
      </c>
      <c r="E25" s="472">
        <v>199</v>
      </c>
      <c r="F25" s="71" t="s">
        <v>27</v>
      </c>
      <c r="G25" s="393">
        <v>0</v>
      </c>
      <c r="H25" s="587" t="s">
        <v>1198</v>
      </c>
      <c r="I25" s="472"/>
      <c r="J25" s="472"/>
      <c r="K25" s="472"/>
      <c r="L25" s="472"/>
      <c r="M25" s="472"/>
      <c r="N25" s="472" t="s">
        <v>338</v>
      </c>
      <c r="O25" s="472"/>
      <c r="P25" s="472"/>
      <c r="Q25" s="472"/>
      <c r="R25" s="472"/>
      <c r="S25" s="472"/>
      <c r="T25" s="472" t="s">
        <v>338</v>
      </c>
      <c r="U25" s="472" t="s">
        <v>947</v>
      </c>
      <c r="V25" s="585">
        <f t="shared" si="0"/>
        <v>100</v>
      </c>
      <c r="W25" s="585"/>
      <c r="X25" s="180" t="s">
        <v>1230</v>
      </c>
      <c r="Y25" s="180" t="s">
        <v>1250</v>
      </c>
      <c r="Z25" s="184" t="s">
        <v>199</v>
      </c>
    </row>
    <row r="26" spans="1:26" ht="100.5" customHeight="1" x14ac:dyDescent="0.35">
      <c r="A26" s="184" t="s">
        <v>195</v>
      </c>
      <c r="B26" s="180" t="s">
        <v>1146</v>
      </c>
      <c r="C26" s="184" t="s">
        <v>1177</v>
      </c>
      <c r="D26" s="589">
        <v>0.1</v>
      </c>
      <c r="E26" s="589">
        <v>0.1</v>
      </c>
      <c r="F26" s="71" t="s">
        <v>27</v>
      </c>
      <c r="G26" s="393">
        <v>0.1</v>
      </c>
      <c r="H26" s="393">
        <v>0</v>
      </c>
      <c r="I26" s="472"/>
      <c r="J26" s="472"/>
      <c r="K26" s="472"/>
      <c r="L26" s="472"/>
      <c r="M26" s="472"/>
      <c r="N26" s="472" t="s">
        <v>338</v>
      </c>
      <c r="O26" s="472"/>
      <c r="P26" s="472"/>
      <c r="Q26" s="472"/>
      <c r="R26" s="472"/>
      <c r="S26" s="472"/>
      <c r="T26" s="472" t="s">
        <v>338</v>
      </c>
      <c r="U26" s="472" t="s">
        <v>947</v>
      </c>
      <c r="V26" s="585">
        <f t="shared" si="0"/>
        <v>100</v>
      </c>
      <c r="W26" s="588"/>
      <c r="X26" s="180" t="s">
        <v>1231</v>
      </c>
      <c r="Y26" s="180" t="s">
        <v>241</v>
      </c>
      <c r="Z26" s="184" t="s">
        <v>190</v>
      </c>
    </row>
    <row r="27" spans="1:26" ht="83.15" customHeight="1" x14ac:dyDescent="0.35">
      <c r="A27" s="184" t="s">
        <v>195</v>
      </c>
      <c r="B27" s="184" t="s">
        <v>1147</v>
      </c>
      <c r="C27" s="184" t="s">
        <v>1178</v>
      </c>
      <c r="D27" s="472">
        <v>1</v>
      </c>
      <c r="E27" s="472">
        <v>1</v>
      </c>
      <c r="F27" s="71" t="s">
        <v>27</v>
      </c>
      <c r="G27" s="71">
        <v>0</v>
      </c>
      <c r="H27" s="393">
        <v>0</v>
      </c>
      <c r="I27" s="472"/>
      <c r="J27" s="472"/>
      <c r="K27" s="472"/>
      <c r="L27" s="472"/>
      <c r="M27" s="472"/>
      <c r="N27" s="472" t="s">
        <v>338</v>
      </c>
      <c r="O27" s="472"/>
      <c r="P27" s="472"/>
      <c r="Q27" s="472"/>
      <c r="R27" s="472"/>
      <c r="S27" s="472"/>
      <c r="T27" s="472" t="s">
        <v>338</v>
      </c>
      <c r="U27" s="472" t="s">
        <v>947</v>
      </c>
      <c r="V27" s="585">
        <f t="shared" si="0"/>
        <v>100</v>
      </c>
      <c r="W27" s="472"/>
      <c r="X27" s="180" t="s">
        <v>1232</v>
      </c>
      <c r="Y27" s="180" t="s">
        <v>241</v>
      </c>
      <c r="Z27" s="184" t="s">
        <v>190</v>
      </c>
    </row>
    <row r="28" spans="1:26" ht="120.65" customHeight="1" x14ac:dyDescent="0.35">
      <c r="A28" s="184" t="s">
        <v>222</v>
      </c>
      <c r="B28" s="180" t="s">
        <v>1147</v>
      </c>
      <c r="C28" s="184" t="s">
        <v>1179</v>
      </c>
      <c r="D28" s="472">
        <v>0</v>
      </c>
      <c r="E28" s="472">
        <v>0</v>
      </c>
      <c r="F28" s="71" t="s">
        <v>25</v>
      </c>
      <c r="G28" s="71">
        <v>0</v>
      </c>
      <c r="H28" s="393">
        <v>0</v>
      </c>
      <c r="I28" s="472"/>
      <c r="J28" s="472"/>
      <c r="K28" s="65" t="s">
        <v>338</v>
      </c>
      <c r="L28" s="65"/>
      <c r="M28" s="65"/>
      <c r="N28" s="65" t="s">
        <v>338</v>
      </c>
      <c r="O28" s="65"/>
      <c r="P28" s="65"/>
      <c r="Q28" s="65" t="s">
        <v>338</v>
      </c>
      <c r="R28" s="65"/>
      <c r="S28" s="65"/>
      <c r="T28" s="65" t="s">
        <v>338</v>
      </c>
      <c r="U28" s="472" t="s">
        <v>947</v>
      </c>
      <c r="V28" s="585" t="e">
        <f t="shared" si="0"/>
        <v>#DIV/0!</v>
      </c>
      <c r="W28" s="472"/>
      <c r="X28" s="180" t="s">
        <v>1233</v>
      </c>
      <c r="Y28" s="180" t="s">
        <v>241</v>
      </c>
      <c r="Z28" s="184" t="s">
        <v>838</v>
      </c>
    </row>
    <row r="29" spans="1:26" ht="122.5" customHeight="1" x14ac:dyDescent="0.35">
      <c r="A29" s="184" t="s">
        <v>222</v>
      </c>
      <c r="B29" s="586" t="s">
        <v>1148</v>
      </c>
      <c r="C29" s="184" t="s">
        <v>1180</v>
      </c>
      <c r="D29" s="472">
        <v>2</v>
      </c>
      <c r="E29" s="472">
        <v>2</v>
      </c>
      <c r="F29" s="71" t="s">
        <v>27</v>
      </c>
      <c r="G29" s="71">
        <v>0</v>
      </c>
      <c r="H29" s="393">
        <v>1</v>
      </c>
      <c r="I29" s="472"/>
      <c r="J29" s="472"/>
      <c r="K29" s="472"/>
      <c r="L29" s="472"/>
      <c r="M29" s="472"/>
      <c r="N29" s="472" t="s">
        <v>338</v>
      </c>
      <c r="O29" s="472"/>
      <c r="P29" s="472"/>
      <c r="Q29" s="472"/>
      <c r="R29" s="472"/>
      <c r="S29" s="472"/>
      <c r="T29" s="472" t="s">
        <v>338</v>
      </c>
      <c r="U29" s="472" t="s">
        <v>947</v>
      </c>
      <c r="V29" s="585">
        <f t="shared" si="0"/>
        <v>100</v>
      </c>
      <c r="W29" s="472"/>
      <c r="X29" s="180" t="s">
        <v>1234</v>
      </c>
      <c r="Y29" s="180" t="s">
        <v>1253</v>
      </c>
      <c r="Z29" s="184" t="s">
        <v>838</v>
      </c>
    </row>
    <row r="30" spans="1:26" ht="159" customHeight="1" x14ac:dyDescent="0.35">
      <c r="A30" s="184" t="s">
        <v>222</v>
      </c>
      <c r="B30" s="184" t="s">
        <v>1149</v>
      </c>
      <c r="C30" s="184" t="s">
        <v>1181</v>
      </c>
      <c r="D30" s="472">
        <v>31</v>
      </c>
      <c r="E30" s="472">
        <v>30</v>
      </c>
      <c r="F30" s="71" t="s">
        <v>27</v>
      </c>
      <c r="G30" s="71">
        <v>0</v>
      </c>
      <c r="H30" s="71">
        <v>30</v>
      </c>
      <c r="I30" s="65"/>
      <c r="J30" s="65"/>
      <c r="K30" s="65"/>
      <c r="L30" s="65"/>
      <c r="M30" s="65"/>
      <c r="N30" s="65" t="s">
        <v>338</v>
      </c>
      <c r="O30" s="65"/>
      <c r="P30" s="65"/>
      <c r="Q30" s="65"/>
      <c r="R30" s="65"/>
      <c r="S30" s="65"/>
      <c r="T30" s="65" t="s">
        <v>338</v>
      </c>
      <c r="U30" s="65" t="s">
        <v>947</v>
      </c>
      <c r="V30" s="585">
        <v>103</v>
      </c>
      <c r="W30" s="184" t="s">
        <v>242</v>
      </c>
      <c r="X30" s="180" t="s">
        <v>1235</v>
      </c>
      <c r="Y30" s="180" t="s">
        <v>1253</v>
      </c>
      <c r="Z30" s="184" t="s">
        <v>838</v>
      </c>
    </row>
    <row r="31" spans="1:26" ht="81.5" customHeight="1" x14ac:dyDescent="0.35">
      <c r="A31" s="184" t="s">
        <v>222</v>
      </c>
      <c r="B31" s="184" t="s">
        <v>1149</v>
      </c>
      <c r="C31" s="184" t="s">
        <v>1182</v>
      </c>
      <c r="D31" s="472">
        <v>1539</v>
      </c>
      <c r="E31" s="472">
        <v>1539</v>
      </c>
      <c r="F31" s="71" t="s">
        <v>27</v>
      </c>
      <c r="G31" s="71">
        <v>0</v>
      </c>
      <c r="H31" s="587" t="s">
        <v>1198</v>
      </c>
      <c r="I31" s="472"/>
      <c r="J31" s="472"/>
      <c r="K31" s="472"/>
      <c r="L31" s="472"/>
      <c r="M31" s="472"/>
      <c r="N31" s="472" t="s">
        <v>338</v>
      </c>
      <c r="O31" s="472"/>
      <c r="P31" s="472"/>
      <c r="Q31" s="472"/>
      <c r="R31" s="472"/>
      <c r="S31" s="472"/>
      <c r="T31" s="472" t="s">
        <v>338</v>
      </c>
      <c r="U31" s="65" t="s">
        <v>947</v>
      </c>
      <c r="V31" s="585">
        <f t="shared" si="0"/>
        <v>100</v>
      </c>
      <c r="W31" s="180"/>
      <c r="X31" s="180" t="s">
        <v>1236</v>
      </c>
      <c r="Y31" s="180" t="s">
        <v>1253</v>
      </c>
      <c r="Z31" s="184" t="s">
        <v>838</v>
      </c>
    </row>
    <row r="32" spans="1:26" ht="96.5" customHeight="1" x14ac:dyDescent="0.35">
      <c r="A32" s="184" t="s">
        <v>195</v>
      </c>
      <c r="B32" s="184" t="s">
        <v>1150</v>
      </c>
      <c r="C32" s="184" t="s">
        <v>1183</v>
      </c>
      <c r="D32" s="472">
        <v>5</v>
      </c>
      <c r="E32" s="472">
        <v>5</v>
      </c>
      <c r="F32" s="71" t="s">
        <v>25</v>
      </c>
      <c r="G32" s="393">
        <v>0.1</v>
      </c>
      <c r="H32" s="393">
        <v>0.45</v>
      </c>
      <c r="I32" s="472"/>
      <c r="J32" s="472"/>
      <c r="K32" s="65" t="s">
        <v>338</v>
      </c>
      <c r="L32" s="65"/>
      <c r="M32" s="65"/>
      <c r="N32" s="65" t="s">
        <v>338</v>
      </c>
      <c r="O32" s="65"/>
      <c r="P32" s="65"/>
      <c r="Q32" s="65" t="s">
        <v>338</v>
      </c>
      <c r="R32" s="65"/>
      <c r="S32" s="65"/>
      <c r="T32" s="65" t="s">
        <v>338</v>
      </c>
      <c r="U32" s="65" t="s">
        <v>947</v>
      </c>
      <c r="V32" s="585">
        <f t="shared" si="0"/>
        <v>100</v>
      </c>
      <c r="W32" s="180"/>
      <c r="X32" s="180" t="s">
        <v>1244</v>
      </c>
      <c r="Y32" s="180" t="s">
        <v>1254</v>
      </c>
      <c r="Z32" s="184" t="s">
        <v>214</v>
      </c>
    </row>
    <row r="33" spans="1:26" ht="121.5" customHeight="1" x14ac:dyDescent="0.35">
      <c r="A33" s="184" t="s">
        <v>235</v>
      </c>
      <c r="B33" s="184" t="s">
        <v>1151</v>
      </c>
      <c r="C33" s="586" t="s">
        <v>1184</v>
      </c>
      <c r="D33" s="472">
        <v>4</v>
      </c>
      <c r="E33" s="472">
        <v>4</v>
      </c>
      <c r="F33" s="71" t="s">
        <v>25</v>
      </c>
      <c r="G33" s="393">
        <v>0.09</v>
      </c>
      <c r="H33" s="393">
        <v>0.4</v>
      </c>
      <c r="I33" s="472"/>
      <c r="J33" s="472"/>
      <c r="K33" s="65" t="s">
        <v>338</v>
      </c>
      <c r="L33" s="65"/>
      <c r="M33" s="65"/>
      <c r="N33" s="65" t="s">
        <v>338</v>
      </c>
      <c r="O33" s="65"/>
      <c r="P33" s="65"/>
      <c r="Q33" s="65" t="s">
        <v>338</v>
      </c>
      <c r="R33" s="65"/>
      <c r="S33" s="65"/>
      <c r="T33" s="65" t="s">
        <v>338</v>
      </c>
      <c r="U33" s="65" t="s">
        <v>947</v>
      </c>
      <c r="V33" s="585">
        <f t="shared" si="0"/>
        <v>100</v>
      </c>
      <c r="W33" s="180"/>
      <c r="X33" s="180" t="s">
        <v>1245</v>
      </c>
      <c r="Y33" s="180" t="s">
        <v>1255</v>
      </c>
      <c r="Z33" s="184" t="s">
        <v>214</v>
      </c>
    </row>
    <row r="34" spans="1:26" ht="120" customHeight="1" x14ac:dyDescent="0.35">
      <c r="A34" s="184" t="s">
        <v>215</v>
      </c>
      <c r="B34" s="545" t="s">
        <v>238</v>
      </c>
      <c r="C34" s="184" t="s">
        <v>1185</v>
      </c>
      <c r="D34" s="472">
        <v>4</v>
      </c>
      <c r="E34" s="472">
        <v>4</v>
      </c>
      <c r="F34" s="71" t="s">
        <v>25</v>
      </c>
      <c r="G34" s="71">
        <v>3</v>
      </c>
      <c r="H34" s="71">
        <v>1</v>
      </c>
      <c r="I34" s="472"/>
      <c r="J34" s="472"/>
      <c r="K34" s="65" t="s">
        <v>338</v>
      </c>
      <c r="L34" s="65"/>
      <c r="M34" s="65"/>
      <c r="N34" s="65" t="s">
        <v>338</v>
      </c>
      <c r="O34" s="65"/>
      <c r="P34" s="65"/>
      <c r="Q34" s="65" t="s">
        <v>338</v>
      </c>
      <c r="R34" s="65"/>
      <c r="S34" s="65"/>
      <c r="T34" s="65" t="s">
        <v>338</v>
      </c>
      <c r="U34" s="65" t="s">
        <v>947</v>
      </c>
      <c r="V34" s="585">
        <f t="shared" si="0"/>
        <v>100</v>
      </c>
      <c r="W34" s="180"/>
      <c r="X34" s="180" t="s">
        <v>1246</v>
      </c>
      <c r="Y34" s="180" t="s">
        <v>1256</v>
      </c>
      <c r="Z34" s="184" t="s">
        <v>214</v>
      </c>
    </row>
    <row r="35" spans="1:26" ht="117" customHeight="1" x14ac:dyDescent="0.35">
      <c r="A35" s="184" t="s">
        <v>215</v>
      </c>
      <c r="B35" s="545" t="s">
        <v>1152</v>
      </c>
      <c r="C35" s="545" t="s">
        <v>1186</v>
      </c>
      <c r="D35" s="472">
        <v>2</v>
      </c>
      <c r="E35" s="472">
        <v>2</v>
      </c>
      <c r="F35" s="71" t="s">
        <v>25</v>
      </c>
      <c r="G35" s="393">
        <v>0.15</v>
      </c>
      <c r="H35" s="393">
        <v>0.25</v>
      </c>
      <c r="I35" s="472"/>
      <c r="J35" s="472"/>
      <c r="K35" s="65" t="s">
        <v>338</v>
      </c>
      <c r="L35" s="65"/>
      <c r="M35" s="65"/>
      <c r="N35" s="65" t="s">
        <v>338</v>
      </c>
      <c r="O35" s="65"/>
      <c r="P35" s="65"/>
      <c r="Q35" s="65" t="s">
        <v>338</v>
      </c>
      <c r="R35" s="65"/>
      <c r="S35" s="65"/>
      <c r="T35" s="65" t="s">
        <v>338</v>
      </c>
      <c r="U35" s="65" t="s">
        <v>947</v>
      </c>
      <c r="V35" s="585">
        <f t="shared" si="0"/>
        <v>100</v>
      </c>
      <c r="W35" s="180"/>
      <c r="X35" s="180" t="s">
        <v>1247</v>
      </c>
      <c r="Y35" s="180" t="s">
        <v>1257</v>
      </c>
      <c r="Z35" s="184" t="s">
        <v>214</v>
      </c>
    </row>
    <row r="36" spans="1:26" ht="81.5" customHeight="1" x14ac:dyDescent="0.35">
      <c r="A36" s="184" t="s">
        <v>225</v>
      </c>
      <c r="B36" s="184" t="s">
        <v>1153</v>
      </c>
      <c r="C36" s="545" t="s">
        <v>1187</v>
      </c>
      <c r="D36" s="472">
        <v>0.5</v>
      </c>
      <c r="E36" s="472">
        <v>1</v>
      </c>
      <c r="F36" s="71" t="s">
        <v>25</v>
      </c>
      <c r="G36" s="71">
        <v>0</v>
      </c>
      <c r="H36" s="71">
        <v>1</v>
      </c>
      <c r="I36" s="472"/>
      <c r="J36" s="472"/>
      <c r="K36" s="65" t="s">
        <v>338</v>
      </c>
      <c r="L36" s="65"/>
      <c r="M36" s="65"/>
      <c r="N36" s="65" t="s">
        <v>338</v>
      </c>
      <c r="O36" s="65"/>
      <c r="P36" s="65"/>
      <c r="Q36" s="65" t="s">
        <v>338</v>
      </c>
      <c r="R36" s="65"/>
      <c r="S36" s="65"/>
      <c r="T36" s="65" t="s">
        <v>338</v>
      </c>
      <c r="U36" s="65" t="s">
        <v>947</v>
      </c>
      <c r="V36" s="585">
        <f t="shared" si="0"/>
        <v>50</v>
      </c>
      <c r="W36" s="180"/>
      <c r="X36" s="180" t="s">
        <v>1248</v>
      </c>
      <c r="Y36" s="180" t="s">
        <v>1258</v>
      </c>
      <c r="Z36" s="184" t="s">
        <v>217</v>
      </c>
    </row>
    <row r="37" spans="1:26" ht="81.5" customHeight="1" x14ac:dyDescent="0.35">
      <c r="A37" s="184" t="s">
        <v>195</v>
      </c>
      <c r="B37" s="546" t="s">
        <v>1154</v>
      </c>
      <c r="C37" s="545" t="s">
        <v>1188</v>
      </c>
      <c r="D37" s="589">
        <v>0.25</v>
      </c>
      <c r="E37" s="589">
        <v>0.25</v>
      </c>
      <c r="F37" s="71" t="s">
        <v>25</v>
      </c>
      <c r="G37" s="393">
        <v>0</v>
      </c>
      <c r="H37" s="393">
        <v>0.3</v>
      </c>
      <c r="I37" s="472"/>
      <c r="J37" s="472"/>
      <c r="K37" s="65" t="s">
        <v>338</v>
      </c>
      <c r="L37" s="65"/>
      <c r="M37" s="65"/>
      <c r="N37" s="65" t="s">
        <v>338</v>
      </c>
      <c r="O37" s="65"/>
      <c r="P37" s="65"/>
      <c r="Q37" s="65" t="s">
        <v>338</v>
      </c>
      <c r="R37" s="65"/>
      <c r="S37" s="65"/>
      <c r="T37" s="65" t="s">
        <v>338</v>
      </c>
      <c r="U37" s="65" t="s">
        <v>947</v>
      </c>
      <c r="V37" s="585">
        <f t="shared" si="0"/>
        <v>100</v>
      </c>
      <c r="W37" s="180"/>
      <c r="X37" s="180" t="s">
        <v>1249</v>
      </c>
      <c r="Y37" s="180" t="s">
        <v>1259</v>
      </c>
      <c r="Z37" s="184" t="s">
        <v>217</v>
      </c>
    </row>
    <row r="38" spans="1:26" ht="90" customHeight="1" x14ac:dyDescent="0.35">
      <c r="A38" s="184" t="s">
        <v>233</v>
      </c>
      <c r="B38" s="586" t="s">
        <v>1155</v>
      </c>
      <c r="C38" s="184" t="s">
        <v>1189</v>
      </c>
      <c r="D38" s="472">
        <v>1</v>
      </c>
      <c r="E38" s="472">
        <v>1</v>
      </c>
      <c r="F38" s="71" t="s">
        <v>27</v>
      </c>
      <c r="G38" s="393">
        <v>0.5</v>
      </c>
      <c r="H38" s="590">
        <v>0</v>
      </c>
      <c r="I38" s="472"/>
      <c r="J38" s="472"/>
      <c r="K38" s="472"/>
      <c r="L38" s="472"/>
      <c r="M38" s="472"/>
      <c r="N38" s="472" t="s">
        <v>338</v>
      </c>
      <c r="O38" s="472"/>
      <c r="P38" s="472"/>
      <c r="Q38" s="472"/>
      <c r="R38" s="472"/>
      <c r="S38" s="472"/>
      <c r="T38" s="472" t="s">
        <v>338</v>
      </c>
      <c r="U38" s="65" t="s">
        <v>947</v>
      </c>
      <c r="V38" s="585">
        <f t="shared" si="0"/>
        <v>100</v>
      </c>
      <c r="W38" s="180"/>
      <c r="X38" s="180" t="s">
        <v>1237</v>
      </c>
      <c r="Y38" s="180" t="s">
        <v>1260</v>
      </c>
      <c r="Z38" s="184" t="s">
        <v>224</v>
      </c>
    </row>
    <row r="39" spans="1:26" ht="92" customHeight="1" x14ac:dyDescent="0.35">
      <c r="A39" s="184" t="s">
        <v>233</v>
      </c>
      <c r="B39" s="586" t="s">
        <v>1155</v>
      </c>
      <c r="C39" s="184" t="s">
        <v>1190</v>
      </c>
      <c r="D39" s="472">
        <v>1</v>
      </c>
      <c r="E39" s="472">
        <v>1</v>
      </c>
      <c r="F39" s="71" t="s">
        <v>27</v>
      </c>
      <c r="G39" s="393">
        <v>0.4</v>
      </c>
      <c r="H39" s="590">
        <v>0</v>
      </c>
      <c r="I39" s="472"/>
      <c r="J39" s="472"/>
      <c r="K39" s="472"/>
      <c r="L39" s="472"/>
      <c r="M39" s="472"/>
      <c r="N39" s="472" t="s">
        <v>338</v>
      </c>
      <c r="O39" s="472"/>
      <c r="P39" s="472"/>
      <c r="Q39" s="472"/>
      <c r="R39" s="472"/>
      <c r="S39" s="472"/>
      <c r="T39" s="472" t="s">
        <v>338</v>
      </c>
      <c r="U39" s="65" t="s">
        <v>947</v>
      </c>
      <c r="V39" s="585">
        <f t="shared" si="0"/>
        <v>100</v>
      </c>
      <c r="W39" s="180"/>
      <c r="X39" s="180" t="s">
        <v>1238</v>
      </c>
      <c r="Y39" s="180" t="s">
        <v>1260</v>
      </c>
      <c r="Z39" s="184" t="s">
        <v>224</v>
      </c>
    </row>
    <row r="40" spans="1:26" ht="120" customHeight="1" x14ac:dyDescent="0.35">
      <c r="A40" s="184" t="s">
        <v>201</v>
      </c>
      <c r="B40" s="586" t="s">
        <v>1156</v>
      </c>
      <c r="C40" s="586" t="s">
        <v>240</v>
      </c>
      <c r="D40" s="472">
        <v>2</v>
      </c>
      <c r="E40" s="472">
        <v>3</v>
      </c>
      <c r="F40" s="71" t="s">
        <v>25</v>
      </c>
      <c r="G40" s="71">
        <v>7</v>
      </c>
      <c r="H40" s="71">
        <v>3</v>
      </c>
      <c r="I40" s="472"/>
      <c r="J40" s="472"/>
      <c r="K40" s="65" t="s">
        <v>338</v>
      </c>
      <c r="L40" s="65"/>
      <c r="M40" s="65"/>
      <c r="N40" s="65" t="s">
        <v>338</v>
      </c>
      <c r="O40" s="65"/>
      <c r="P40" s="65"/>
      <c r="Q40" s="65" t="s">
        <v>338</v>
      </c>
      <c r="R40" s="65"/>
      <c r="S40" s="65"/>
      <c r="T40" s="65" t="s">
        <v>338</v>
      </c>
      <c r="U40" s="65" t="s">
        <v>947</v>
      </c>
      <c r="V40" s="585">
        <f t="shared" si="0"/>
        <v>66.666666666666657</v>
      </c>
      <c r="W40" s="180"/>
      <c r="X40" s="180" t="s">
        <v>1239</v>
      </c>
      <c r="Y40" s="180" t="s">
        <v>1261</v>
      </c>
      <c r="Z40" s="184" t="s">
        <v>230</v>
      </c>
    </row>
    <row r="41" spans="1:26" ht="96" customHeight="1" x14ac:dyDescent="0.35">
      <c r="A41" s="184" t="s">
        <v>176</v>
      </c>
      <c r="B41" s="586" t="s">
        <v>1157</v>
      </c>
      <c r="C41" s="184" t="s">
        <v>1191</v>
      </c>
      <c r="D41" s="585">
        <v>129926107783</v>
      </c>
      <c r="E41" s="585">
        <v>131491954428</v>
      </c>
      <c r="F41" s="71" t="s">
        <v>27</v>
      </c>
      <c r="G41" s="393">
        <v>0.82</v>
      </c>
      <c r="H41" s="393">
        <v>0.82</v>
      </c>
      <c r="I41" s="472"/>
      <c r="J41" s="472"/>
      <c r="K41" s="472"/>
      <c r="L41" s="472"/>
      <c r="M41" s="472"/>
      <c r="N41" s="472" t="s">
        <v>338</v>
      </c>
      <c r="O41" s="472"/>
      <c r="P41" s="472"/>
      <c r="Q41" s="472"/>
      <c r="R41" s="472"/>
      <c r="S41" s="472"/>
      <c r="T41" s="472" t="s">
        <v>338</v>
      </c>
      <c r="U41" s="65" t="s">
        <v>947</v>
      </c>
      <c r="V41" s="585">
        <f t="shared" si="0"/>
        <v>98.809169236390503</v>
      </c>
      <c r="W41" s="180"/>
      <c r="X41" s="180" t="s">
        <v>1240</v>
      </c>
      <c r="Y41" s="180" t="s">
        <v>1261</v>
      </c>
      <c r="Z41" s="184" t="s">
        <v>230</v>
      </c>
    </row>
    <row r="42" spans="1:26" ht="119" customHeight="1" x14ac:dyDescent="0.35">
      <c r="A42" s="184" t="s">
        <v>176</v>
      </c>
      <c r="B42" s="586" t="s">
        <v>1157</v>
      </c>
      <c r="C42" s="545" t="s">
        <v>1192</v>
      </c>
      <c r="D42" s="472">
        <v>129935</v>
      </c>
      <c r="E42" s="472">
        <v>109713</v>
      </c>
      <c r="F42" s="71" t="s">
        <v>27</v>
      </c>
      <c r="G42" s="591">
        <v>0.13500000000000001</v>
      </c>
      <c r="H42" s="591">
        <v>0.13500000000000001</v>
      </c>
      <c r="I42" s="472"/>
      <c r="J42" s="472"/>
      <c r="K42" s="472"/>
      <c r="L42" s="472"/>
      <c r="M42" s="472"/>
      <c r="N42" s="472" t="s">
        <v>338</v>
      </c>
      <c r="O42" s="472"/>
      <c r="P42" s="472"/>
      <c r="Q42" s="472"/>
      <c r="R42" s="472"/>
      <c r="S42" s="472"/>
      <c r="T42" s="472" t="s">
        <v>338</v>
      </c>
      <c r="U42" s="65" t="s">
        <v>947</v>
      </c>
      <c r="V42" s="585">
        <v>18.43</v>
      </c>
      <c r="W42" s="180"/>
      <c r="X42" s="180" t="s">
        <v>1241</v>
      </c>
      <c r="Y42" s="180" t="s">
        <v>1261</v>
      </c>
      <c r="Z42" s="184" t="s">
        <v>230</v>
      </c>
    </row>
    <row r="43" spans="1:26" ht="148.5" customHeight="1" x14ac:dyDescent="0.35">
      <c r="A43" s="184" t="s">
        <v>176</v>
      </c>
      <c r="B43" s="586" t="s">
        <v>1157</v>
      </c>
      <c r="C43" s="545" t="s">
        <v>1193</v>
      </c>
      <c r="D43" s="472">
        <v>1</v>
      </c>
      <c r="E43" s="472">
        <v>1</v>
      </c>
      <c r="F43" s="71" t="s">
        <v>27</v>
      </c>
      <c r="G43" s="71">
        <v>0</v>
      </c>
      <c r="H43" s="71">
        <v>1</v>
      </c>
      <c r="I43" s="472"/>
      <c r="J43" s="472"/>
      <c r="K43" s="472"/>
      <c r="L43" s="472"/>
      <c r="M43" s="472"/>
      <c r="N43" s="472" t="s">
        <v>338</v>
      </c>
      <c r="O43" s="472"/>
      <c r="P43" s="472"/>
      <c r="Q43" s="472"/>
      <c r="R43" s="472"/>
      <c r="S43" s="472"/>
      <c r="T43" s="472" t="s">
        <v>338</v>
      </c>
      <c r="U43" s="65" t="s">
        <v>947</v>
      </c>
      <c r="V43" s="585">
        <f t="shared" si="0"/>
        <v>100</v>
      </c>
      <c r="W43" s="180"/>
      <c r="X43" s="180" t="s">
        <v>1242</v>
      </c>
      <c r="Y43" s="180" t="s">
        <v>1261</v>
      </c>
      <c r="Z43" s="184" t="s">
        <v>230</v>
      </c>
    </row>
    <row r="44" spans="1:26" ht="331.5" customHeight="1" x14ac:dyDescent="0.35">
      <c r="A44" s="184" t="s">
        <v>140</v>
      </c>
      <c r="B44" s="545" t="s">
        <v>1158</v>
      </c>
      <c r="C44" s="184" t="s">
        <v>1194</v>
      </c>
      <c r="D44" s="472">
        <v>11</v>
      </c>
      <c r="E44" s="472">
        <v>11</v>
      </c>
      <c r="F44" s="71" t="s">
        <v>25</v>
      </c>
      <c r="G44" s="393">
        <v>0.1</v>
      </c>
      <c r="H44" s="393">
        <v>0.5</v>
      </c>
      <c r="I44" s="472"/>
      <c r="J44" s="472"/>
      <c r="K44" s="65" t="s">
        <v>338</v>
      </c>
      <c r="L44" s="65"/>
      <c r="M44" s="65"/>
      <c r="N44" s="65" t="s">
        <v>338</v>
      </c>
      <c r="O44" s="65"/>
      <c r="P44" s="65"/>
      <c r="Q44" s="65" t="s">
        <v>338</v>
      </c>
      <c r="R44" s="65"/>
      <c r="S44" s="65"/>
      <c r="T44" s="65" t="s">
        <v>338</v>
      </c>
      <c r="U44" s="65" t="s">
        <v>947</v>
      </c>
      <c r="V44" s="585">
        <f t="shared" si="0"/>
        <v>100</v>
      </c>
      <c r="W44" s="180"/>
      <c r="X44" s="180" t="s">
        <v>1243</v>
      </c>
      <c r="Y44" s="180" t="s">
        <v>1261</v>
      </c>
      <c r="Z44" s="545" t="s">
        <v>230</v>
      </c>
    </row>
    <row r="45" spans="1:26" ht="334.5" customHeight="1" x14ac:dyDescent="0.35">
      <c r="A45" s="184" t="s">
        <v>231</v>
      </c>
      <c r="B45" s="184" t="s">
        <v>1159</v>
      </c>
      <c r="C45" s="184" t="s">
        <v>1195</v>
      </c>
      <c r="D45" s="472">
        <v>5</v>
      </c>
      <c r="E45" s="472">
        <v>5</v>
      </c>
      <c r="F45" s="80" t="s">
        <v>25</v>
      </c>
      <c r="G45" s="587">
        <v>0.1</v>
      </c>
      <c r="H45" s="587">
        <v>0.2</v>
      </c>
      <c r="I45" s="472"/>
      <c r="J45" s="472"/>
      <c r="K45" s="65" t="s">
        <v>338</v>
      </c>
      <c r="L45" s="65"/>
      <c r="M45" s="65"/>
      <c r="N45" s="65" t="s">
        <v>338</v>
      </c>
      <c r="O45" s="65"/>
      <c r="P45" s="65"/>
      <c r="Q45" s="65" t="s">
        <v>338</v>
      </c>
      <c r="R45" s="65"/>
      <c r="S45" s="65"/>
      <c r="T45" s="65" t="s">
        <v>338</v>
      </c>
      <c r="U45" s="65" t="s">
        <v>947</v>
      </c>
      <c r="V45" s="585">
        <f t="shared" si="0"/>
        <v>100</v>
      </c>
      <c r="W45" s="180"/>
      <c r="X45" s="180" t="s">
        <v>1262</v>
      </c>
      <c r="Y45" s="180" t="s">
        <v>1261</v>
      </c>
      <c r="Z45" s="184" t="s">
        <v>230</v>
      </c>
    </row>
    <row r="46" spans="1:26" ht="30.5" customHeight="1" x14ac:dyDescent="0.35">
      <c r="A46" s="592"/>
      <c r="B46" s="592"/>
      <c r="C46" s="593"/>
      <c r="D46" s="594"/>
      <c r="E46" s="594"/>
      <c r="F46" s="595"/>
      <c r="G46" s="596"/>
      <c r="H46" s="596"/>
      <c r="I46" s="65"/>
      <c r="J46" s="65"/>
      <c r="K46" s="65"/>
      <c r="L46" s="65"/>
      <c r="M46" s="65"/>
      <c r="N46" s="65"/>
      <c r="O46" s="65"/>
      <c r="P46" s="65"/>
      <c r="Q46" s="65"/>
      <c r="R46" s="65"/>
      <c r="S46" s="65"/>
      <c r="T46" s="65"/>
      <c r="U46" s="65"/>
      <c r="V46" s="597"/>
      <c r="W46" s="184"/>
      <c r="X46" s="39"/>
      <c r="Y46" s="184"/>
      <c r="Z46" s="598"/>
    </row>
    <row r="47" spans="1:26" ht="46.5" x14ac:dyDescent="0.35">
      <c r="A47" s="13" t="s">
        <v>99</v>
      </c>
      <c r="B47" s="52">
        <v>45689</v>
      </c>
      <c r="E47" s="181"/>
    </row>
    <row r="48" spans="1:26" ht="16.5" customHeight="1"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x14ac:dyDescent="0.35"/>
    <row r="76" x14ac:dyDescent="0.35"/>
    <row r="77" x14ac:dyDescent="0.35"/>
    <row r="78" x14ac:dyDescent="0.35"/>
    <row r="79" x14ac:dyDescent="0.35"/>
    <row r="80"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row r="117" x14ac:dyDescent="0.35"/>
    <row r="118" x14ac:dyDescent="0.35"/>
    <row r="119" x14ac:dyDescent="0.35"/>
    <row r="120" x14ac:dyDescent="0.35"/>
    <row r="121" x14ac:dyDescent="0.35"/>
  </sheetData>
  <mergeCells count="20">
    <mergeCell ref="V5:Y5"/>
    <mergeCell ref="Y6:Y7"/>
    <mergeCell ref="U6:U7"/>
    <mergeCell ref="G5:U5"/>
    <mergeCell ref="A5:A7"/>
    <mergeCell ref="C6:C7"/>
    <mergeCell ref="D6:D7"/>
    <mergeCell ref="E6:E7"/>
    <mergeCell ref="B1:X1"/>
    <mergeCell ref="B2:X3"/>
    <mergeCell ref="V6:V7"/>
    <mergeCell ref="W6:W7"/>
    <mergeCell ref="B5:B7"/>
    <mergeCell ref="C5:F5"/>
    <mergeCell ref="B4:Z4"/>
    <mergeCell ref="Z5:Z7"/>
    <mergeCell ref="F6:F7"/>
    <mergeCell ref="G6:H6"/>
    <mergeCell ref="I6:T6"/>
    <mergeCell ref="X6:X7"/>
  </mergeCells>
  <dataValidations count="3">
    <dataValidation type="decimal" operator="lessThan" allowBlank="1" showInputMessage="1" showErrorMessage="1" sqref="Y1:Y2" xr:uid="{00000000-0002-0000-0000-000000000000}">
      <formula1>0</formula1>
    </dataValidation>
    <dataValidation type="decimal" operator="lessThan" showInputMessage="1" sqref="Z1" xr:uid="{00000000-0002-0000-0000-000001000000}">
      <formula1>0</formula1>
    </dataValidation>
    <dataValidation operator="lessThan" allowBlank="1" showInputMessage="1" showErrorMessage="1" sqref="Z2:Z3 B1:B2 Y3" xr:uid="{00000000-0002-0000-0000-000002000000}"/>
  </dataValidations>
  <pageMargins left="0.7" right="0.7" top="0.75" bottom="0.75" header="0.3" footer="0.3"/>
  <pageSetup scale="33"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LISTADOS!$K$2:$K$7</xm:f>
          </x14:formula1>
          <xm:sqref>F47:F88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A25D2-EE0E-40DA-BDBE-9AC81E1FE248}">
  <sheetPr>
    <tabColor rgb="FF002060"/>
  </sheetPr>
  <dimension ref="A1:N38"/>
  <sheetViews>
    <sheetView zoomScale="70" zoomScaleNormal="70" workbookViewId="0">
      <pane ySplit="1" topLeftCell="A2" activePane="bottomLeft" state="frozen"/>
      <selection pane="bottomLeft" activeCell="A2" sqref="A2"/>
    </sheetView>
  </sheetViews>
  <sheetFormatPr baseColWidth="10" defaultColWidth="0" defaultRowHeight="14.5" customHeight="1" zeroHeight="1" x14ac:dyDescent="0.35"/>
  <cols>
    <col min="1" max="14" width="10.81640625" style="53" customWidth="1"/>
    <col min="15" max="16384" width="10.81640625" style="53" hidden="1"/>
  </cols>
  <sheetData>
    <row r="1" x14ac:dyDescent="0.35"/>
    <row r="2" x14ac:dyDescent="0.35"/>
    <row r="3" x14ac:dyDescent="0.35"/>
    <row r="4" x14ac:dyDescent="0.35"/>
    <row r="5" x14ac:dyDescent="0.35"/>
    <row r="6" x14ac:dyDescent="0.35"/>
    <row r="7" x14ac:dyDescent="0.35"/>
    <row r="8" x14ac:dyDescent="0.35"/>
    <row r="9" x14ac:dyDescent="0.35"/>
    <row r="10" x14ac:dyDescent="0.35"/>
    <row r="11" x14ac:dyDescent="0.35"/>
    <row r="12" x14ac:dyDescent="0.35"/>
    <row r="13" x14ac:dyDescent="0.35"/>
    <row r="14" x14ac:dyDescent="0.35"/>
    <row r="15" x14ac:dyDescent="0.35"/>
    <row r="16" x14ac:dyDescent="0.35"/>
    <row r="17" x14ac:dyDescent="0.35"/>
    <row r="18" x14ac:dyDescent="0.35"/>
    <row r="19" x14ac:dyDescent="0.35"/>
    <row r="20" x14ac:dyDescent="0.35"/>
    <row r="21" x14ac:dyDescent="0.35"/>
    <row r="22" x14ac:dyDescent="0.35"/>
    <row r="23" x14ac:dyDescent="0.35"/>
    <row r="24" x14ac:dyDescent="0.35"/>
    <row r="25" x14ac:dyDescent="0.35"/>
    <row r="26" x14ac:dyDescent="0.35"/>
    <row r="27" x14ac:dyDescent="0.35"/>
    <row r="28" x14ac:dyDescent="0.35"/>
    <row r="29" x14ac:dyDescent="0.35"/>
    <row r="30" x14ac:dyDescent="0.35"/>
    <row r="31" x14ac:dyDescent="0.35"/>
    <row r="32" x14ac:dyDescent="0.35"/>
    <row r="33" x14ac:dyDescent="0.35"/>
    <row r="34" x14ac:dyDescent="0.35"/>
    <row r="35" x14ac:dyDescent="0.35"/>
    <row r="36" x14ac:dyDescent="0.35"/>
    <row r="37" x14ac:dyDescent="0.35"/>
    <row r="38" x14ac:dyDescent="0.3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839FE-3F20-4F68-976C-81AB4860DCA7}">
  <sheetPr>
    <tabColor rgb="FF0070C0"/>
  </sheetPr>
  <dimension ref="A1:Z277"/>
  <sheetViews>
    <sheetView zoomScale="90" zoomScaleNormal="90" workbookViewId="0">
      <pane ySplit="7" topLeftCell="A8" activePane="bottomLeft" state="frozen"/>
      <selection pane="bottomLeft" activeCell="A8" sqref="A8"/>
    </sheetView>
  </sheetViews>
  <sheetFormatPr baseColWidth="10" defaultColWidth="0" defaultRowHeight="0" customHeight="1" zeroHeight="1" x14ac:dyDescent="0.35"/>
  <cols>
    <col min="1" max="1" width="20.54296875" customWidth="1"/>
    <col min="2" max="2" width="33.7265625" customWidth="1"/>
    <col min="3" max="3" width="19.81640625" customWidth="1"/>
    <col min="4" max="4" width="11.26953125" customWidth="1"/>
    <col min="5" max="5" width="11.1796875" customWidth="1"/>
    <col min="6" max="6" width="13.1796875" customWidth="1"/>
    <col min="7" max="7" width="8.7265625" customWidth="1"/>
    <col min="8" max="8" width="8.81640625" style="53" customWidth="1"/>
    <col min="9" max="9" width="4.81640625" style="53" customWidth="1"/>
    <col min="10" max="10" width="5.1796875" style="53" customWidth="1"/>
    <col min="11" max="11" width="5.26953125" style="53" customWidth="1"/>
    <col min="12" max="12" width="5.1796875" style="53" customWidth="1"/>
    <col min="13" max="13" width="5.54296875" style="53" customWidth="1"/>
    <col min="14" max="14" width="4.54296875" style="53" customWidth="1"/>
    <col min="15" max="15" width="4.81640625" style="53" customWidth="1"/>
    <col min="16" max="16" width="4.7265625" style="53" customWidth="1"/>
    <col min="17" max="17" width="5" style="53" customWidth="1"/>
    <col min="18" max="18" width="4.7265625" style="53" customWidth="1"/>
    <col min="19" max="19" width="5.54296875" style="53" customWidth="1"/>
    <col min="20" max="20" width="5" style="53" customWidth="1"/>
    <col min="21" max="21" width="14.81640625" style="53" customWidth="1"/>
    <col min="22" max="22" width="16.1796875" style="386" customWidth="1"/>
    <col min="23" max="23" width="21.26953125" style="53" customWidth="1"/>
    <col min="24" max="24" width="35.81640625" style="53" customWidth="1"/>
    <col min="25" max="25" width="38.453125" style="385" customWidth="1"/>
    <col min="26" max="26" width="22.54296875" style="53" customWidth="1"/>
    <col min="27" max="16384" width="11.453125" style="53" hidden="1"/>
  </cols>
  <sheetData>
    <row r="1" spans="1:26" customFormat="1" ht="27" customHeight="1" x14ac:dyDescent="0.35">
      <c r="A1" s="1"/>
      <c r="B1" s="604" t="s">
        <v>22</v>
      </c>
      <c r="C1" s="605"/>
      <c r="D1" s="605"/>
      <c r="E1" s="605"/>
      <c r="F1" s="605"/>
      <c r="G1" s="605"/>
      <c r="H1" s="605"/>
      <c r="I1" s="605"/>
      <c r="J1" s="605"/>
      <c r="K1" s="605"/>
      <c r="L1" s="605"/>
      <c r="M1" s="605"/>
      <c r="N1" s="605"/>
      <c r="O1" s="605"/>
      <c r="P1" s="605"/>
      <c r="Q1" s="605"/>
      <c r="R1" s="605"/>
      <c r="S1" s="605"/>
      <c r="T1" s="605"/>
      <c r="U1" s="605"/>
      <c r="V1" s="605"/>
      <c r="W1" s="605"/>
      <c r="X1" s="606"/>
      <c r="Y1" s="11" t="s">
        <v>0</v>
      </c>
      <c r="Z1" s="2" t="s">
        <v>72</v>
      </c>
    </row>
    <row r="2" spans="1:26" customFormat="1" ht="21" customHeight="1" x14ac:dyDescent="0.35">
      <c r="A2" s="10"/>
      <c r="B2" s="607" t="s">
        <v>83</v>
      </c>
      <c r="C2" s="608"/>
      <c r="D2" s="608"/>
      <c r="E2" s="608"/>
      <c r="F2" s="608"/>
      <c r="G2" s="608"/>
      <c r="H2" s="608"/>
      <c r="I2" s="608"/>
      <c r="J2" s="608"/>
      <c r="K2" s="608"/>
      <c r="L2" s="608"/>
      <c r="M2" s="608"/>
      <c r="N2" s="608"/>
      <c r="O2" s="608"/>
      <c r="P2" s="608"/>
      <c r="Q2" s="608"/>
      <c r="R2" s="608"/>
      <c r="S2" s="608"/>
      <c r="T2" s="608"/>
      <c r="U2" s="608"/>
      <c r="V2" s="608"/>
      <c r="W2" s="608"/>
      <c r="X2" s="609"/>
      <c r="Y2" s="12" t="s">
        <v>1</v>
      </c>
      <c r="Z2" s="15">
        <v>1</v>
      </c>
    </row>
    <row r="3" spans="1:26" customFormat="1" ht="24" customHeight="1" thickBot="1" x14ac:dyDescent="0.4">
      <c r="A3" s="5"/>
      <c r="B3" s="610"/>
      <c r="C3" s="611"/>
      <c r="D3" s="611"/>
      <c r="E3" s="611"/>
      <c r="F3" s="611"/>
      <c r="G3" s="611"/>
      <c r="H3" s="611"/>
      <c r="I3" s="611"/>
      <c r="J3" s="611"/>
      <c r="K3" s="611"/>
      <c r="L3" s="611"/>
      <c r="M3" s="611"/>
      <c r="N3" s="611"/>
      <c r="O3" s="611"/>
      <c r="P3" s="611"/>
      <c r="Q3" s="611"/>
      <c r="R3" s="611"/>
      <c r="S3" s="611"/>
      <c r="T3" s="611"/>
      <c r="U3" s="611"/>
      <c r="V3" s="611"/>
      <c r="W3" s="611"/>
      <c r="X3" s="612"/>
      <c r="Y3" s="14" t="s">
        <v>7</v>
      </c>
      <c r="Z3" s="16">
        <v>45077</v>
      </c>
    </row>
    <row r="4" spans="1:26" customFormat="1" ht="34.5" customHeight="1" thickBot="1" x14ac:dyDescent="0.4">
      <c r="A4" s="54" t="s">
        <v>120</v>
      </c>
      <c r="B4" s="619" t="s">
        <v>578</v>
      </c>
      <c r="C4" s="620"/>
      <c r="D4" s="620"/>
      <c r="E4" s="620"/>
      <c r="F4" s="620"/>
      <c r="G4" s="620"/>
      <c r="H4" s="620"/>
      <c r="I4" s="620"/>
      <c r="J4" s="620"/>
      <c r="K4" s="620"/>
      <c r="L4" s="620"/>
      <c r="M4" s="620"/>
      <c r="N4" s="620"/>
      <c r="O4" s="620"/>
      <c r="P4" s="620"/>
      <c r="Q4" s="620"/>
      <c r="R4" s="620"/>
      <c r="S4" s="620"/>
      <c r="T4" s="620"/>
      <c r="U4" s="620"/>
      <c r="V4" s="620"/>
      <c r="W4" s="620"/>
      <c r="X4" s="620"/>
      <c r="Y4" s="620"/>
      <c r="Z4" s="621"/>
    </row>
    <row r="5" spans="1:26" customFormat="1" ht="30.75" customHeight="1" thickBot="1" x14ac:dyDescent="0.4">
      <c r="A5" s="599" t="s">
        <v>102</v>
      </c>
      <c r="B5" s="622" t="s">
        <v>84</v>
      </c>
      <c r="C5" s="616" t="s">
        <v>85</v>
      </c>
      <c r="D5" s="617"/>
      <c r="E5" s="617"/>
      <c r="F5" s="618"/>
      <c r="G5" s="616" t="s">
        <v>92</v>
      </c>
      <c r="H5" s="617"/>
      <c r="I5" s="617"/>
      <c r="J5" s="617"/>
      <c r="K5" s="617"/>
      <c r="L5" s="617"/>
      <c r="M5" s="617"/>
      <c r="N5" s="617"/>
      <c r="O5" s="617"/>
      <c r="P5" s="617"/>
      <c r="Q5" s="617"/>
      <c r="R5" s="617"/>
      <c r="S5" s="617"/>
      <c r="T5" s="617"/>
      <c r="U5" s="618"/>
      <c r="V5" s="616" t="s">
        <v>93</v>
      </c>
      <c r="W5" s="617"/>
      <c r="X5" s="617"/>
      <c r="Y5" s="618"/>
      <c r="Z5" s="622" t="s">
        <v>98</v>
      </c>
    </row>
    <row r="6" spans="1:26" customFormat="1" ht="36" customHeight="1" thickBot="1" x14ac:dyDescent="0.4">
      <c r="A6" s="600"/>
      <c r="B6" s="602"/>
      <c r="C6" s="602" t="s">
        <v>86</v>
      </c>
      <c r="D6" s="602" t="s">
        <v>87</v>
      </c>
      <c r="E6" s="602" t="s">
        <v>88</v>
      </c>
      <c r="F6" s="622" t="s">
        <v>89</v>
      </c>
      <c r="G6" s="616" t="s">
        <v>90</v>
      </c>
      <c r="H6" s="618"/>
      <c r="I6" s="623" t="s">
        <v>91</v>
      </c>
      <c r="J6" s="624"/>
      <c r="K6" s="624"/>
      <c r="L6" s="624"/>
      <c r="M6" s="624"/>
      <c r="N6" s="624"/>
      <c r="O6" s="624"/>
      <c r="P6" s="624"/>
      <c r="Q6" s="624"/>
      <c r="R6" s="624"/>
      <c r="S6" s="624"/>
      <c r="T6" s="625"/>
      <c r="U6" s="622" t="s">
        <v>101</v>
      </c>
      <c r="V6" s="626" t="s">
        <v>94</v>
      </c>
      <c r="W6" s="602" t="s">
        <v>95</v>
      </c>
      <c r="X6" s="602" t="s">
        <v>96</v>
      </c>
      <c r="Y6" s="602" t="s">
        <v>97</v>
      </c>
      <c r="Z6" s="602"/>
    </row>
    <row r="7" spans="1:26" customFormat="1" ht="30.75" customHeight="1" thickBot="1" x14ac:dyDescent="0.4">
      <c r="A7" s="601"/>
      <c r="B7" s="603"/>
      <c r="C7" s="603"/>
      <c r="D7" s="603"/>
      <c r="E7" s="603"/>
      <c r="F7" s="615"/>
      <c r="G7" s="6" t="s">
        <v>8</v>
      </c>
      <c r="H7" s="6" t="s">
        <v>9</v>
      </c>
      <c r="I7" s="7" t="s">
        <v>10</v>
      </c>
      <c r="J7" s="8" t="s">
        <v>11</v>
      </c>
      <c r="K7" s="8" t="s">
        <v>12</v>
      </c>
      <c r="L7" s="8" t="s">
        <v>13</v>
      </c>
      <c r="M7" s="8" t="s">
        <v>14</v>
      </c>
      <c r="N7" s="8" t="s">
        <v>15</v>
      </c>
      <c r="O7" s="8" t="s">
        <v>16</v>
      </c>
      <c r="P7" s="8" t="s">
        <v>17</v>
      </c>
      <c r="Q7" s="8" t="s">
        <v>18</v>
      </c>
      <c r="R7" s="8" t="s">
        <v>19</v>
      </c>
      <c r="S7" s="8" t="s">
        <v>20</v>
      </c>
      <c r="T7" s="89" t="s">
        <v>21</v>
      </c>
      <c r="U7" s="603"/>
      <c r="V7" s="627"/>
      <c r="W7" s="603"/>
      <c r="X7" s="603"/>
      <c r="Y7" s="603"/>
      <c r="Z7" s="603"/>
    </row>
    <row r="8" spans="1:26" customFormat="1" ht="58" x14ac:dyDescent="0.35">
      <c r="A8" s="184" t="s">
        <v>179</v>
      </c>
      <c r="B8" s="184" t="s">
        <v>1022</v>
      </c>
      <c r="C8" s="459" t="s">
        <v>579</v>
      </c>
      <c r="D8" s="65">
        <v>1</v>
      </c>
      <c r="E8" s="65">
        <v>1</v>
      </c>
      <c r="F8" s="65" t="s">
        <v>25</v>
      </c>
      <c r="G8" s="81">
        <v>1</v>
      </c>
      <c r="H8" s="81">
        <v>1</v>
      </c>
      <c r="I8" s="460"/>
      <c r="J8" s="460"/>
      <c r="K8" s="460"/>
      <c r="L8" s="460"/>
      <c r="M8" s="460"/>
      <c r="N8" s="460"/>
      <c r="O8" s="460"/>
      <c r="P8" s="460"/>
      <c r="Q8" s="460"/>
      <c r="R8" s="460"/>
      <c r="S8" s="460"/>
      <c r="T8" s="461" t="s">
        <v>338</v>
      </c>
      <c r="U8" s="62"/>
      <c r="V8" s="462">
        <v>1</v>
      </c>
      <c r="W8" s="65" t="s">
        <v>363</v>
      </c>
      <c r="X8" s="39" t="s">
        <v>1286</v>
      </c>
      <c r="Y8" s="184" t="s">
        <v>1293</v>
      </c>
      <c r="Z8" s="184" t="s">
        <v>340</v>
      </c>
    </row>
    <row r="9" spans="1:26" customFormat="1" ht="58" x14ac:dyDescent="0.35">
      <c r="A9" s="184" t="s">
        <v>179</v>
      </c>
      <c r="B9" s="184" t="s">
        <v>580</v>
      </c>
      <c r="C9" s="459" t="s">
        <v>579</v>
      </c>
      <c r="D9" s="65">
        <v>1</v>
      </c>
      <c r="E9" s="65">
        <v>1</v>
      </c>
      <c r="F9" s="65" t="s">
        <v>25</v>
      </c>
      <c r="G9" s="182">
        <v>1</v>
      </c>
      <c r="H9" s="182">
        <v>1</v>
      </c>
      <c r="I9" s="460"/>
      <c r="J9" s="460"/>
      <c r="K9" s="460"/>
      <c r="L9" s="166"/>
      <c r="M9" s="460"/>
      <c r="N9" s="460"/>
      <c r="O9" s="460"/>
      <c r="P9" s="460"/>
      <c r="Q9" s="460"/>
      <c r="R9" s="460"/>
      <c r="S9" s="460"/>
      <c r="T9" s="461" t="s">
        <v>338</v>
      </c>
      <c r="U9" s="62"/>
      <c r="V9" s="462">
        <v>1</v>
      </c>
      <c r="W9" s="65" t="s">
        <v>363</v>
      </c>
      <c r="X9" s="39" t="s">
        <v>1286</v>
      </c>
      <c r="Y9" s="184" t="s">
        <v>1293</v>
      </c>
      <c r="Z9" s="184" t="s">
        <v>340</v>
      </c>
    </row>
    <row r="10" spans="1:26" customFormat="1" ht="43.5" x14ac:dyDescent="0.35">
      <c r="A10" s="184" t="s">
        <v>179</v>
      </c>
      <c r="B10" s="184" t="s">
        <v>1023</v>
      </c>
      <c r="C10" s="459" t="s">
        <v>579</v>
      </c>
      <c r="D10" s="65">
        <v>0</v>
      </c>
      <c r="E10" s="65">
        <v>1</v>
      </c>
      <c r="F10" s="65" t="s">
        <v>25</v>
      </c>
      <c r="G10" s="182">
        <v>1</v>
      </c>
      <c r="H10" s="182">
        <v>1</v>
      </c>
      <c r="I10" s="460"/>
      <c r="J10" s="460"/>
      <c r="K10" s="460"/>
      <c r="L10" s="166"/>
      <c r="M10" s="460"/>
      <c r="N10" s="460"/>
      <c r="O10" s="460"/>
      <c r="P10" s="460"/>
      <c r="Q10" s="460"/>
      <c r="R10" s="460"/>
      <c r="S10" s="460"/>
      <c r="T10" s="461" t="s">
        <v>338</v>
      </c>
      <c r="U10" s="62"/>
      <c r="V10" s="584">
        <f t="shared" ref="V10:V70" si="0">(D10/E10)*100</f>
        <v>0</v>
      </c>
      <c r="W10" s="65" t="s">
        <v>363</v>
      </c>
      <c r="X10" s="39" t="s">
        <v>1289</v>
      </c>
      <c r="Y10" s="184" t="s">
        <v>1294</v>
      </c>
      <c r="Z10" s="184" t="s">
        <v>340</v>
      </c>
    </row>
    <row r="11" spans="1:26" customFormat="1" ht="71" customHeight="1" x14ac:dyDescent="0.35">
      <c r="A11" s="184" t="s">
        <v>179</v>
      </c>
      <c r="B11" s="184" t="s">
        <v>1024</v>
      </c>
      <c r="C11" s="459" t="s">
        <v>579</v>
      </c>
      <c r="D11" s="65">
        <v>1</v>
      </c>
      <c r="E11" s="65">
        <v>1</v>
      </c>
      <c r="F11" s="65" t="s">
        <v>25</v>
      </c>
      <c r="G11" s="182">
        <v>1</v>
      </c>
      <c r="H11" s="182">
        <v>1</v>
      </c>
      <c r="I11" s="460"/>
      <c r="J11" s="460"/>
      <c r="K11" s="460"/>
      <c r="L11" s="166"/>
      <c r="M11" s="460"/>
      <c r="N11" s="460"/>
      <c r="O11" s="460"/>
      <c r="P11" s="460"/>
      <c r="Q11" s="460"/>
      <c r="R11" s="460"/>
      <c r="S11" s="460"/>
      <c r="T11" s="461" t="s">
        <v>338</v>
      </c>
      <c r="U11" s="62"/>
      <c r="V11" s="462">
        <v>1</v>
      </c>
      <c r="W11" s="65" t="s">
        <v>363</v>
      </c>
      <c r="X11" s="39" t="s">
        <v>1286</v>
      </c>
      <c r="Y11" s="184" t="s">
        <v>1293</v>
      </c>
      <c r="Z11" s="184" t="s">
        <v>340</v>
      </c>
    </row>
    <row r="12" spans="1:26" customFormat="1" ht="58" x14ac:dyDescent="0.35">
      <c r="A12" s="184" t="s">
        <v>179</v>
      </c>
      <c r="B12" s="184" t="s">
        <v>1025</v>
      </c>
      <c r="C12" s="459" t="s">
        <v>579</v>
      </c>
      <c r="D12" s="65">
        <v>1</v>
      </c>
      <c r="E12" s="65">
        <v>1</v>
      </c>
      <c r="F12" s="65" t="s">
        <v>25</v>
      </c>
      <c r="G12" s="182">
        <v>1</v>
      </c>
      <c r="H12" s="182">
        <v>1</v>
      </c>
      <c r="I12" s="460"/>
      <c r="J12" s="460"/>
      <c r="K12" s="460"/>
      <c r="L12" s="460"/>
      <c r="M12" s="460"/>
      <c r="N12" s="460"/>
      <c r="O12" s="460"/>
      <c r="P12" s="460"/>
      <c r="Q12" s="460"/>
      <c r="R12" s="460"/>
      <c r="S12" s="460"/>
      <c r="T12" s="461" t="s">
        <v>338</v>
      </c>
      <c r="U12" s="62"/>
      <c r="V12" s="462">
        <v>1</v>
      </c>
      <c r="W12" s="65" t="s">
        <v>363</v>
      </c>
      <c r="X12" s="39" t="s">
        <v>1290</v>
      </c>
      <c r="Y12" s="184" t="s">
        <v>1293</v>
      </c>
      <c r="Z12" s="184" t="s">
        <v>340</v>
      </c>
    </row>
    <row r="13" spans="1:26" customFormat="1" ht="58" x14ac:dyDescent="0.35">
      <c r="A13" s="184" t="s">
        <v>179</v>
      </c>
      <c r="B13" s="184" t="s">
        <v>1026</v>
      </c>
      <c r="C13" s="459" t="s">
        <v>579</v>
      </c>
      <c r="D13" s="65">
        <v>1</v>
      </c>
      <c r="E13" s="65">
        <v>1</v>
      </c>
      <c r="F13" s="65" t="s">
        <v>25</v>
      </c>
      <c r="G13" s="182">
        <v>1</v>
      </c>
      <c r="H13" s="182">
        <v>1</v>
      </c>
      <c r="I13" s="460"/>
      <c r="J13" s="460"/>
      <c r="K13" s="460"/>
      <c r="L13" s="460"/>
      <c r="M13" s="460"/>
      <c r="N13" s="460"/>
      <c r="O13" s="460"/>
      <c r="P13" s="460"/>
      <c r="Q13" s="460"/>
      <c r="R13" s="460"/>
      <c r="S13" s="460"/>
      <c r="T13" s="461" t="s">
        <v>338</v>
      </c>
      <c r="U13" s="62"/>
      <c r="V13" s="462">
        <v>1</v>
      </c>
      <c r="W13" s="65" t="s">
        <v>363</v>
      </c>
      <c r="X13" s="39" t="s">
        <v>1286</v>
      </c>
      <c r="Y13" s="184" t="s">
        <v>1293</v>
      </c>
      <c r="Z13" s="184" t="s">
        <v>340</v>
      </c>
    </row>
    <row r="14" spans="1:26" customFormat="1" ht="58" x14ac:dyDescent="0.35">
      <c r="A14" s="184" t="s">
        <v>179</v>
      </c>
      <c r="B14" s="184" t="s">
        <v>581</v>
      </c>
      <c r="C14" s="459" t="s">
        <v>579</v>
      </c>
      <c r="D14" s="65">
        <v>1</v>
      </c>
      <c r="E14" s="65">
        <v>1</v>
      </c>
      <c r="F14" s="65" t="s">
        <v>25</v>
      </c>
      <c r="G14" s="182">
        <v>1</v>
      </c>
      <c r="H14" s="182">
        <v>1</v>
      </c>
      <c r="I14" s="460"/>
      <c r="J14" s="460"/>
      <c r="K14" s="460"/>
      <c r="L14" s="460"/>
      <c r="M14" s="460"/>
      <c r="N14" s="460"/>
      <c r="O14" s="460"/>
      <c r="P14" s="460"/>
      <c r="Q14" s="460"/>
      <c r="R14" s="460"/>
      <c r="S14" s="460"/>
      <c r="T14" s="461" t="s">
        <v>338</v>
      </c>
      <c r="U14" s="62"/>
      <c r="V14" s="462">
        <v>1</v>
      </c>
      <c r="W14" s="65" t="s">
        <v>363</v>
      </c>
      <c r="X14" s="39" t="s">
        <v>1286</v>
      </c>
      <c r="Y14" s="184" t="s">
        <v>1293</v>
      </c>
      <c r="Z14" s="184" t="s">
        <v>340</v>
      </c>
    </row>
    <row r="15" spans="1:26" customFormat="1" ht="58" x14ac:dyDescent="0.35">
      <c r="A15" s="184" t="s">
        <v>179</v>
      </c>
      <c r="B15" s="184" t="s">
        <v>582</v>
      </c>
      <c r="C15" s="459" t="s">
        <v>579</v>
      </c>
      <c r="D15" s="65">
        <v>1</v>
      </c>
      <c r="E15" s="65">
        <v>1</v>
      </c>
      <c r="F15" s="65" t="s">
        <v>25</v>
      </c>
      <c r="G15" s="182">
        <v>1</v>
      </c>
      <c r="H15" s="182">
        <v>1</v>
      </c>
      <c r="I15" s="460"/>
      <c r="J15" s="460"/>
      <c r="K15" s="460"/>
      <c r="L15" s="460"/>
      <c r="M15" s="460"/>
      <c r="N15" s="460"/>
      <c r="O15" s="460"/>
      <c r="P15" s="460"/>
      <c r="Q15" s="460"/>
      <c r="R15" s="460"/>
      <c r="S15" s="460"/>
      <c r="T15" s="461" t="s">
        <v>338</v>
      </c>
      <c r="U15" s="62"/>
      <c r="V15" s="462">
        <v>1</v>
      </c>
      <c r="W15" s="65" t="s">
        <v>363</v>
      </c>
      <c r="X15" s="39" t="s">
        <v>1286</v>
      </c>
      <c r="Y15" s="184" t="s">
        <v>1293</v>
      </c>
      <c r="Z15" s="184" t="s">
        <v>340</v>
      </c>
    </row>
    <row r="16" spans="1:26" customFormat="1" ht="58" x14ac:dyDescent="0.35">
      <c r="A16" s="184" t="s">
        <v>179</v>
      </c>
      <c r="B16" s="184" t="s">
        <v>1027</v>
      </c>
      <c r="C16" s="459" t="s">
        <v>579</v>
      </c>
      <c r="D16" s="65">
        <v>1</v>
      </c>
      <c r="E16" s="65">
        <v>1</v>
      </c>
      <c r="F16" s="65" t="s">
        <v>25</v>
      </c>
      <c r="G16" s="182">
        <v>1</v>
      </c>
      <c r="H16" s="182">
        <v>1</v>
      </c>
      <c r="I16" s="460"/>
      <c r="J16" s="460"/>
      <c r="K16" s="460"/>
      <c r="L16" s="460"/>
      <c r="M16" s="460"/>
      <c r="N16" s="460"/>
      <c r="O16" s="460"/>
      <c r="P16" s="460"/>
      <c r="Q16" s="460"/>
      <c r="R16" s="460"/>
      <c r="S16" s="460"/>
      <c r="T16" s="461" t="s">
        <v>338</v>
      </c>
      <c r="U16" s="62"/>
      <c r="V16" s="462">
        <v>1</v>
      </c>
      <c r="W16" s="65" t="s">
        <v>363</v>
      </c>
      <c r="X16" s="39" t="s">
        <v>1286</v>
      </c>
      <c r="Y16" s="184" t="s">
        <v>1293</v>
      </c>
      <c r="Z16" s="184" t="s">
        <v>340</v>
      </c>
    </row>
    <row r="17" spans="1:26" customFormat="1" ht="58" x14ac:dyDescent="0.35">
      <c r="A17" s="184" t="s">
        <v>179</v>
      </c>
      <c r="B17" s="184" t="s">
        <v>583</v>
      </c>
      <c r="C17" s="459" t="s">
        <v>579</v>
      </c>
      <c r="D17" s="65">
        <v>1</v>
      </c>
      <c r="E17" s="65">
        <v>1</v>
      </c>
      <c r="F17" s="65" t="s">
        <v>25</v>
      </c>
      <c r="G17" s="182">
        <v>1</v>
      </c>
      <c r="H17" s="182">
        <v>1</v>
      </c>
      <c r="I17" s="460"/>
      <c r="J17" s="460"/>
      <c r="K17" s="460"/>
      <c r="L17" s="460"/>
      <c r="M17" s="460"/>
      <c r="N17" s="460"/>
      <c r="O17" s="460"/>
      <c r="P17" s="460"/>
      <c r="Q17" s="460"/>
      <c r="R17" s="460"/>
      <c r="S17" s="460"/>
      <c r="T17" s="461" t="s">
        <v>338</v>
      </c>
      <c r="U17" s="62"/>
      <c r="V17" s="462">
        <v>1</v>
      </c>
      <c r="W17" s="65" t="s">
        <v>363</v>
      </c>
      <c r="X17" s="39" t="s">
        <v>1290</v>
      </c>
      <c r="Y17" s="184" t="s">
        <v>1293</v>
      </c>
      <c r="Z17" s="184" t="s">
        <v>340</v>
      </c>
    </row>
    <row r="18" spans="1:26" customFormat="1" ht="43.5" x14ac:dyDescent="0.35">
      <c r="A18" s="184" t="s">
        <v>179</v>
      </c>
      <c r="B18" s="184" t="s">
        <v>584</v>
      </c>
      <c r="C18" s="459" t="s">
        <v>579</v>
      </c>
      <c r="D18" s="65">
        <v>0</v>
      </c>
      <c r="E18" s="65">
        <v>1</v>
      </c>
      <c r="F18" s="65" t="s">
        <v>25</v>
      </c>
      <c r="G18" s="182">
        <v>1</v>
      </c>
      <c r="H18" s="182">
        <v>1</v>
      </c>
      <c r="I18" s="460"/>
      <c r="J18" s="460"/>
      <c r="K18" s="460"/>
      <c r="L18" s="460"/>
      <c r="M18" s="460"/>
      <c r="N18" s="460"/>
      <c r="O18" s="460"/>
      <c r="P18" s="460"/>
      <c r="Q18" s="460"/>
      <c r="R18" s="460"/>
      <c r="S18" s="460"/>
      <c r="T18" s="461" t="s">
        <v>338</v>
      </c>
      <c r="U18" s="62"/>
      <c r="V18" s="584">
        <f t="shared" si="0"/>
        <v>0</v>
      </c>
      <c r="W18" s="65" t="s">
        <v>363</v>
      </c>
      <c r="X18" s="39" t="s">
        <v>1292</v>
      </c>
      <c r="Y18" s="184" t="s">
        <v>1294</v>
      </c>
      <c r="Z18" s="184" t="s">
        <v>340</v>
      </c>
    </row>
    <row r="19" spans="1:26" customFormat="1" ht="43.5" x14ac:dyDescent="0.35">
      <c r="A19" s="184" t="s">
        <v>179</v>
      </c>
      <c r="B19" s="184" t="s">
        <v>585</v>
      </c>
      <c r="C19" s="459" t="s">
        <v>579</v>
      </c>
      <c r="D19" s="65">
        <v>0</v>
      </c>
      <c r="E19" s="65">
        <v>1</v>
      </c>
      <c r="F19" s="65" t="s">
        <v>25</v>
      </c>
      <c r="G19" s="182">
        <v>1</v>
      </c>
      <c r="H19" s="182">
        <v>1</v>
      </c>
      <c r="I19" s="460"/>
      <c r="J19" s="460"/>
      <c r="K19" s="460"/>
      <c r="L19" s="460"/>
      <c r="M19" s="460"/>
      <c r="N19" s="460"/>
      <c r="O19" s="460"/>
      <c r="P19" s="460"/>
      <c r="Q19" s="460"/>
      <c r="R19" s="460"/>
      <c r="S19" s="460"/>
      <c r="T19" s="461" t="s">
        <v>338</v>
      </c>
      <c r="U19" s="62"/>
      <c r="V19" s="584">
        <f t="shared" si="0"/>
        <v>0</v>
      </c>
      <c r="W19" s="65" t="s">
        <v>363</v>
      </c>
      <c r="X19" s="39" t="s">
        <v>1289</v>
      </c>
      <c r="Y19" s="184" t="s">
        <v>1294</v>
      </c>
      <c r="Z19" s="184" t="s">
        <v>340</v>
      </c>
    </row>
    <row r="20" spans="1:26" customFormat="1" ht="58" x14ac:dyDescent="0.35">
      <c r="A20" s="184" t="s">
        <v>179</v>
      </c>
      <c r="B20" s="184" t="s">
        <v>586</v>
      </c>
      <c r="C20" s="459" t="s">
        <v>579</v>
      </c>
      <c r="D20" s="65">
        <v>1</v>
      </c>
      <c r="E20" s="65">
        <v>1</v>
      </c>
      <c r="F20" s="65" t="s">
        <v>25</v>
      </c>
      <c r="G20" s="182">
        <v>1</v>
      </c>
      <c r="H20" s="182">
        <v>1</v>
      </c>
      <c r="I20" s="460"/>
      <c r="J20" s="460"/>
      <c r="K20" s="460"/>
      <c r="L20" s="460"/>
      <c r="M20" s="460"/>
      <c r="N20" s="460"/>
      <c r="O20" s="460"/>
      <c r="P20" s="460"/>
      <c r="Q20" s="460"/>
      <c r="R20" s="460"/>
      <c r="S20" s="460"/>
      <c r="T20" s="461" t="s">
        <v>338</v>
      </c>
      <c r="U20" s="62"/>
      <c r="V20" s="462">
        <v>1</v>
      </c>
      <c r="W20" s="65" t="s">
        <v>363</v>
      </c>
      <c r="X20" s="39" t="s">
        <v>1286</v>
      </c>
      <c r="Y20" s="184" t="s">
        <v>1293</v>
      </c>
      <c r="Z20" s="184" t="s">
        <v>340</v>
      </c>
    </row>
    <row r="21" spans="1:26" customFormat="1" ht="56.5" customHeight="1" x14ac:dyDescent="0.35">
      <c r="A21" s="184" t="s">
        <v>179</v>
      </c>
      <c r="B21" s="184" t="s">
        <v>587</v>
      </c>
      <c r="C21" s="459" t="s">
        <v>579</v>
      </c>
      <c r="D21" s="65">
        <v>1</v>
      </c>
      <c r="E21" s="65">
        <v>1</v>
      </c>
      <c r="F21" s="65" t="s">
        <v>25</v>
      </c>
      <c r="G21" s="182">
        <v>1</v>
      </c>
      <c r="H21" s="182">
        <v>1</v>
      </c>
      <c r="I21" s="460"/>
      <c r="J21" s="460"/>
      <c r="K21" s="460"/>
      <c r="L21" s="460"/>
      <c r="M21" s="460"/>
      <c r="N21" s="460"/>
      <c r="O21" s="460"/>
      <c r="P21" s="460"/>
      <c r="Q21" s="460"/>
      <c r="R21" s="460"/>
      <c r="S21" s="460"/>
      <c r="T21" s="461" t="s">
        <v>338</v>
      </c>
      <c r="U21" s="62"/>
      <c r="V21" s="462">
        <v>1</v>
      </c>
      <c r="W21" s="65" t="s">
        <v>363</v>
      </c>
      <c r="X21" s="39" t="s">
        <v>1286</v>
      </c>
      <c r="Y21" s="184" t="s">
        <v>1293</v>
      </c>
      <c r="Z21" s="184" t="s">
        <v>340</v>
      </c>
    </row>
    <row r="22" spans="1:26" customFormat="1" ht="87" x14ac:dyDescent="0.35">
      <c r="A22" s="184" t="s">
        <v>179</v>
      </c>
      <c r="B22" s="184" t="s">
        <v>1028</v>
      </c>
      <c r="C22" s="459" t="s">
        <v>579</v>
      </c>
      <c r="D22" s="65">
        <v>0</v>
      </c>
      <c r="E22" s="65">
        <v>1</v>
      </c>
      <c r="F22" s="65" t="s">
        <v>25</v>
      </c>
      <c r="G22" s="182">
        <v>1</v>
      </c>
      <c r="H22" s="182">
        <v>1</v>
      </c>
      <c r="I22" s="460"/>
      <c r="J22" s="460"/>
      <c r="K22" s="460"/>
      <c r="L22" s="460"/>
      <c r="M22" s="460"/>
      <c r="N22" s="460"/>
      <c r="O22" s="460"/>
      <c r="P22" s="460"/>
      <c r="Q22" s="460"/>
      <c r="R22" s="460"/>
      <c r="S22" s="460"/>
      <c r="T22" s="461" t="s">
        <v>338</v>
      </c>
      <c r="U22" s="62"/>
      <c r="V22" s="584">
        <f t="shared" si="0"/>
        <v>0</v>
      </c>
      <c r="W22" s="65" t="s">
        <v>363</v>
      </c>
      <c r="X22" s="39" t="s">
        <v>1289</v>
      </c>
      <c r="Y22" s="184" t="s">
        <v>1294</v>
      </c>
      <c r="Z22" s="184" t="s">
        <v>340</v>
      </c>
    </row>
    <row r="23" spans="1:26" customFormat="1" ht="43.5" x14ac:dyDescent="0.35">
      <c r="A23" s="184" t="s">
        <v>179</v>
      </c>
      <c r="B23" s="184" t="s">
        <v>588</v>
      </c>
      <c r="C23" s="459" t="s">
        <v>579</v>
      </c>
      <c r="D23" s="65">
        <v>0</v>
      </c>
      <c r="E23" s="65">
        <v>1</v>
      </c>
      <c r="F23" s="65" t="s">
        <v>25</v>
      </c>
      <c r="G23" s="182">
        <v>1</v>
      </c>
      <c r="H23" s="182">
        <v>1</v>
      </c>
      <c r="I23" s="460"/>
      <c r="J23" s="460"/>
      <c r="K23" s="460"/>
      <c r="L23" s="460"/>
      <c r="M23" s="460"/>
      <c r="N23" s="460"/>
      <c r="O23" s="460"/>
      <c r="P23" s="460"/>
      <c r="Q23" s="460"/>
      <c r="R23" s="460"/>
      <c r="S23" s="460"/>
      <c r="T23" s="461" t="s">
        <v>338</v>
      </c>
      <c r="U23" s="62"/>
      <c r="V23" s="584">
        <f t="shared" si="0"/>
        <v>0</v>
      </c>
      <c r="W23" s="65" t="s">
        <v>363</v>
      </c>
      <c r="X23" s="39" t="s">
        <v>1289</v>
      </c>
      <c r="Y23" s="184" t="s">
        <v>1294</v>
      </c>
      <c r="Z23" s="184" t="s">
        <v>340</v>
      </c>
    </row>
    <row r="24" spans="1:26" customFormat="1" ht="43.5" x14ac:dyDescent="0.35">
      <c r="A24" s="184" t="s">
        <v>179</v>
      </c>
      <c r="B24" s="184" t="s">
        <v>589</v>
      </c>
      <c r="C24" s="459" t="s">
        <v>579</v>
      </c>
      <c r="D24" s="65">
        <v>0</v>
      </c>
      <c r="E24" s="65">
        <v>1</v>
      </c>
      <c r="F24" s="65" t="s">
        <v>25</v>
      </c>
      <c r="G24" s="182">
        <v>1</v>
      </c>
      <c r="H24" s="182">
        <v>1</v>
      </c>
      <c r="I24" s="460"/>
      <c r="J24" s="460"/>
      <c r="K24" s="460"/>
      <c r="L24" s="460"/>
      <c r="M24" s="460"/>
      <c r="N24" s="460"/>
      <c r="O24" s="460"/>
      <c r="P24" s="460"/>
      <c r="Q24" s="460"/>
      <c r="R24" s="460"/>
      <c r="S24" s="460"/>
      <c r="T24" s="461" t="s">
        <v>338</v>
      </c>
      <c r="U24" s="62"/>
      <c r="V24" s="584">
        <f t="shared" si="0"/>
        <v>0</v>
      </c>
      <c r="W24" s="65" t="s">
        <v>363</v>
      </c>
      <c r="X24" s="39" t="s">
        <v>1289</v>
      </c>
      <c r="Y24" s="184" t="s">
        <v>1294</v>
      </c>
      <c r="Z24" s="184" t="s">
        <v>340</v>
      </c>
    </row>
    <row r="25" spans="1:26" customFormat="1" ht="43.5" x14ac:dyDescent="0.35">
      <c r="A25" s="184" t="s">
        <v>179</v>
      </c>
      <c r="B25" s="184" t="s">
        <v>1029</v>
      </c>
      <c r="C25" s="459" t="s">
        <v>579</v>
      </c>
      <c r="D25" s="65">
        <v>0</v>
      </c>
      <c r="E25" s="65">
        <v>1</v>
      </c>
      <c r="F25" s="65" t="s">
        <v>25</v>
      </c>
      <c r="G25" s="182">
        <v>1</v>
      </c>
      <c r="H25" s="182">
        <v>1</v>
      </c>
      <c r="I25" s="460"/>
      <c r="J25" s="460"/>
      <c r="K25" s="460"/>
      <c r="L25" s="460"/>
      <c r="M25" s="460"/>
      <c r="N25" s="460"/>
      <c r="O25" s="460"/>
      <c r="P25" s="460"/>
      <c r="Q25" s="460"/>
      <c r="R25" s="460"/>
      <c r="S25" s="460"/>
      <c r="T25" s="461" t="s">
        <v>338</v>
      </c>
      <c r="U25" s="62"/>
      <c r="V25" s="584">
        <f t="shared" si="0"/>
        <v>0</v>
      </c>
      <c r="W25" s="65" t="s">
        <v>363</v>
      </c>
      <c r="X25" s="39" t="s">
        <v>1289</v>
      </c>
      <c r="Y25" s="184" t="s">
        <v>1294</v>
      </c>
      <c r="Z25" s="184" t="s">
        <v>340</v>
      </c>
    </row>
    <row r="26" spans="1:26" customFormat="1" ht="43.5" x14ac:dyDescent="0.35">
      <c r="A26" s="184" t="s">
        <v>179</v>
      </c>
      <c r="B26" s="184" t="s">
        <v>590</v>
      </c>
      <c r="C26" s="459" t="s">
        <v>579</v>
      </c>
      <c r="D26" s="65">
        <v>0</v>
      </c>
      <c r="E26" s="65">
        <v>1</v>
      </c>
      <c r="F26" s="65" t="s">
        <v>25</v>
      </c>
      <c r="G26" s="182">
        <v>1</v>
      </c>
      <c r="H26" s="182">
        <v>1</v>
      </c>
      <c r="I26" s="460"/>
      <c r="J26" s="460"/>
      <c r="K26" s="460"/>
      <c r="L26" s="460"/>
      <c r="M26" s="460"/>
      <c r="N26" s="460"/>
      <c r="O26" s="460"/>
      <c r="P26" s="460"/>
      <c r="Q26" s="460"/>
      <c r="R26" s="460"/>
      <c r="S26" s="460"/>
      <c r="T26" s="461" t="s">
        <v>338</v>
      </c>
      <c r="U26" s="62"/>
      <c r="V26" s="584">
        <f t="shared" si="0"/>
        <v>0</v>
      </c>
      <c r="W26" s="65" t="s">
        <v>363</v>
      </c>
      <c r="X26" s="39" t="s">
        <v>1289</v>
      </c>
      <c r="Y26" s="184" t="s">
        <v>1294</v>
      </c>
      <c r="Z26" s="184" t="s">
        <v>340</v>
      </c>
    </row>
    <row r="27" spans="1:26" customFormat="1" ht="43.5" x14ac:dyDescent="0.35">
      <c r="A27" s="184" t="s">
        <v>179</v>
      </c>
      <c r="B27" s="184" t="s">
        <v>591</v>
      </c>
      <c r="C27" s="459" t="s">
        <v>579</v>
      </c>
      <c r="D27" s="65">
        <v>0</v>
      </c>
      <c r="E27" s="65">
        <v>1</v>
      </c>
      <c r="F27" s="65" t="s">
        <v>25</v>
      </c>
      <c r="G27" s="182">
        <v>1</v>
      </c>
      <c r="H27" s="182">
        <v>1</v>
      </c>
      <c r="I27" s="463"/>
      <c r="J27" s="463"/>
      <c r="K27" s="463"/>
      <c r="L27" s="463"/>
      <c r="M27" s="463"/>
      <c r="N27" s="463"/>
      <c r="O27" s="463"/>
      <c r="P27" s="463"/>
      <c r="Q27" s="463"/>
      <c r="R27" s="463"/>
      <c r="S27" s="463"/>
      <c r="T27" s="461" t="s">
        <v>338</v>
      </c>
      <c r="U27" s="62"/>
      <c r="V27" s="584">
        <f t="shared" si="0"/>
        <v>0</v>
      </c>
      <c r="W27" s="65" t="s">
        <v>363</v>
      </c>
      <c r="X27" s="39" t="s">
        <v>1289</v>
      </c>
      <c r="Y27" s="184" t="s">
        <v>1294</v>
      </c>
      <c r="Z27" s="184" t="s">
        <v>340</v>
      </c>
    </row>
    <row r="28" spans="1:26" customFormat="1" ht="145" x14ac:dyDescent="0.35">
      <c r="A28" s="184" t="s">
        <v>179</v>
      </c>
      <c r="B28" s="184" t="s">
        <v>592</v>
      </c>
      <c r="C28" s="459" t="s">
        <v>579</v>
      </c>
      <c r="D28" s="65">
        <v>0</v>
      </c>
      <c r="E28" s="65">
        <v>1</v>
      </c>
      <c r="F28" s="65" t="s">
        <v>25</v>
      </c>
      <c r="G28" s="182">
        <v>1</v>
      </c>
      <c r="H28" s="182">
        <v>1</v>
      </c>
      <c r="I28" s="463"/>
      <c r="J28" s="463"/>
      <c r="K28" s="463"/>
      <c r="L28" s="463"/>
      <c r="M28" s="463"/>
      <c r="N28" s="463"/>
      <c r="O28" s="463"/>
      <c r="P28" s="463"/>
      <c r="Q28" s="463"/>
      <c r="R28" s="463"/>
      <c r="S28" s="463"/>
      <c r="T28" s="461" t="s">
        <v>338</v>
      </c>
      <c r="U28" s="62"/>
      <c r="V28" s="584">
        <f t="shared" si="0"/>
        <v>0</v>
      </c>
      <c r="W28" s="65" t="s">
        <v>363</v>
      </c>
      <c r="X28" s="39" t="s">
        <v>1289</v>
      </c>
      <c r="Y28" s="184" t="s">
        <v>1294</v>
      </c>
      <c r="Z28" s="184" t="s">
        <v>340</v>
      </c>
    </row>
    <row r="29" spans="1:26" customFormat="1" ht="58" x14ac:dyDescent="0.35">
      <c r="A29" s="184" t="s">
        <v>179</v>
      </c>
      <c r="B29" s="184" t="s">
        <v>593</v>
      </c>
      <c r="C29" s="459" t="s">
        <v>579</v>
      </c>
      <c r="D29" s="65">
        <v>1</v>
      </c>
      <c r="E29" s="65">
        <v>1</v>
      </c>
      <c r="F29" s="65" t="s">
        <v>25</v>
      </c>
      <c r="G29" s="182">
        <v>1</v>
      </c>
      <c r="H29" s="182">
        <v>1</v>
      </c>
      <c r="I29" s="463"/>
      <c r="J29" s="463"/>
      <c r="K29" s="463"/>
      <c r="L29" s="463"/>
      <c r="M29" s="463"/>
      <c r="N29" s="463"/>
      <c r="O29" s="463"/>
      <c r="P29" s="463"/>
      <c r="Q29" s="463"/>
      <c r="R29" s="463"/>
      <c r="S29" s="463"/>
      <c r="T29" s="461" t="s">
        <v>338</v>
      </c>
      <c r="U29" s="62"/>
      <c r="V29" s="462">
        <v>1</v>
      </c>
      <c r="W29" s="65" t="s">
        <v>363</v>
      </c>
      <c r="X29" s="39" t="s">
        <v>1286</v>
      </c>
      <c r="Y29" s="184" t="s">
        <v>1293</v>
      </c>
      <c r="Z29" s="184" t="s">
        <v>340</v>
      </c>
    </row>
    <row r="30" spans="1:26" customFormat="1" ht="29" x14ac:dyDescent="0.35">
      <c r="A30" s="184" t="s">
        <v>179</v>
      </c>
      <c r="B30" s="184" t="s">
        <v>594</v>
      </c>
      <c r="C30" s="459" t="s">
        <v>579</v>
      </c>
      <c r="D30" s="65">
        <v>0</v>
      </c>
      <c r="E30" s="65">
        <v>1</v>
      </c>
      <c r="F30" s="65" t="s">
        <v>25</v>
      </c>
      <c r="G30" s="182">
        <v>1</v>
      </c>
      <c r="H30" s="182">
        <v>1</v>
      </c>
      <c r="I30" s="463"/>
      <c r="J30" s="463"/>
      <c r="K30" s="463"/>
      <c r="L30" s="463"/>
      <c r="M30" s="463"/>
      <c r="N30" s="463"/>
      <c r="O30" s="463"/>
      <c r="P30" s="463"/>
      <c r="Q30" s="463"/>
      <c r="R30" s="463"/>
      <c r="S30" s="463"/>
      <c r="T30" s="461" t="s">
        <v>338</v>
      </c>
      <c r="U30" s="62"/>
      <c r="V30" s="584">
        <f t="shared" si="0"/>
        <v>0</v>
      </c>
      <c r="W30" s="65" t="s">
        <v>363</v>
      </c>
      <c r="X30" s="39" t="s">
        <v>1292</v>
      </c>
      <c r="Y30" s="184" t="s">
        <v>1294</v>
      </c>
      <c r="Z30" s="184" t="s">
        <v>340</v>
      </c>
    </row>
    <row r="31" spans="1:26" customFormat="1" ht="72.5" x14ac:dyDescent="0.35">
      <c r="A31" s="184" t="s">
        <v>179</v>
      </c>
      <c r="B31" s="184" t="s">
        <v>595</v>
      </c>
      <c r="C31" s="459" t="s">
        <v>579</v>
      </c>
      <c r="D31" s="65">
        <v>0</v>
      </c>
      <c r="E31" s="65">
        <v>1</v>
      </c>
      <c r="F31" s="65" t="s">
        <v>25</v>
      </c>
      <c r="G31" s="182">
        <v>1</v>
      </c>
      <c r="H31" s="182">
        <v>1</v>
      </c>
      <c r="I31" s="463"/>
      <c r="J31" s="463"/>
      <c r="K31" s="463"/>
      <c r="L31" s="463"/>
      <c r="M31" s="463"/>
      <c r="N31" s="463"/>
      <c r="O31" s="463"/>
      <c r="P31" s="463"/>
      <c r="Q31" s="463"/>
      <c r="R31" s="463"/>
      <c r="S31" s="463"/>
      <c r="T31" s="461" t="s">
        <v>338</v>
      </c>
      <c r="U31" s="62"/>
      <c r="V31" s="584">
        <f t="shared" si="0"/>
        <v>0</v>
      </c>
      <c r="W31" s="65" t="s">
        <v>363</v>
      </c>
      <c r="X31" s="39" t="s">
        <v>1289</v>
      </c>
      <c r="Y31" s="184" t="s">
        <v>1294</v>
      </c>
      <c r="Z31" s="184" t="s">
        <v>340</v>
      </c>
    </row>
    <row r="32" spans="1:26" customFormat="1" ht="43.5" x14ac:dyDescent="0.35">
      <c r="A32" s="184" t="s">
        <v>179</v>
      </c>
      <c r="B32" s="184" t="s">
        <v>596</v>
      </c>
      <c r="C32" s="459" t="s">
        <v>579</v>
      </c>
      <c r="D32" s="65">
        <v>0</v>
      </c>
      <c r="E32" s="65">
        <v>1</v>
      </c>
      <c r="F32" s="65" t="s">
        <v>25</v>
      </c>
      <c r="G32" s="182">
        <v>1</v>
      </c>
      <c r="H32" s="182">
        <v>1</v>
      </c>
      <c r="I32" s="463"/>
      <c r="J32" s="463"/>
      <c r="K32" s="463"/>
      <c r="L32" s="463"/>
      <c r="M32" s="463"/>
      <c r="N32" s="463"/>
      <c r="O32" s="463"/>
      <c r="P32" s="463"/>
      <c r="Q32" s="463"/>
      <c r="R32" s="463"/>
      <c r="S32" s="463"/>
      <c r="T32" s="461" t="s">
        <v>338</v>
      </c>
      <c r="U32" s="62"/>
      <c r="V32" s="584">
        <f t="shared" si="0"/>
        <v>0</v>
      </c>
      <c r="W32" s="65" t="s">
        <v>363</v>
      </c>
      <c r="X32" s="39" t="s">
        <v>1289</v>
      </c>
      <c r="Y32" s="184" t="s">
        <v>1294</v>
      </c>
      <c r="Z32" s="184" t="s">
        <v>340</v>
      </c>
    </row>
    <row r="33" spans="1:26" customFormat="1" ht="43.5" x14ac:dyDescent="0.35">
      <c r="A33" s="184" t="s">
        <v>179</v>
      </c>
      <c r="B33" s="184" t="s">
        <v>597</v>
      </c>
      <c r="C33" s="459" t="s">
        <v>579</v>
      </c>
      <c r="D33" s="65">
        <v>0</v>
      </c>
      <c r="E33" s="65">
        <v>1</v>
      </c>
      <c r="F33" s="65" t="s">
        <v>25</v>
      </c>
      <c r="G33" s="182">
        <v>1</v>
      </c>
      <c r="H33" s="182">
        <v>1</v>
      </c>
      <c r="I33" s="463"/>
      <c r="J33" s="463"/>
      <c r="K33" s="463"/>
      <c r="L33" s="463"/>
      <c r="M33" s="463"/>
      <c r="N33" s="463"/>
      <c r="O33" s="463"/>
      <c r="P33" s="463"/>
      <c r="Q33" s="463"/>
      <c r="R33" s="463"/>
      <c r="S33" s="463"/>
      <c r="T33" s="461" t="s">
        <v>338</v>
      </c>
      <c r="U33" s="62"/>
      <c r="V33" s="584">
        <f t="shared" si="0"/>
        <v>0</v>
      </c>
      <c r="W33" s="65" t="s">
        <v>363</v>
      </c>
      <c r="X33" s="39" t="s">
        <v>1289</v>
      </c>
      <c r="Y33" s="184" t="s">
        <v>1294</v>
      </c>
      <c r="Z33" s="184" t="s">
        <v>340</v>
      </c>
    </row>
    <row r="34" spans="1:26" customFormat="1" ht="43.5" x14ac:dyDescent="0.35">
      <c r="A34" s="184" t="s">
        <v>179</v>
      </c>
      <c r="B34" s="184" t="s">
        <v>598</v>
      </c>
      <c r="C34" s="459" t="s">
        <v>579</v>
      </c>
      <c r="D34" s="65">
        <v>0</v>
      </c>
      <c r="E34" s="65">
        <v>1</v>
      </c>
      <c r="F34" s="65" t="s">
        <v>25</v>
      </c>
      <c r="G34" s="182">
        <v>1</v>
      </c>
      <c r="H34" s="182">
        <v>1</v>
      </c>
      <c r="I34" s="463"/>
      <c r="J34" s="463"/>
      <c r="K34" s="463"/>
      <c r="L34" s="463"/>
      <c r="M34" s="463"/>
      <c r="N34" s="463"/>
      <c r="O34" s="463"/>
      <c r="P34" s="463"/>
      <c r="Q34" s="463"/>
      <c r="R34" s="463"/>
      <c r="S34" s="463"/>
      <c r="T34" s="461" t="s">
        <v>338</v>
      </c>
      <c r="U34" s="62"/>
      <c r="V34" s="584">
        <f t="shared" si="0"/>
        <v>0</v>
      </c>
      <c r="W34" s="65" t="s">
        <v>363</v>
      </c>
      <c r="X34" s="39" t="s">
        <v>1289</v>
      </c>
      <c r="Y34" s="184" t="s">
        <v>1294</v>
      </c>
      <c r="Z34" s="184" t="s">
        <v>340</v>
      </c>
    </row>
    <row r="35" spans="1:26" customFormat="1" ht="43.5" x14ac:dyDescent="0.35">
      <c r="A35" s="184" t="s">
        <v>179</v>
      </c>
      <c r="B35" s="184" t="s">
        <v>599</v>
      </c>
      <c r="C35" s="459" t="s">
        <v>579</v>
      </c>
      <c r="D35" s="65">
        <v>0</v>
      </c>
      <c r="E35" s="65">
        <v>1</v>
      </c>
      <c r="F35" s="65" t="s">
        <v>25</v>
      </c>
      <c r="G35" s="182">
        <v>1</v>
      </c>
      <c r="H35" s="182">
        <v>1</v>
      </c>
      <c r="I35" s="463"/>
      <c r="J35" s="463"/>
      <c r="K35" s="463"/>
      <c r="L35" s="463"/>
      <c r="M35" s="463"/>
      <c r="N35" s="463"/>
      <c r="O35" s="463"/>
      <c r="P35" s="463"/>
      <c r="Q35" s="463"/>
      <c r="R35" s="463"/>
      <c r="S35" s="463"/>
      <c r="T35" s="461" t="s">
        <v>338</v>
      </c>
      <c r="U35" s="62"/>
      <c r="V35" s="584">
        <f t="shared" si="0"/>
        <v>0</v>
      </c>
      <c r="W35" s="65" t="s">
        <v>363</v>
      </c>
      <c r="X35" s="39" t="s">
        <v>1289</v>
      </c>
      <c r="Y35" s="184" t="s">
        <v>1294</v>
      </c>
      <c r="Z35" s="184" t="s">
        <v>340</v>
      </c>
    </row>
    <row r="36" spans="1:26" customFormat="1" ht="43.5" x14ac:dyDescent="0.35">
      <c r="A36" s="184" t="s">
        <v>179</v>
      </c>
      <c r="B36" s="184" t="s">
        <v>600</v>
      </c>
      <c r="C36" s="459" t="s">
        <v>579</v>
      </c>
      <c r="D36" s="65">
        <v>0</v>
      </c>
      <c r="E36" s="65">
        <v>1</v>
      </c>
      <c r="F36" s="65" t="s">
        <v>25</v>
      </c>
      <c r="G36" s="182">
        <v>1</v>
      </c>
      <c r="H36" s="182">
        <v>1</v>
      </c>
      <c r="I36" s="463"/>
      <c r="J36" s="463"/>
      <c r="K36" s="463"/>
      <c r="L36" s="463"/>
      <c r="M36" s="463"/>
      <c r="N36" s="463"/>
      <c r="O36" s="463"/>
      <c r="P36" s="463"/>
      <c r="Q36" s="463"/>
      <c r="R36" s="463"/>
      <c r="S36" s="463"/>
      <c r="T36" s="461" t="s">
        <v>338</v>
      </c>
      <c r="U36" s="62"/>
      <c r="V36" s="584">
        <f t="shared" si="0"/>
        <v>0</v>
      </c>
      <c r="W36" s="65" t="s">
        <v>363</v>
      </c>
      <c r="X36" s="39" t="s">
        <v>1289</v>
      </c>
      <c r="Y36" s="184" t="s">
        <v>1294</v>
      </c>
      <c r="Z36" s="184" t="s">
        <v>340</v>
      </c>
    </row>
    <row r="37" spans="1:26" customFormat="1" ht="58" x14ac:dyDescent="0.35">
      <c r="A37" s="184" t="s">
        <v>179</v>
      </c>
      <c r="B37" s="184" t="s">
        <v>601</v>
      </c>
      <c r="C37" s="459" t="s">
        <v>579</v>
      </c>
      <c r="D37" s="65">
        <v>1</v>
      </c>
      <c r="E37" s="65">
        <v>1</v>
      </c>
      <c r="F37" s="65" t="s">
        <v>25</v>
      </c>
      <c r="G37" s="182">
        <v>1</v>
      </c>
      <c r="H37" s="182">
        <v>1</v>
      </c>
      <c r="I37" s="463"/>
      <c r="J37" s="463"/>
      <c r="K37" s="463"/>
      <c r="L37" s="463"/>
      <c r="M37" s="463"/>
      <c r="N37" s="463"/>
      <c r="O37" s="463"/>
      <c r="P37" s="463"/>
      <c r="Q37" s="463"/>
      <c r="R37" s="463"/>
      <c r="S37" s="463"/>
      <c r="T37" s="461" t="s">
        <v>338</v>
      </c>
      <c r="U37" s="62"/>
      <c r="V37" s="462">
        <v>1</v>
      </c>
      <c r="W37" s="65" t="s">
        <v>363</v>
      </c>
      <c r="X37" s="39" t="s">
        <v>1290</v>
      </c>
      <c r="Y37" s="184" t="s">
        <v>1293</v>
      </c>
      <c r="Z37" s="184" t="s">
        <v>340</v>
      </c>
    </row>
    <row r="38" spans="1:26" customFormat="1" ht="58" x14ac:dyDescent="0.35">
      <c r="A38" s="184" t="s">
        <v>179</v>
      </c>
      <c r="B38" s="184" t="s">
        <v>602</v>
      </c>
      <c r="C38" s="459" t="s">
        <v>579</v>
      </c>
      <c r="D38" s="65">
        <v>1</v>
      </c>
      <c r="E38" s="65">
        <v>1</v>
      </c>
      <c r="F38" s="65" t="s">
        <v>25</v>
      </c>
      <c r="G38" s="182">
        <v>1</v>
      </c>
      <c r="H38" s="182">
        <v>1</v>
      </c>
      <c r="I38" s="463"/>
      <c r="J38" s="463"/>
      <c r="K38" s="463"/>
      <c r="L38" s="463"/>
      <c r="M38" s="463"/>
      <c r="N38" s="463"/>
      <c r="O38" s="463"/>
      <c r="P38" s="463"/>
      <c r="Q38" s="463"/>
      <c r="R38" s="463"/>
      <c r="S38" s="463"/>
      <c r="T38" s="461" t="s">
        <v>338</v>
      </c>
      <c r="U38" s="62"/>
      <c r="V38" s="462">
        <v>1</v>
      </c>
      <c r="W38" s="65" t="s">
        <v>363</v>
      </c>
      <c r="X38" s="39" t="s">
        <v>1286</v>
      </c>
      <c r="Y38" s="184" t="s">
        <v>1293</v>
      </c>
      <c r="Z38" s="184" t="s">
        <v>340</v>
      </c>
    </row>
    <row r="39" spans="1:26" customFormat="1" ht="58" x14ac:dyDescent="0.35">
      <c r="A39" s="184" t="s">
        <v>179</v>
      </c>
      <c r="B39" s="184" t="s">
        <v>603</v>
      </c>
      <c r="C39" s="459" t="s">
        <v>579</v>
      </c>
      <c r="D39" s="65">
        <v>1</v>
      </c>
      <c r="E39" s="65">
        <v>1</v>
      </c>
      <c r="F39" s="65" t="s">
        <v>25</v>
      </c>
      <c r="G39" s="182">
        <v>1</v>
      </c>
      <c r="H39" s="182">
        <v>1</v>
      </c>
      <c r="I39" s="463"/>
      <c r="J39" s="463"/>
      <c r="K39" s="463"/>
      <c r="L39" s="463"/>
      <c r="M39" s="463"/>
      <c r="N39" s="463"/>
      <c r="O39" s="463"/>
      <c r="P39" s="463"/>
      <c r="Q39" s="463"/>
      <c r="R39" s="463"/>
      <c r="S39" s="463"/>
      <c r="T39" s="461" t="s">
        <v>338</v>
      </c>
      <c r="U39" s="62"/>
      <c r="V39" s="462">
        <v>1</v>
      </c>
      <c r="W39" s="65" t="s">
        <v>363</v>
      </c>
      <c r="X39" s="39" t="s">
        <v>1286</v>
      </c>
      <c r="Y39" s="184" t="s">
        <v>1293</v>
      </c>
      <c r="Z39" s="184" t="s">
        <v>340</v>
      </c>
    </row>
    <row r="40" spans="1:26" customFormat="1" ht="43.5" x14ac:dyDescent="0.35">
      <c r="A40" s="184" t="s">
        <v>179</v>
      </c>
      <c r="B40" s="184" t="s">
        <v>604</v>
      </c>
      <c r="C40" s="459" t="s">
        <v>579</v>
      </c>
      <c r="D40" s="65">
        <v>0</v>
      </c>
      <c r="E40" s="65">
        <v>1</v>
      </c>
      <c r="F40" s="65" t="s">
        <v>25</v>
      </c>
      <c r="G40" s="182">
        <v>1</v>
      </c>
      <c r="H40" s="182">
        <v>1</v>
      </c>
      <c r="I40" s="463"/>
      <c r="J40" s="463"/>
      <c r="K40" s="463"/>
      <c r="L40" s="463"/>
      <c r="M40" s="463"/>
      <c r="N40" s="463"/>
      <c r="O40" s="463"/>
      <c r="P40" s="463"/>
      <c r="Q40" s="463"/>
      <c r="R40" s="463"/>
      <c r="S40" s="463"/>
      <c r="T40" s="461" t="s">
        <v>338</v>
      </c>
      <c r="U40" s="62"/>
      <c r="V40" s="584">
        <f t="shared" si="0"/>
        <v>0</v>
      </c>
      <c r="W40" s="65" t="s">
        <v>363</v>
      </c>
      <c r="X40" s="39" t="s">
        <v>1289</v>
      </c>
      <c r="Y40" s="184" t="s">
        <v>1294</v>
      </c>
      <c r="Z40" s="184" t="s">
        <v>340</v>
      </c>
    </row>
    <row r="41" spans="1:26" customFormat="1" ht="58" x14ac:dyDescent="0.35">
      <c r="A41" s="184" t="s">
        <v>179</v>
      </c>
      <c r="B41" s="184" t="s">
        <v>605</v>
      </c>
      <c r="C41" s="459" t="s">
        <v>579</v>
      </c>
      <c r="D41" s="65">
        <v>1</v>
      </c>
      <c r="E41" s="65">
        <v>1</v>
      </c>
      <c r="F41" s="65" t="s">
        <v>25</v>
      </c>
      <c r="G41" s="182">
        <v>1</v>
      </c>
      <c r="H41" s="182">
        <v>1</v>
      </c>
      <c r="I41" s="463"/>
      <c r="J41" s="463"/>
      <c r="K41" s="463"/>
      <c r="L41" s="463"/>
      <c r="M41" s="463"/>
      <c r="N41" s="463"/>
      <c r="O41" s="463"/>
      <c r="P41" s="463"/>
      <c r="Q41" s="463"/>
      <c r="R41" s="463"/>
      <c r="S41" s="463"/>
      <c r="T41" s="461" t="s">
        <v>338</v>
      </c>
      <c r="U41" s="62"/>
      <c r="V41" s="462">
        <v>1</v>
      </c>
      <c r="W41" s="65" t="s">
        <v>363</v>
      </c>
      <c r="X41" s="39" t="s">
        <v>1286</v>
      </c>
      <c r="Y41" s="184" t="s">
        <v>1293</v>
      </c>
      <c r="Z41" s="184" t="s">
        <v>340</v>
      </c>
    </row>
    <row r="42" spans="1:26" customFormat="1" ht="72.5" x14ac:dyDescent="0.35">
      <c r="A42" s="184" t="s">
        <v>179</v>
      </c>
      <c r="B42" s="184" t="s">
        <v>606</v>
      </c>
      <c r="C42" s="459" t="s">
        <v>579</v>
      </c>
      <c r="D42" s="65">
        <v>0</v>
      </c>
      <c r="E42" s="65">
        <v>1</v>
      </c>
      <c r="F42" s="65" t="s">
        <v>25</v>
      </c>
      <c r="G42" s="182">
        <v>1</v>
      </c>
      <c r="H42" s="182">
        <v>1</v>
      </c>
      <c r="I42" s="463"/>
      <c r="J42" s="463"/>
      <c r="K42" s="463"/>
      <c r="L42" s="463"/>
      <c r="M42" s="463"/>
      <c r="N42" s="463"/>
      <c r="O42" s="463"/>
      <c r="P42" s="463"/>
      <c r="Q42" s="463"/>
      <c r="R42" s="463"/>
      <c r="S42" s="463"/>
      <c r="T42" s="461" t="s">
        <v>338</v>
      </c>
      <c r="U42" s="62"/>
      <c r="V42" s="584">
        <f t="shared" si="0"/>
        <v>0</v>
      </c>
      <c r="W42" s="65" t="s">
        <v>363</v>
      </c>
      <c r="X42" s="39" t="s">
        <v>1289</v>
      </c>
      <c r="Y42" s="184" t="s">
        <v>1294</v>
      </c>
      <c r="Z42" s="184" t="s">
        <v>340</v>
      </c>
    </row>
    <row r="43" spans="1:26" customFormat="1" ht="58" x14ac:dyDescent="0.35">
      <c r="A43" s="184" t="s">
        <v>179</v>
      </c>
      <c r="B43" s="184" t="s">
        <v>607</v>
      </c>
      <c r="C43" s="459" t="s">
        <v>579</v>
      </c>
      <c r="D43" s="65">
        <v>1</v>
      </c>
      <c r="E43" s="65">
        <v>1</v>
      </c>
      <c r="F43" s="65" t="s">
        <v>25</v>
      </c>
      <c r="G43" s="182">
        <v>1</v>
      </c>
      <c r="H43" s="182">
        <v>1</v>
      </c>
      <c r="I43" s="463"/>
      <c r="J43" s="463"/>
      <c r="K43" s="463"/>
      <c r="L43" s="463"/>
      <c r="M43" s="463"/>
      <c r="N43" s="463"/>
      <c r="O43" s="463"/>
      <c r="P43" s="463"/>
      <c r="Q43" s="463"/>
      <c r="R43" s="463"/>
      <c r="S43" s="463"/>
      <c r="T43" s="461" t="s">
        <v>338</v>
      </c>
      <c r="U43" s="62"/>
      <c r="V43" s="462">
        <v>1</v>
      </c>
      <c r="W43" s="65" t="s">
        <v>363</v>
      </c>
      <c r="X43" s="39" t="s">
        <v>1286</v>
      </c>
      <c r="Y43" s="184" t="s">
        <v>1293</v>
      </c>
      <c r="Z43" s="184" t="s">
        <v>340</v>
      </c>
    </row>
    <row r="44" spans="1:26" customFormat="1" ht="43.5" x14ac:dyDescent="0.35">
      <c r="A44" s="184" t="s">
        <v>179</v>
      </c>
      <c r="B44" s="184" t="s">
        <v>608</v>
      </c>
      <c r="C44" s="459" t="s">
        <v>579</v>
      </c>
      <c r="D44" s="65">
        <v>0</v>
      </c>
      <c r="E44" s="65">
        <v>1</v>
      </c>
      <c r="F44" s="65" t="s">
        <v>25</v>
      </c>
      <c r="G44" s="182">
        <v>1</v>
      </c>
      <c r="H44" s="182">
        <v>1</v>
      </c>
      <c r="I44" s="463"/>
      <c r="J44" s="463"/>
      <c r="K44" s="463"/>
      <c r="L44" s="463"/>
      <c r="M44" s="463"/>
      <c r="N44" s="463"/>
      <c r="O44" s="463"/>
      <c r="P44" s="463"/>
      <c r="Q44" s="463"/>
      <c r="R44" s="463"/>
      <c r="S44" s="463"/>
      <c r="T44" s="461" t="s">
        <v>338</v>
      </c>
      <c r="U44" s="62"/>
      <c r="V44" s="584">
        <f t="shared" si="0"/>
        <v>0</v>
      </c>
      <c r="W44" s="65" t="s">
        <v>363</v>
      </c>
      <c r="X44" s="39" t="s">
        <v>1289</v>
      </c>
      <c r="Y44" s="184" t="s">
        <v>1294</v>
      </c>
      <c r="Z44" s="184" t="s">
        <v>340</v>
      </c>
    </row>
    <row r="45" spans="1:26" customFormat="1" ht="58" x14ac:dyDescent="0.35">
      <c r="A45" s="184" t="s">
        <v>179</v>
      </c>
      <c r="B45" s="184" t="s">
        <v>609</v>
      </c>
      <c r="C45" s="459" t="s">
        <v>579</v>
      </c>
      <c r="D45" s="65">
        <v>1</v>
      </c>
      <c r="E45" s="65">
        <v>1</v>
      </c>
      <c r="F45" s="65" t="s">
        <v>25</v>
      </c>
      <c r="G45" s="182">
        <v>1</v>
      </c>
      <c r="H45" s="182">
        <v>1</v>
      </c>
      <c r="I45" s="463"/>
      <c r="J45" s="463"/>
      <c r="K45" s="463"/>
      <c r="L45" s="463"/>
      <c r="M45" s="463"/>
      <c r="N45" s="463"/>
      <c r="O45" s="463"/>
      <c r="P45" s="463"/>
      <c r="Q45" s="463"/>
      <c r="R45" s="463"/>
      <c r="S45" s="463"/>
      <c r="T45" s="461" t="s">
        <v>338</v>
      </c>
      <c r="U45" s="62"/>
      <c r="V45" s="462">
        <v>1</v>
      </c>
      <c r="W45" s="65" t="s">
        <v>363</v>
      </c>
      <c r="X45" s="39" t="s">
        <v>1286</v>
      </c>
      <c r="Y45" s="184" t="s">
        <v>1293</v>
      </c>
      <c r="Z45" s="184" t="s">
        <v>340</v>
      </c>
    </row>
    <row r="46" spans="1:26" customFormat="1" ht="43.5" x14ac:dyDescent="0.35">
      <c r="A46" s="184" t="s">
        <v>179</v>
      </c>
      <c r="B46" s="184" t="s">
        <v>610</v>
      </c>
      <c r="C46" s="459" t="s">
        <v>579</v>
      </c>
      <c r="D46" s="65">
        <v>0</v>
      </c>
      <c r="E46" s="65">
        <v>1</v>
      </c>
      <c r="F46" s="65" t="s">
        <v>25</v>
      </c>
      <c r="G46" s="182">
        <v>1</v>
      </c>
      <c r="H46" s="182">
        <v>1</v>
      </c>
      <c r="I46" s="463"/>
      <c r="J46" s="463"/>
      <c r="K46" s="463"/>
      <c r="L46" s="463"/>
      <c r="M46" s="463"/>
      <c r="N46" s="463"/>
      <c r="O46" s="463"/>
      <c r="P46" s="463"/>
      <c r="Q46" s="463"/>
      <c r="R46" s="463"/>
      <c r="S46" s="463"/>
      <c r="T46" s="461" t="s">
        <v>338</v>
      </c>
      <c r="U46" s="62"/>
      <c r="V46" s="584">
        <f t="shared" si="0"/>
        <v>0</v>
      </c>
      <c r="W46" s="65" t="s">
        <v>363</v>
      </c>
      <c r="X46" s="39" t="s">
        <v>1289</v>
      </c>
      <c r="Y46" s="184" t="s">
        <v>1294</v>
      </c>
      <c r="Z46" s="184" t="s">
        <v>340</v>
      </c>
    </row>
    <row r="47" spans="1:26" customFormat="1" ht="87" x14ac:dyDescent="0.35">
      <c r="A47" s="184" t="s">
        <v>179</v>
      </c>
      <c r="B47" s="184" t="s">
        <v>611</v>
      </c>
      <c r="C47" s="459" t="s">
        <v>579</v>
      </c>
      <c r="D47" s="65">
        <v>0</v>
      </c>
      <c r="E47" s="65">
        <v>1</v>
      </c>
      <c r="F47" s="65" t="s">
        <v>25</v>
      </c>
      <c r="G47" s="182">
        <v>1</v>
      </c>
      <c r="H47" s="182">
        <v>1</v>
      </c>
      <c r="I47" s="463"/>
      <c r="J47" s="463"/>
      <c r="K47" s="463"/>
      <c r="L47" s="463"/>
      <c r="M47" s="463"/>
      <c r="N47" s="463"/>
      <c r="O47" s="463"/>
      <c r="P47" s="463"/>
      <c r="Q47" s="463"/>
      <c r="R47" s="463"/>
      <c r="S47" s="463"/>
      <c r="T47" s="461" t="s">
        <v>338</v>
      </c>
      <c r="U47" s="62"/>
      <c r="V47" s="584">
        <f t="shared" si="0"/>
        <v>0</v>
      </c>
      <c r="W47" s="65" t="s">
        <v>363</v>
      </c>
      <c r="X47" s="39" t="s">
        <v>1289</v>
      </c>
      <c r="Y47" s="184" t="s">
        <v>1294</v>
      </c>
      <c r="Z47" s="184" t="s">
        <v>340</v>
      </c>
    </row>
    <row r="48" spans="1:26" customFormat="1" ht="58" x14ac:dyDescent="0.35">
      <c r="A48" s="184" t="s">
        <v>179</v>
      </c>
      <c r="B48" s="184" t="s">
        <v>612</v>
      </c>
      <c r="C48" s="459" t="s">
        <v>579</v>
      </c>
      <c r="D48" s="65">
        <v>1</v>
      </c>
      <c r="E48" s="65">
        <v>1</v>
      </c>
      <c r="F48" s="65" t="s">
        <v>25</v>
      </c>
      <c r="G48" s="182">
        <v>1</v>
      </c>
      <c r="H48" s="182">
        <v>1</v>
      </c>
      <c r="I48" s="463"/>
      <c r="J48" s="463"/>
      <c r="K48" s="463"/>
      <c r="L48" s="463"/>
      <c r="M48" s="463"/>
      <c r="N48" s="463"/>
      <c r="O48" s="463"/>
      <c r="P48" s="463"/>
      <c r="Q48" s="463"/>
      <c r="R48" s="463"/>
      <c r="S48" s="463"/>
      <c r="T48" s="461" t="s">
        <v>338</v>
      </c>
      <c r="U48" s="62"/>
      <c r="V48" s="462">
        <v>1</v>
      </c>
      <c r="W48" s="65" t="s">
        <v>363</v>
      </c>
      <c r="X48" s="39" t="s">
        <v>1286</v>
      </c>
      <c r="Y48" s="184" t="s">
        <v>1293</v>
      </c>
      <c r="Z48" s="184" t="s">
        <v>340</v>
      </c>
    </row>
    <row r="49" spans="1:26" customFormat="1" ht="43.5" x14ac:dyDescent="0.35">
      <c r="A49" s="184" t="s">
        <v>179</v>
      </c>
      <c r="B49" s="184" t="s">
        <v>613</v>
      </c>
      <c r="C49" s="459" t="s">
        <v>579</v>
      </c>
      <c r="D49" s="65">
        <v>0</v>
      </c>
      <c r="E49" s="65">
        <v>1</v>
      </c>
      <c r="F49" s="65" t="s">
        <v>25</v>
      </c>
      <c r="G49" s="182">
        <v>1</v>
      </c>
      <c r="H49" s="182">
        <v>1</v>
      </c>
      <c r="I49" s="463"/>
      <c r="J49" s="463"/>
      <c r="K49" s="463"/>
      <c r="L49" s="463"/>
      <c r="M49" s="463"/>
      <c r="N49" s="463"/>
      <c r="O49" s="463"/>
      <c r="P49" s="463"/>
      <c r="Q49" s="463"/>
      <c r="R49" s="463"/>
      <c r="S49" s="463"/>
      <c r="T49" s="461" t="s">
        <v>338</v>
      </c>
      <c r="U49" s="62"/>
      <c r="V49" s="584">
        <f t="shared" si="0"/>
        <v>0</v>
      </c>
      <c r="W49" s="65" t="s">
        <v>363</v>
      </c>
      <c r="X49" s="39" t="s">
        <v>1289</v>
      </c>
      <c r="Y49" s="184" t="s">
        <v>1294</v>
      </c>
      <c r="Z49" s="184" t="s">
        <v>340</v>
      </c>
    </row>
    <row r="50" spans="1:26" customFormat="1" ht="58" x14ac:dyDescent="0.35">
      <c r="A50" s="184" t="s">
        <v>179</v>
      </c>
      <c r="B50" s="184" t="s">
        <v>614</v>
      </c>
      <c r="C50" s="459" t="s">
        <v>579</v>
      </c>
      <c r="D50" s="65">
        <v>1</v>
      </c>
      <c r="E50" s="65">
        <v>1</v>
      </c>
      <c r="F50" s="65" t="s">
        <v>25</v>
      </c>
      <c r="G50" s="182">
        <v>1</v>
      </c>
      <c r="H50" s="182">
        <v>1</v>
      </c>
      <c r="I50" s="463"/>
      <c r="J50" s="463"/>
      <c r="K50" s="463"/>
      <c r="L50" s="463"/>
      <c r="M50" s="463"/>
      <c r="N50" s="463"/>
      <c r="O50" s="463"/>
      <c r="P50" s="463"/>
      <c r="Q50" s="463"/>
      <c r="R50" s="463"/>
      <c r="S50" s="463"/>
      <c r="T50" s="461" t="s">
        <v>338</v>
      </c>
      <c r="U50" s="62"/>
      <c r="V50" s="462">
        <v>1</v>
      </c>
      <c r="W50" s="65" t="s">
        <v>363</v>
      </c>
      <c r="X50" s="39" t="s">
        <v>1286</v>
      </c>
      <c r="Y50" s="184" t="s">
        <v>1293</v>
      </c>
      <c r="Z50" s="184" t="s">
        <v>340</v>
      </c>
    </row>
    <row r="51" spans="1:26" customFormat="1" ht="58" x14ac:dyDescent="0.35">
      <c r="A51" s="184" t="s">
        <v>179</v>
      </c>
      <c r="B51" s="184" t="s">
        <v>615</v>
      </c>
      <c r="C51" s="459" t="s">
        <v>579</v>
      </c>
      <c r="D51" s="65">
        <v>1</v>
      </c>
      <c r="E51" s="65">
        <v>1</v>
      </c>
      <c r="F51" s="65" t="s">
        <v>25</v>
      </c>
      <c r="G51" s="182">
        <v>1</v>
      </c>
      <c r="H51" s="182">
        <v>1</v>
      </c>
      <c r="I51" s="463"/>
      <c r="J51" s="463"/>
      <c r="K51" s="463"/>
      <c r="L51" s="463"/>
      <c r="M51" s="463"/>
      <c r="N51" s="463"/>
      <c r="O51" s="463"/>
      <c r="P51" s="463"/>
      <c r="Q51" s="463"/>
      <c r="R51" s="463"/>
      <c r="S51" s="463"/>
      <c r="T51" s="461" t="s">
        <v>338</v>
      </c>
      <c r="U51" s="62"/>
      <c r="V51" s="462">
        <v>1</v>
      </c>
      <c r="W51" s="65" t="s">
        <v>363</v>
      </c>
      <c r="X51" s="39" t="s">
        <v>1286</v>
      </c>
      <c r="Y51" s="184" t="s">
        <v>1293</v>
      </c>
      <c r="Z51" s="184" t="s">
        <v>340</v>
      </c>
    </row>
    <row r="52" spans="1:26" customFormat="1" ht="43.5" x14ac:dyDescent="0.35">
      <c r="A52" s="184" t="s">
        <v>179</v>
      </c>
      <c r="B52" s="184" t="s">
        <v>616</v>
      </c>
      <c r="C52" s="459" t="s">
        <v>579</v>
      </c>
      <c r="D52" s="65">
        <v>0</v>
      </c>
      <c r="E52" s="65">
        <v>1</v>
      </c>
      <c r="F52" s="65" t="s">
        <v>25</v>
      </c>
      <c r="G52" s="182">
        <v>1</v>
      </c>
      <c r="H52" s="182">
        <v>1</v>
      </c>
      <c r="I52" s="463"/>
      <c r="J52" s="463"/>
      <c r="K52" s="463"/>
      <c r="L52" s="463"/>
      <c r="M52" s="463"/>
      <c r="N52" s="463"/>
      <c r="O52" s="463"/>
      <c r="P52" s="463"/>
      <c r="Q52" s="463"/>
      <c r="R52" s="463"/>
      <c r="S52" s="463"/>
      <c r="T52" s="461" t="s">
        <v>338</v>
      </c>
      <c r="U52" s="62"/>
      <c r="V52" s="584">
        <f t="shared" si="0"/>
        <v>0</v>
      </c>
      <c r="W52" s="65" t="s">
        <v>363</v>
      </c>
      <c r="X52" s="39" t="s">
        <v>1289</v>
      </c>
      <c r="Y52" s="184" t="s">
        <v>1294</v>
      </c>
      <c r="Z52" s="184" t="s">
        <v>340</v>
      </c>
    </row>
    <row r="53" spans="1:26" customFormat="1" ht="58" x14ac:dyDescent="0.35">
      <c r="A53" s="184" t="s">
        <v>179</v>
      </c>
      <c r="B53" s="184" t="s">
        <v>617</v>
      </c>
      <c r="C53" s="459" t="s">
        <v>579</v>
      </c>
      <c r="D53" s="65">
        <v>1</v>
      </c>
      <c r="E53" s="65">
        <v>1</v>
      </c>
      <c r="F53" s="65" t="s">
        <v>25</v>
      </c>
      <c r="G53" s="182">
        <v>1</v>
      </c>
      <c r="H53" s="182">
        <v>1</v>
      </c>
      <c r="I53" s="463"/>
      <c r="J53" s="463"/>
      <c r="K53" s="463"/>
      <c r="L53" s="463"/>
      <c r="M53" s="463"/>
      <c r="N53" s="463"/>
      <c r="O53" s="463"/>
      <c r="P53" s="463"/>
      <c r="Q53" s="463"/>
      <c r="R53" s="463"/>
      <c r="S53" s="463"/>
      <c r="T53" s="461" t="s">
        <v>338</v>
      </c>
      <c r="U53" s="62"/>
      <c r="V53" s="462">
        <v>1</v>
      </c>
      <c r="W53" s="65" t="s">
        <v>363</v>
      </c>
      <c r="X53" s="39" t="s">
        <v>1286</v>
      </c>
      <c r="Y53" s="184" t="s">
        <v>1293</v>
      </c>
      <c r="Z53" s="184" t="s">
        <v>340</v>
      </c>
    </row>
    <row r="54" spans="1:26" customFormat="1" ht="58" x14ac:dyDescent="0.35">
      <c r="A54" s="184" t="s">
        <v>179</v>
      </c>
      <c r="B54" s="184" t="s">
        <v>618</v>
      </c>
      <c r="C54" s="459" t="s">
        <v>579</v>
      </c>
      <c r="D54" s="65">
        <v>1</v>
      </c>
      <c r="E54" s="65">
        <v>1</v>
      </c>
      <c r="F54" s="65" t="s">
        <v>25</v>
      </c>
      <c r="G54" s="182">
        <v>1</v>
      </c>
      <c r="H54" s="182">
        <v>1</v>
      </c>
      <c r="I54" s="463"/>
      <c r="J54" s="463"/>
      <c r="K54" s="463"/>
      <c r="L54" s="463"/>
      <c r="M54" s="463"/>
      <c r="N54" s="463"/>
      <c r="O54" s="463"/>
      <c r="P54" s="463"/>
      <c r="Q54" s="463"/>
      <c r="R54" s="463"/>
      <c r="S54" s="463"/>
      <c r="T54" s="461" t="s">
        <v>338</v>
      </c>
      <c r="U54" s="62"/>
      <c r="V54" s="462">
        <v>1</v>
      </c>
      <c r="W54" s="65" t="s">
        <v>363</v>
      </c>
      <c r="X54" s="39" t="s">
        <v>1286</v>
      </c>
      <c r="Y54" s="184" t="s">
        <v>1293</v>
      </c>
      <c r="Z54" s="184" t="s">
        <v>340</v>
      </c>
    </row>
    <row r="55" spans="1:26" customFormat="1" ht="58" x14ac:dyDescent="0.35">
      <c r="A55" s="184" t="s">
        <v>179</v>
      </c>
      <c r="B55" s="184" t="s">
        <v>619</v>
      </c>
      <c r="C55" s="459" t="s">
        <v>579</v>
      </c>
      <c r="D55" s="65">
        <v>1</v>
      </c>
      <c r="E55" s="65">
        <v>1</v>
      </c>
      <c r="F55" s="65" t="s">
        <v>25</v>
      </c>
      <c r="G55" s="182">
        <v>1</v>
      </c>
      <c r="H55" s="182">
        <v>1</v>
      </c>
      <c r="I55" s="463"/>
      <c r="J55" s="463"/>
      <c r="K55" s="463"/>
      <c r="L55" s="463"/>
      <c r="M55" s="463"/>
      <c r="N55" s="463"/>
      <c r="O55" s="463"/>
      <c r="P55" s="463"/>
      <c r="Q55" s="463"/>
      <c r="R55" s="463"/>
      <c r="S55" s="463"/>
      <c r="T55" s="461" t="s">
        <v>338</v>
      </c>
      <c r="U55" s="62"/>
      <c r="V55" s="462">
        <v>1</v>
      </c>
      <c r="W55" s="65" t="s">
        <v>363</v>
      </c>
      <c r="X55" s="39" t="s">
        <v>1286</v>
      </c>
      <c r="Y55" s="184" t="s">
        <v>1293</v>
      </c>
      <c r="Z55" s="184" t="s">
        <v>340</v>
      </c>
    </row>
    <row r="56" spans="1:26" customFormat="1" ht="58" x14ac:dyDescent="0.35">
      <c r="A56" s="184" t="s">
        <v>179</v>
      </c>
      <c r="B56" s="184" t="s">
        <v>620</v>
      </c>
      <c r="C56" s="459" t="s">
        <v>579</v>
      </c>
      <c r="D56" s="65">
        <v>1</v>
      </c>
      <c r="E56" s="65">
        <v>1</v>
      </c>
      <c r="F56" s="65" t="s">
        <v>25</v>
      </c>
      <c r="G56" s="182">
        <v>1</v>
      </c>
      <c r="H56" s="182">
        <v>1</v>
      </c>
      <c r="I56" s="463"/>
      <c r="J56" s="463"/>
      <c r="K56" s="463"/>
      <c r="L56" s="463"/>
      <c r="M56" s="463"/>
      <c r="N56" s="463"/>
      <c r="O56" s="463"/>
      <c r="P56" s="463"/>
      <c r="Q56" s="463"/>
      <c r="R56" s="463"/>
      <c r="S56" s="463"/>
      <c r="T56" s="461" t="s">
        <v>338</v>
      </c>
      <c r="U56" s="62"/>
      <c r="V56" s="462">
        <v>1</v>
      </c>
      <c r="W56" s="65" t="s">
        <v>363</v>
      </c>
      <c r="X56" s="39" t="s">
        <v>1286</v>
      </c>
      <c r="Y56" s="184" t="s">
        <v>1293</v>
      </c>
      <c r="Z56" s="184" t="s">
        <v>340</v>
      </c>
    </row>
    <row r="57" spans="1:26" customFormat="1" ht="58" x14ac:dyDescent="0.35">
      <c r="A57" s="184" t="s">
        <v>179</v>
      </c>
      <c r="B57" s="184" t="s">
        <v>621</v>
      </c>
      <c r="C57" s="459" t="s">
        <v>579</v>
      </c>
      <c r="D57" s="65">
        <v>1</v>
      </c>
      <c r="E57" s="65">
        <v>1</v>
      </c>
      <c r="F57" s="65" t="s">
        <v>25</v>
      </c>
      <c r="G57" s="182">
        <v>1</v>
      </c>
      <c r="H57" s="182">
        <v>1</v>
      </c>
      <c r="I57" s="463"/>
      <c r="J57" s="463"/>
      <c r="K57" s="463"/>
      <c r="L57" s="463"/>
      <c r="M57" s="463"/>
      <c r="N57" s="463"/>
      <c r="O57" s="463"/>
      <c r="P57" s="463"/>
      <c r="Q57" s="463"/>
      <c r="R57" s="463"/>
      <c r="S57" s="463"/>
      <c r="T57" s="461" t="s">
        <v>338</v>
      </c>
      <c r="U57" s="62"/>
      <c r="V57" s="462">
        <v>1</v>
      </c>
      <c r="W57" s="65" t="s">
        <v>363</v>
      </c>
      <c r="X57" s="39" t="s">
        <v>1286</v>
      </c>
      <c r="Y57" s="184" t="s">
        <v>1293</v>
      </c>
      <c r="Z57" s="184" t="s">
        <v>340</v>
      </c>
    </row>
    <row r="58" spans="1:26" customFormat="1" ht="58" x14ac:dyDescent="0.35">
      <c r="A58" s="184" t="s">
        <v>179</v>
      </c>
      <c r="B58" s="184" t="s">
        <v>622</v>
      </c>
      <c r="C58" s="459" t="s">
        <v>579</v>
      </c>
      <c r="D58" s="65">
        <v>1</v>
      </c>
      <c r="E58" s="65">
        <v>1</v>
      </c>
      <c r="F58" s="65" t="s">
        <v>25</v>
      </c>
      <c r="G58" s="182">
        <v>1</v>
      </c>
      <c r="H58" s="182">
        <v>1</v>
      </c>
      <c r="I58" s="463"/>
      <c r="J58" s="463"/>
      <c r="K58" s="463"/>
      <c r="L58" s="463"/>
      <c r="M58" s="463"/>
      <c r="N58" s="463"/>
      <c r="O58" s="463"/>
      <c r="P58" s="463"/>
      <c r="Q58" s="463"/>
      <c r="R58" s="463"/>
      <c r="S58" s="463"/>
      <c r="T58" s="461" t="s">
        <v>338</v>
      </c>
      <c r="U58" s="62"/>
      <c r="V58" s="462">
        <v>1</v>
      </c>
      <c r="W58" s="65" t="s">
        <v>363</v>
      </c>
      <c r="X58" s="39" t="s">
        <v>1286</v>
      </c>
      <c r="Y58" s="184" t="s">
        <v>1293</v>
      </c>
      <c r="Z58" s="184" t="s">
        <v>340</v>
      </c>
    </row>
    <row r="59" spans="1:26" customFormat="1" ht="58" x14ac:dyDescent="0.35">
      <c r="A59" s="184" t="s">
        <v>179</v>
      </c>
      <c r="B59" s="184" t="s">
        <v>1030</v>
      </c>
      <c r="C59" s="459" t="s">
        <v>579</v>
      </c>
      <c r="D59" s="65">
        <v>1</v>
      </c>
      <c r="E59" s="65">
        <v>1</v>
      </c>
      <c r="F59" s="65" t="s">
        <v>25</v>
      </c>
      <c r="G59" s="182">
        <v>1</v>
      </c>
      <c r="H59" s="182">
        <v>1</v>
      </c>
      <c r="I59" s="463"/>
      <c r="J59" s="463"/>
      <c r="K59" s="464"/>
      <c r="L59" s="463"/>
      <c r="M59" s="463"/>
      <c r="N59" s="464"/>
      <c r="O59" s="463"/>
      <c r="P59" s="463"/>
      <c r="Q59" s="464"/>
      <c r="R59" s="463"/>
      <c r="S59" s="463"/>
      <c r="T59" s="461" t="s">
        <v>338</v>
      </c>
      <c r="U59" s="62"/>
      <c r="V59" s="462">
        <v>1</v>
      </c>
      <c r="W59" s="65" t="s">
        <v>363</v>
      </c>
      <c r="X59" s="39" t="s">
        <v>1286</v>
      </c>
      <c r="Y59" s="184" t="s">
        <v>1293</v>
      </c>
      <c r="Z59" s="184" t="s">
        <v>340</v>
      </c>
    </row>
    <row r="60" spans="1:26" customFormat="1" ht="58" x14ac:dyDescent="0.35">
      <c r="A60" s="184" t="s">
        <v>179</v>
      </c>
      <c r="B60" s="184" t="s">
        <v>623</v>
      </c>
      <c r="C60" s="459" t="s">
        <v>579</v>
      </c>
      <c r="D60" s="65">
        <v>1</v>
      </c>
      <c r="E60" s="65">
        <v>1</v>
      </c>
      <c r="F60" s="65" t="s">
        <v>25</v>
      </c>
      <c r="G60" s="182">
        <v>1</v>
      </c>
      <c r="H60" s="182">
        <v>1</v>
      </c>
      <c r="I60" s="463"/>
      <c r="J60" s="463"/>
      <c r="K60" s="463"/>
      <c r="L60" s="463"/>
      <c r="M60" s="463"/>
      <c r="N60" s="463"/>
      <c r="O60" s="464"/>
      <c r="P60" s="463"/>
      <c r="Q60" s="463"/>
      <c r="R60" s="463"/>
      <c r="S60" s="463"/>
      <c r="T60" s="461" t="s">
        <v>338</v>
      </c>
      <c r="U60" s="62"/>
      <c r="V60" s="462">
        <v>1</v>
      </c>
      <c r="W60" s="65" t="s">
        <v>363</v>
      </c>
      <c r="X60" s="39" t="s">
        <v>1286</v>
      </c>
      <c r="Y60" s="184" t="s">
        <v>1293</v>
      </c>
      <c r="Z60" s="184" t="s">
        <v>340</v>
      </c>
    </row>
    <row r="61" spans="1:26" customFormat="1" ht="58" x14ac:dyDescent="0.35">
      <c r="A61" s="184" t="s">
        <v>179</v>
      </c>
      <c r="B61" s="184" t="s">
        <v>624</v>
      </c>
      <c r="C61" s="459" t="s">
        <v>579</v>
      </c>
      <c r="D61" s="65">
        <v>1</v>
      </c>
      <c r="E61" s="65">
        <v>1</v>
      </c>
      <c r="F61" s="65" t="s">
        <v>25</v>
      </c>
      <c r="G61" s="182">
        <v>1</v>
      </c>
      <c r="H61" s="182">
        <v>1</v>
      </c>
      <c r="I61" s="463"/>
      <c r="J61" s="463"/>
      <c r="K61" s="463"/>
      <c r="L61" s="463"/>
      <c r="M61" s="463"/>
      <c r="N61" s="463"/>
      <c r="O61" s="463"/>
      <c r="P61" s="463"/>
      <c r="Q61" s="463"/>
      <c r="R61" s="463"/>
      <c r="S61" s="463"/>
      <c r="T61" s="461" t="s">
        <v>338</v>
      </c>
      <c r="U61" s="62"/>
      <c r="V61" s="462">
        <v>1</v>
      </c>
      <c r="W61" s="65" t="s">
        <v>363</v>
      </c>
      <c r="X61" s="39" t="s">
        <v>1286</v>
      </c>
      <c r="Y61" s="184" t="s">
        <v>1293</v>
      </c>
      <c r="Z61" s="184" t="s">
        <v>340</v>
      </c>
    </row>
    <row r="62" spans="1:26" customFormat="1" ht="58" x14ac:dyDescent="0.35">
      <c r="A62" s="184" t="s">
        <v>179</v>
      </c>
      <c r="B62" s="184" t="s">
        <v>625</v>
      </c>
      <c r="C62" s="459" t="s">
        <v>579</v>
      </c>
      <c r="D62" s="65">
        <v>1</v>
      </c>
      <c r="E62" s="65">
        <v>1</v>
      </c>
      <c r="F62" s="65" t="s">
        <v>25</v>
      </c>
      <c r="G62" s="182">
        <v>1</v>
      </c>
      <c r="H62" s="182">
        <v>1</v>
      </c>
      <c r="I62" s="463"/>
      <c r="J62" s="463"/>
      <c r="K62" s="463"/>
      <c r="L62" s="463"/>
      <c r="M62" s="463"/>
      <c r="N62" s="463"/>
      <c r="O62" s="463"/>
      <c r="P62" s="463"/>
      <c r="Q62" s="463"/>
      <c r="R62" s="463"/>
      <c r="S62" s="463"/>
      <c r="T62" s="461" t="s">
        <v>338</v>
      </c>
      <c r="U62" s="62"/>
      <c r="V62" s="462">
        <v>1</v>
      </c>
      <c r="W62" s="65" t="s">
        <v>363</v>
      </c>
      <c r="X62" s="39" t="s">
        <v>1286</v>
      </c>
      <c r="Y62" s="184" t="s">
        <v>1293</v>
      </c>
      <c r="Z62" s="184" t="s">
        <v>340</v>
      </c>
    </row>
    <row r="63" spans="1:26" customFormat="1" ht="58" x14ac:dyDescent="0.35">
      <c r="A63" s="184" t="s">
        <v>179</v>
      </c>
      <c r="B63" s="184" t="s">
        <v>626</v>
      </c>
      <c r="C63" s="459" t="s">
        <v>579</v>
      </c>
      <c r="D63" s="65">
        <v>1</v>
      </c>
      <c r="E63" s="65">
        <v>1</v>
      </c>
      <c r="F63" s="65" t="s">
        <v>25</v>
      </c>
      <c r="G63" s="182">
        <v>1</v>
      </c>
      <c r="H63" s="182">
        <v>1</v>
      </c>
      <c r="I63" s="463"/>
      <c r="J63" s="463"/>
      <c r="K63" s="463"/>
      <c r="L63" s="463"/>
      <c r="M63" s="463"/>
      <c r="N63" s="463"/>
      <c r="O63" s="463"/>
      <c r="P63" s="463"/>
      <c r="Q63" s="463"/>
      <c r="R63" s="463"/>
      <c r="S63" s="463"/>
      <c r="T63" s="461" t="s">
        <v>338</v>
      </c>
      <c r="U63" s="62"/>
      <c r="V63" s="462">
        <v>1</v>
      </c>
      <c r="W63" s="65" t="s">
        <v>363</v>
      </c>
      <c r="X63" s="39" t="s">
        <v>1286</v>
      </c>
      <c r="Y63" s="184" t="s">
        <v>1293</v>
      </c>
      <c r="Z63" s="184" t="s">
        <v>340</v>
      </c>
    </row>
    <row r="64" spans="1:26" customFormat="1" ht="43.5" x14ac:dyDescent="0.35">
      <c r="A64" s="184" t="s">
        <v>179</v>
      </c>
      <c r="B64" s="184" t="s">
        <v>627</v>
      </c>
      <c r="C64" s="459" t="s">
        <v>579</v>
      </c>
      <c r="D64" s="65">
        <v>0</v>
      </c>
      <c r="E64" s="65">
        <v>1</v>
      </c>
      <c r="F64" s="65" t="s">
        <v>25</v>
      </c>
      <c r="G64" s="182">
        <v>1</v>
      </c>
      <c r="H64" s="182">
        <v>1</v>
      </c>
      <c r="I64" s="463"/>
      <c r="J64" s="463"/>
      <c r="K64" s="463"/>
      <c r="L64" s="463"/>
      <c r="M64" s="463"/>
      <c r="N64" s="463"/>
      <c r="O64" s="463"/>
      <c r="P64" s="463"/>
      <c r="Q64" s="463"/>
      <c r="R64" s="463"/>
      <c r="S64" s="463"/>
      <c r="T64" s="461" t="s">
        <v>338</v>
      </c>
      <c r="U64" s="62"/>
      <c r="V64" s="584">
        <f t="shared" si="0"/>
        <v>0</v>
      </c>
      <c r="W64" s="65" t="s">
        <v>363</v>
      </c>
      <c r="X64" s="39" t="s">
        <v>1289</v>
      </c>
      <c r="Y64" s="184" t="s">
        <v>241</v>
      </c>
      <c r="Z64" s="184" t="s">
        <v>340</v>
      </c>
    </row>
    <row r="65" spans="1:26" customFormat="1" ht="43.5" x14ac:dyDescent="0.35">
      <c r="A65" s="184" t="s">
        <v>179</v>
      </c>
      <c r="B65" s="184" t="s">
        <v>628</v>
      </c>
      <c r="C65" s="459" t="s">
        <v>579</v>
      </c>
      <c r="D65" s="65">
        <v>0</v>
      </c>
      <c r="E65" s="65">
        <v>1</v>
      </c>
      <c r="F65" s="65" t="s">
        <v>25</v>
      </c>
      <c r="G65" s="182">
        <v>1</v>
      </c>
      <c r="H65" s="182">
        <v>1</v>
      </c>
      <c r="I65" s="463"/>
      <c r="J65" s="463"/>
      <c r="K65" s="463"/>
      <c r="L65" s="463"/>
      <c r="M65" s="463"/>
      <c r="N65" s="463"/>
      <c r="O65" s="463"/>
      <c r="P65" s="463"/>
      <c r="Q65" s="463"/>
      <c r="R65" s="463"/>
      <c r="S65" s="463"/>
      <c r="T65" s="461" t="s">
        <v>338</v>
      </c>
      <c r="U65" s="62"/>
      <c r="V65" s="584">
        <f t="shared" si="0"/>
        <v>0</v>
      </c>
      <c r="W65" s="65" t="s">
        <v>363</v>
      </c>
      <c r="X65" s="39" t="s">
        <v>1289</v>
      </c>
      <c r="Y65" s="184" t="s">
        <v>1294</v>
      </c>
      <c r="Z65" s="184" t="s">
        <v>340</v>
      </c>
    </row>
    <row r="66" spans="1:26" customFormat="1" ht="58" x14ac:dyDescent="0.35">
      <c r="A66" s="184" t="s">
        <v>179</v>
      </c>
      <c r="B66" s="184" t="s">
        <v>629</v>
      </c>
      <c r="C66" s="459" t="s">
        <v>579</v>
      </c>
      <c r="D66" s="65">
        <v>1</v>
      </c>
      <c r="E66" s="65">
        <v>1</v>
      </c>
      <c r="F66" s="65" t="s">
        <v>25</v>
      </c>
      <c r="G66" s="182">
        <v>1</v>
      </c>
      <c r="H66" s="182">
        <v>1</v>
      </c>
      <c r="I66" s="463"/>
      <c r="J66" s="463"/>
      <c r="K66" s="463"/>
      <c r="L66" s="463"/>
      <c r="M66" s="463"/>
      <c r="N66" s="463"/>
      <c r="O66" s="463"/>
      <c r="P66" s="463"/>
      <c r="Q66" s="463"/>
      <c r="R66" s="463"/>
      <c r="S66" s="463"/>
      <c r="T66" s="461" t="s">
        <v>338</v>
      </c>
      <c r="U66" s="62"/>
      <c r="V66" s="462">
        <v>1</v>
      </c>
      <c r="W66" s="65" t="s">
        <v>363</v>
      </c>
      <c r="X66" s="39" t="s">
        <v>1290</v>
      </c>
      <c r="Y66" s="184" t="s">
        <v>1293</v>
      </c>
      <c r="Z66" s="184" t="s">
        <v>340</v>
      </c>
    </row>
    <row r="67" spans="1:26" customFormat="1" ht="43.5" x14ac:dyDescent="0.35">
      <c r="A67" s="184" t="s">
        <v>179</v>
      </c>
      <c r="B67" s="184" t="s">
        <v>630</v>
      </c>
      <c r="C67" s="459" t="s">
        <v>579</v>
      </c>
      <c r="D67" s="65">
        <v>0</v>
      </c>
      <c r="E67" s="65">
        <v>1</v>
      </c>
      <c r="F67" s="65" t="s">
        <v>25</v>
      </c>
      <c r="G67" s="182">
        <v>1</v>
      </c>
      <c r="H67" s="182">
        <v>1</v>
      </c>
      <c r="I67" s="463"/>
      <c r="J67" s="463"/>
      <c r="K67" s="463"/>
      <c r="L67" s="463"/>
      <c r="M67" s="463"/>
      <c r="N67" s="463"/>
      <c r="O67" s="463"/>
      <c r="P67" s="463"/>
      <c r="Q67" s="463"/>
      <c r="R67" s="463"/>
      <c r="S67" s="463"/>
      <c r="T67" s="461" t="s">
        <v>338</v>
      </c>
      <c r="U67" s="62"/>
      <c r="V67" s="584">
        <f t="shared" si="0"/>
        <v>0</v>
      </c>
      <c r="W67" s="65" t="s">
        <v>363</v>
      </c>
      <c r="X67" s="39" t="s">
        <v>1289</v>
      </c>
      <c r="Y67" s="184" t="s">
        <v>1294</v>
      </c>
      <c r="Z67" s="184" t="s">
        <v>340</v>
      </c>
    </row>
    <row r="68" spans="1:26" customFormat="1" ht="43.5" x14ac:dyDescent="0.35">
      <c r="A68" s="184" t="s">
        <v>179</v>
      </c>
      <c r="B68" s="184" t="s">
        <v>631</v>
      </c>
      <c r="C68" s="459" t="s">
        <v>579</v>
      </c>
      <c r="D68" s="65">
        <v>0</v>
      </c>
      <c r="E68" s="65">
        <v>1</v>
      </c>
      <c r="F68" s="65" t="s">
        <v>25</v>
      </c>
      <c r="G68" s="182">
        <v>1</v>
      </c>
      <c r="H68" s="182">
        <v>1</v>
      </c>
      <c r="I68" s="463"/>
      <c r="J68" s="463"/>
      <c r="K68" s="463"/>
      <c r="L68" s="463"/>
      <c r="M68" s="463"/>
      <c r="N68" s="463"/>
      <c r="O68" s="463"/>
      <c r="P68" s="463"/>
      <c r="Q68" s="463"/>
      <c r="R68" s="463"/>
      <c r="S68" s="463"/>
      <c r="T68" s="461" t="s">
        <v>338</v>
      </c>
      <c r="U68" s="62"/>
      <c r="V68" s="584">
        <f t="shared" si="0"/>
        <v>0</v>
      </c>
      <c r="W68" s="65" t="s">
        <v>363</v>
      </c>
      <c r="X68" s="39" t="s">
        <v>1289</v>
      </c>
      <c r="Y68" s="184" t="s">
        <v>1294</v>
      </c>
      <c r="Z68" s="184" t="s">
        <v>340</v>
      </c>
    </row>
    <row r="69" spans="1:26" customFormat="1" ht="43.5" x14ac:dyDescent="0.35">
      <c r="A69" s="184" t="s">
        <v>179</v>
      </c>
      <c r="B69" s="184" t="s">
        <v>632</v>
      </c>
      <c r="C69" s="459" t="s">
        <v>579</v>
      </c>
      <c r="D69" s="65">
        <v>0</v>
      </c>
      <c r="E69" s="65">
        <v>1</v>
      </c>
      <c r="F69" s="65" t="s">
        <v>25</v>
      </c>
      <c r="G69" s="182">
        <v>1</v>
      </c>
      <c r="H69" s="182">
        <v>1</v>
      </c>
      <c r="I69" s="463"/>
      <c r="J69" s="463"/>
      <c r="K69" s="463"/>
      <c r="L69" s="463"/>
      <c r="M69" s="463"/>
      <c r="N69" s="463"/>
      <c r="O69" s="463"/>
      <c r="P69" s="463"/>
      <c r="Q69" s="463"/>
      <c r="R69" s="463"/>
      <c r="S69" s="463"/>
      <c r="T69" s="461" t="s">
        <v>338</v>
      </c>
      <c r="U69" s="62"/>
      <c r="V69" s="584">
        <f t="shared" si="0"/>
        <v>0</v>
      </c>
      <c r="W69" s="65" t="s">
        <v>363</v>
      </c>
      <c r="X69" s="39" t="s">
        <v>1289</v>
      </c>
      <c r="Y69" s="184" t="s">
        <v>1294</v>
      </c>
      <c r="Z69" s="184" t="s">
        <v>340</v>
      </c>
    </row>
    <row r="70" spans="1:26" customFormat="1" ht="43.5" x14ac:dyDescent="0.35">
      <c r="A70" s="184" t="s">
        <v>179</v>
      </c>
      <c r="B70" s="184" t="s">
        <v>633</v>
      </c>
      <c r="C70" s="459" t="s">
        <v>579</v>
      </c>
      <c r="D70" s="65">
        <v>0</v>
      </c>
      <c r="E70" s="65">
        <v>1</v>
      </c>
      <c r="F70" s="65" t="s">
        <v>25</v>
      </c>
      <c r="G70" s="182">
        <v>1</v>
      </c>
      <c r="H70" s="182">
        <v>1</v>
      </c>
      <c r="I70" s="463"/>
      <c r="J70" s="463"/>
      <c r="K70" s="463"/>
      <c r="L70" s="463"/>
      <c r="M70" s="463"/>
      <c r="N70" s="463"/>
      <c r="O70" s="463"/>
      <c r="P70" s="463"/>
      <c r="Q70" s="463"/>
      <c r="R70" s="463"/>
      <c r="S70" s="463"/>
      <c r="T70" s="461" t="s">
        <v>338</v>
      </c>
      <c r="U70" s="62"/>
      <c r="V70" s="584">
        <f t="shared" si="0"/>
        <v>0</v>
      </c>
      <c r="W70" s="65" t="s">
        <v>363</v>
      </c>
      <c r="X70" s="39" t="s">
        <v>1289</v>
      </c>
      <c r="Y70" s="184" t="s">
        <v>1294</v>
      </c>
      <c r="Z70" s="184" t="s">
        <v>340</v>
      </c>
    </row>
    <row r="71" spans="1:26" customFormat="1" ht="58" x14ac:dyDescent="0.35">
      <c r="A71" s="184" t="s">
        <v>179</v>
      </c>
      <c r="B71" s="184" t="s">
        <v>634</v>
      </c>
      <c r="C71" s="459" t="s">
        <v>579</v>
      </c>
      <c r="D71" s="65">
        <v>1</v>
      </c>
      <c r="E71" s="65">
        <v>1</v>
      </c>
      <c r="F71" s="65" t="s">
        <v>25</v>
      </c>
      <c r="G71" s="182">
        <v>1</v>
      </c>
      <c r="H71" s="182">
        <v>1</v>
      </c>
      <c r="I71" s="463"/>
      <c r="J71" s="463"/>
      <c r="K71" s="463"/>
      <c r="L71" s="463"/>
      <c r="M71" s="463"/>
      <c r="N71" s="463"/>
      <c r="O71" s="463"/>
      <c r="P71" s="463"/>
      <c r="Q71" s="463"/>
      <c r="R71" s="463"/>
      <c r="S71" s="463"/>
      <c r="T71" s="461" t="s">
        <v>338</v>
      </c>
      <c r="U71" s="62"/>
      <c r="V71" s="462">
        <v>1</v>
      </c>
      <c r="W71" s="65" t="s">
        <v>363</v>
      </c>
      <c r="X71" s="39" t="s">
        <v>1290</v>
      </c>
      <c r="Y71" s="184" t="s">
        <v>1293</v>
      </c>
      <c r="Z71" s="184" t="s">
        <v>340</v>
      </c>
    </row>
    <row r="72" spans="1:26" customFormat="1" ht="58" x14ac:dyDescent="0.35">
      <c r="A72" s="184" t="s">
        <v>179</v>
      </c>
      <c r="B72" s="184" t="s">
        <v>635</v>
      </c>
      <c r="C72" s="459" t="s">
        <v>579</v>
      </c>
      <c r="D72" s="65">
        <v>1</v>
      </c>
      <c r="E72" s="65">
        <v>1</v>
      </c>
      <c r="F72" s="65" t="s">
        <v>25</v>
      </c>
      <c r="G72" s="182">
        <v>1</v>
      </c>
      <c r="H72" s="182">
        <v>1</v>
      </c>
      <c r="I72" s="463"/>
      <c r="J72" s="463"/>
      <c r="K72" s="463"/>
      <c r="L72" s="463"/>
      <c r="M72" s="463"/>
      <c r="N72" s="463"/>
      <c r="O72" s="463"/>
      <c r="P72" s="463"/>
      <c r="Q72" s="463"/>
      <c r="R72" s="463"/>
      <c r="S72" s="463"/>
      <c r="T72" s="461" t="s">
        <v>338</v>
      </c>
      <c r="U72" s="62"/>
      <c r="V72" s="462">
        <v>1</v>
      </c>
      <c r="W72" s="65" t="s">
        <v>363</v>
      </c>
      <c r="X72" s="39" t="s">
        <v>1286</v>
      </c>
      <c r="Y72" s="184" t="s">
        <v>1293</v>
      </c>
      <c r="Z72" s="184" t="s">
        <v>340</v>
      </c>
    </row>
    <row r="73" spans="1:26" customFormat="1" ht="43.5" x14ac:dyDescent="0.35">
      <c r="A73" s="184" t="s">
        <v>179</v>
      </c>
      <c r="B73" s="184" t="s">
        <v>636</v>
      </c>
      <c r="C73" s="459" t="s">
        <v>579</v>
      </c>
      <c r="D73" s="65">
        <v>0</v>
      </c>
      <c r="E73" s="65">
        <v>1</v>
      </c>
      <c r="F73" s="65" t="s">
        <v>25</v>
      </c>
      <c r="G73" s="182">
        <v>1</v>
      </c>
      <c r="H73" s="182">
        <v>1</v>
      </c>
      <c r="I73" s="463"/>
      <c r="J73" s="463"/>
      <c r="K73" s="463"/>
      <c r="L73" s="463"/>
      <c r="M73" s="463"/>
      <c r="N73" s="463"/>
      <c r="O73" s="463"/>
      <c r="P73" s="463"/>
      <c r="Q73" s="463"/>
      <c r="R73" s="463"/>
      <c r="S73" s="463"/>
      <c r="T73" s="461" t="s">
        <v>338</v>
      </c>
      <c r="U73" s="62"/>
      <c r="V73" s="584">
        <f t="shared" ref="V73:V79" si="1">(D73/E73)*100</f>
        <v>0</v>
      </c>
      <c r="W73" s="65" t="s">
        <v>363</v>
      </c>
      <c r="X73" s="39" t="s">
        <v>1289</v>
      </c>
      <c r="Y73" s="184" t="s">
        <v>1294</v>
      </c>
      <c r="Z73" s="184" t="s">
        <v>340</v>
      </c>
    </row>
    <row r="74" spans="1:26" customFormat="1" ht="58" x14ac:dyDescent="0.35">
      <c r="A74" s="184" t="s">
        <v>179</v>
      </c>
      <c r="B74" s="184" t="s">
        <v>637</v>
      </c>
      <c r="C74" s="459" t="s">
        <v>579</v>
      </c>
      <c r="D74" s="65">
        <v>1</v>
      </c>
      <c r="E74" s="65">
        <v>1</v>
      </c>
      <c r="F74" s="65" t="s">
        <v>25</v>
      </c>
      <c r="G74" s="182">
        <v>1</v>
      </c>
      <c r="H74" s="182">
        <v>1</v>
      </c>
      <c r="I74" s="463"/>
      <c r="J74" s="463"/>
      <c r="K74" s="463"/>
      <c r="L74" s="463"/>
      <c r="M74" s="463"/>
      <c r="N74" s="463"/>
      <c r="O74" s="463"/>
      <c r="P74" s="463"/>
      <c r="Q74" s="463"/>
      <c r="R74" s="463"/>
      <c r="S74" s="463"/>
      <c r="T74" s="461" t="s">
        <v>338</v>
      </c>
      <c r="U74" s="62"/>
      <c r="V74" s="462">
        <v>1</v>
      </c>
      <c r="W74" s="65" t="s">
        <v>363</v>
      </c>
      <c r="X74" s="39" t="s">
        <v>1286</v>
      </c>
      <c r="Y74" s="184" t="s">
        <v>1293</v>
      </c>
      <c r="Z74" s="184" t="s">
        <v>340</v>
      </c>
    </row>
    <row r="75" spans="1:26" customFormat="1" ht="58" x14ac:dyDescent="0.35">
      <c r="A75" s="184" t="s">
        <v>179</v>
      </c>
      <c r="B75" s="184" t="s">
        <v>638</v>
      </c>
      <c r="C75" s="459" t="s">
        <v>579</v>
      </c>
      <c r="D75" s="65">
        <v>1</v>
      </c>
      <c r="E75" s="65">
        <v>1</v>
      </c>
      <c r="F75" s="65" t="s">
        <v>25</v>
      </c>
      <c r="G75" s="182">
        <v>1</v>
      </c>
      <c r="H75" s="182">
        <v>1</v>
      </c>
      <c r="I75" s="463"/>
      <c r="J75" s="463"/>
      <c r="K75" s="463"/>
      <c r="L75" s="463"/>
      <c r="M75" s="463"/>
      <c r="N75" s="463"/>
      <c r="O75" s="463"/>
      <c r="P75" s="463"/>
      <c r="Q75" s="463"/>
      <c r="R75" s="463"/>
      <c r="S75" s="463"/>
      <c r="T75" s="461" t="s">
        <v>338</v>
      </c>
      <c r="U75" s="62"/>
      <c r="V75" s="462">
        <v>1</v>
      </c>
      <c r="W75" s="65" t="s">
        <v>363</v>
      </c>
      <c r="X75" s="39" t="s">
        <v>1291</v>
      </c>
      <c r="Y75" s="184" t="s">
        <v>1293</v>
      </c>
      <c r="Z75" s="184" t="s">
        <v>340</v>
      </c>
    </row>
    <row r="76" spans="1:26" customFormat="1" ht="43.5" x14ac:dyDescent="0.35">
      <c r="A76" s="184" t="s">
        <v>179</v>
      </c>
      <c r="B76" s="184" t="s">
        <v>639</v>
      </c>
      <c r="C76" s="459" t="s">
        <v>579</v>
      </c>
      <c r="D76" s="65">
        <v>0</v>
      </c>
      <c r="E76" s="65">
        <v>1</v>
      </c>
      <c r="F76" s="65" t="s">
        <v>25</v>
      </c>
      <c r="G76" s="182">
        <v>1</v>
      </c>
      <c r="H76" s="182">
        <v>1</v>
      </c>
      <c r="I76" s="463"/>
      <c r="J76" s="463"/>
      <c r="K76" s="463"/>
      <c r="L76" s="463"/>
      <c r="M76" s="463"/>
      <c r="N76" s="463"/>
      <c r="O76" s="463"/>
      <c r="P76" s="463"/>
      <c r="Q76" s="463"/>
      <c r="R76" s="463"/>
      <c r="S76" s="463"/>
      <c r="T76" s="461" t="s">
        <v>338</v>
      </c>
      <c r="U76" s="62"/>
      <c r="V76" s="584">
        <f t="shared" si="1"/>
        <v>0</v>
      </c>
      <c r="W76" s="65" t="s">
        <v>363</v>
      </c>
      <c r="X76" s="39" t="s">
        <v>1289</v>
      </c>
      <c r="Y76" s="184" t="s">
        <v>1294</v>
      </c>
      <c r="Z76" s="184" t="s">
        <v>340</v>
      </c>
    </row>
    <row r="77" spans="1:26" customFormat="1" ht="58" x14ac:dyDescent="0.35">
      <c r="A77" s="184" t="s">
        <v>179</v>
      </c>
      <c r="B77" s="184" t="s">
        <v>640</v>
      </c>
      <c r="C77" s="459" t="s">
        <v>579</v>
      </c>
      <c r="D77" s="65">
        <v>1</v>
      </c>
      <c r="E77" s="65">
        <v>1</v>
      </c>
      <c r="F77" s="65" t="s">
        <v>25</v>
      </c>
      <c r="G77" s="182">
        <v>1</v>
      </c>
      <c r="H77" s="182">
        <v>1</v>
      </c>
      <c r="I77" s="463"/>
      <c r="J77" s="463"/>
      <c r="K77" s="463"/>
      <c r="L77" s="463"/>
      <c r="M77" s="463"/>
      <c r="N77" s="463"/>
      <c r="O77" s="463"/>
      <c r="P77" s="463"/>
      <c r="Q77" s="463"/>
      <c r="R77" s="463"/>
      <c r="S77" s="463"/>
      <c r="T77" s="461" t="s">
        <v>338</v>
      </c>
      <c r="U77" s="62"/>
      <c r="V77" s="462">
        <v>1</v>
      </c>
      <c r="W77" s="65" t="s">
        <v>363</v>
      </c>
      <c r="X77" s="39" t="s">
        <v>1291</v>
      </c>
      <c r="Y77" s="184" t="s">
        <v>1293</v>
      </c>
      <c r="Z77" s="184" t="s">
        <v>340</v>
      </c>
    </row>
    <row r="78" spans="1:26" customFormat="1" ht="58" x14ac:dyDescent="0.35">
      <c r="A78" s="184" t="s">
        <v>179</v>
      </c>
      <c r="B78" s="184" t="s">
        <v>641</v>
      </c>
      <c r="C78" s="459" t="s">
        <v>579</v>
      </c>
      <c r="D78" s="65">
        <v>1</v>
      </c>
      <c r="E78" s="65">
        <v>1</v>
      </c>
      <c r="F78" s="65" t="s">
        <v>25</v>
      </c>
      <c r="G78" s="182">
        <v>1</v>
      </c>
      <c r="H78" s="182">
        <v>1</v>
      </c>
      <c r="I78" s="463"/>
      <c r="J78" s="463"/>
      <c r="K78" s="463"/>
      <c r="L78" s="463"/>
      <c r="M78" s="463"/>
      <c r="N78" s="463"/>
      <c r="O78" s="463"/>
      <c r="P78" s="463"/>
      <c r="Q78" s="463"/>
      <c r="R78" s="463"/>
      <c r="S78" s="463"/>
      <c r="T78" s="461" t="s">
        <v>338</v>
      </c>
      <c r="U78" s="62"/>
      <c r="V78" s="462">
        <v>1</v>
      </c>
      <c r="W78" s="65" t="s">
        <v>363</v>
      </c>
      <c r="X78" s="39" t="s">
        <v>1291</v>
      </c>
      <c r="Y78" s="184" t="s">
        <v>1293</v>
      </c>
      <c r="Z78" s="184" t="s">
        <v>340</v>
      </c>
    </row>
    <row r="79" spans="1:26" customFormat="1" ht="47.5" customHeight="1" x14ac:dyDescent="0.35">
      <c r="A79" s="184" t="s">
        <v>179</v>
      </c>
      <c r="B79" s="184" t="s">
        <v>642</v>
      </c>
      <c r="C79" s="459" t="s">
        <v>579</v>
      </c>
      <c r="D79" s="65">
        <v>0</v>
      </c>
      <c r="E79" s="65">
        <v>1</v>
      </c>
      <c r="F79" s="65" t="s">
        <v>25</v>
      </c>
      <c r="G79" s="182">
        <v>1</v>
      </c>
      <c r="H79" s="182">
        <v>1</v>
      </c>
      <c r="I79" s="463"/>
      <c r="J79" s="463"/>
      <c r="K79" s="463"/>
      <c r="L79" s="463"/>
      <c r="M79" s="463"/>
      <c r="N79" s="463"/>
      <c r="O79" s="463"/>
      <c r="P79" s="463"/>
      <c r="Q79" s="463"/>
      <c r="R79" s="463"/>
      <c r="S79" s="463"/>
      <c r="T79" s="461" t="s">
        <v>338</v>
      </c>
      <c r="U79" s="62"/>
      <c r="V79" s="584">
        <f t="shared" si="1"/>
        <v>0</v>
      </c>
      <c r="W79" s="65" t="s">
        <v>363</v>
      </c>
      <c r="X79" s="39" t="s">
        <v>1289</v>
      </c>
      <c r="Y79" s="184" t="s">
        <v>1294</v>
      </c>
      <c r="Z79" s="184" t="s">
        <v>340</v>
      </c>
    </row>
    <row r="80" spans="1:26" customFormat="1" ht="48.65" customHeight="1" x14ac:dyDescent="0.35">
      <c r="A80" s="184" t="s">
        <v>179</v>
      </c>
      <c r="B80" s="39" t="s">
        <v>913</v>
      </c>
      <c r="C80" s="459" t="s">
        <v>579</v>
      </c>
      <c r="D80" s="65">
        <v>1</v>
      </c>
      <c r="E80" s="65">
        <v>1</v>
      </c>
      <c r="F80" s="65" t="s">
        <v>25</v>
      </c>
      <c r="G80" s="182">
        <v>1</v>
      </c>
      <c r="H80" s="182">
        <v>1</v>
      </c>
      <c r="I80" s="465"/>
      <c r="J80" s="466"/>
      <c r="K80" s="62"/>
      <c r="L80" s="467" t="s">
        <v>338</v>
      </c>
      <c r="M80" s="466"/>
      <c r="N80" s="467"/>
      <c r="O80" s="467"/>
      <c r="P80" s="466"/>
      <c r="Q80" s="467"/>
      <c r="R80" s="463"/>
      <c r="S80" s="463"/>
      <c r="T80" s="461"/>
      <c r="U80" s="62"/>
      <c r="V80" s="462">
        <v>1</v>
      </c>
      <c r="W80" s="65"/>
      <c r="X80" s="468" t="s">
        <v>920</v>
      </c>
      <c r="Y80" s="184" t="s">
        <v>948</v>
      </c>
      <c r="Z80" s="184" t="s">
        <v>340</v>
      </c>
    </row>
    <row r="81" spans="1:26" customFormat="1" ht="46" customHeight="1" x14ac:dyDescent="0.35">
      <c r="A81" s="184" t="s">
        <v>179</v>
      </c>
      <c r="B81" s="39" t="s">
        <v>914</v>
      </c>
      <c r="C81" s="459" t="s">
        <v>579</v>
      </c>
      <c r="D81" s="65">
        <v>1</v>
      </c>
      <c r="E81" s="65">
        <v>1</v>
      </c>
      <c r="F81" s="65" t="s">
        <v>25</v>
      </c>
      <c r="G81" s="182">
        <v>1</v>
      </c>
      <c r="H81" s="182">
        <v>1</v>
      </c>
      <c r="I81" s="465"/>
      <c r="J81" s="466"/>
      <c r="K81" s="466"/>
      <c r="L81" s="466"/>
      <c r="M81" s="466"/>
      <c r="N81" s="466"/>
      <c r="O81" s="467"/>
      <c r="P81" s="466"/>
      <c r="Q81" s="467" t="s">
        <v>338</v>
      </c>
      <c r="R81" s="463"/>
      <c r="S81" s="463"/>
      <c r="T81" s="461"/>
      <c r="U81" s="62"/>
      <c r="V81" s="462">
        <v>1</v>
      </c>
      <c r="W81" s="65"/>
      <c r="X81" s="184" t="s">
        <v>1087</v>
      </c>
      <c r="Y81" s="184" t="s">
        <v>1200</v>
      </c>
      <c r="Z81" s="184" t="s">
        <v>340</v>
      </c>
    </row>
    <row r="82" spans="1:26" customFormat="1" ht="72" customHeight="1" x14ac:dyDescent="0.35">
      <c r="A82" s="184" t="s">
        <v>179</v>
      </c>
      <c r="B82" s="39" t="s">
        <v>915</v>
      </c>
      <c r="C82" s="459" t="s">
        <v>579</v>
      </c>
      <c r="D82" s="65">
        <v>1</v>
      </c>
      <c r="E82" s="65">
        <v>1</v>
      </c>
      <c r="F82" s="65" t="s">
        <v>25</v>
      </c>
      <c r="G82" s="182">
        <v>1</v>
      </c>
      <c r="H82" s="182">
        <v>1</v>
      </c>
      <c r="I82" s="465"/>
      <c r="J82" s="466"/>
      <c r="K82" s="466"/>
      <c r="L82" s="467" t="s">
        <v>338</v>
      </c>
      <c r="M82" s="466"/>
      <c r="N82" s="467"/>
      <c r="O82" s="467"/>
      <c r="P82" s="466"/>
      <c r="Q82" s="463"/>
      <c r="R82" s="463"/>
      <c r="S82" s="463"/>
      <c r="T82" s="461"/>
      <c r="U82" s="62"/>
      <c r="V82" s="458">
        <v>1</v>
      </c>
      <c r="W82" s="65"/>
      <c r="X82" s="468" t="s">
        <v>920</v>
      </c>
      <c r="Y82" s="184" t="s">
        <v>948</v>
      </c>
      <c r="Z82" s="184" t="s">
        <v>340</v>
      </c>
    </row>
    <row r="83" spans="1:26" customFormat="1" ht="60.65" customHeight="1" x14ac:dyDescent="0.35">
      <c r="A83" s="184" t="s">
        <v>179</v>
      </c>
      <c r="B83" s="39" t="s">
        <v>916</v>
      </c>
      <c r="C83" s="459" t="s">
        <v>579</v>
      </c>
      <c r="D83" s="65">
        <v>2</v>
      </c>
      <c r="E83" s="65">
        <v>2</v>
      </c>
      <c r="F83" s="65" t="s">
        <v>25</v>
      </c>
      <c r="G83" s="182">
        <v>1</v>
      </c>
      <c r="H83" s="182">
        <v>2</v>
      </c>
      <c r="I83" s="465"/>
      <c r="J83" s="466"/>
      <c r="K83" s="466"/>
      <c r="L83" s="466"/>
      <c r="M83" s="466"/>
      <c r="N83" s="467" t="s">
        <v>338</v>
      </c>
      <c r="O83" s="467"/>
      <c r="P83" s="466"/>
      <c r="Q83" s="467" t="s">
        <v>338</v>
      </c>
      <c r="R83" s="463"/>
      <c r="S83" s="463"/>
      <c r="T83" s="461"/>
      <c r="U83" s="62"/>
      <c r="V83" s="462">
        <v>1</v>
      </c>
      <c r="W83" s="65"/>
      <c r="X83" s="39" t="s">
        <v>1088</v>
      </c>
      <c r="Y83" s="184" t="s">
        <v>1200</v>
      </c>
      <c r="Z83" s="184" t="s">
        <v>340</v>
      </c>
    </row>
    <row r="84" spans="1:26" customFormat="1" ht="64.5" customHeight="1" x14ac:dyDescent="0.35">
      <c r="A84" s="184" t="s">
        <v>179</v>
      </c>
      <c r="B84" s="39" t="s">
        <v>917</v>
      </c>
      <c r="C84" s="459" t="s">
        <v>579</v>
      </c>
      <c r="D84" s="65">
        <v>1</v>
      </c>
      <c r="E84" s="65">
        <v>1</v>
      </c>
      <c r="F84" s="65" t="s">
        <v>25</v>
      </c>
      <c r="G84" s="182">
        <v>1</v>
      </c>
      <c r="H84" s="182">
        <v>1</v>
      </c>
      <c r="I84" s="465"/>
      <c r="J84" s="466"/>
      <c r="K84" s="466"/>
      <c r="L84" s="466"/>
      <c r="M84" s="467" t="s">
        <v>338</v>
      </c>
      <c r="N84" s="467"/>
      <c r="O84" s="467"/>
      <c r="P84" s="466"/>
      <c r="Q84" s="463"/>
      <c r="R84" s="463"/>
      <c r="S84" s="463"/>
      <c r="T84" s="461"/>
      <c r="U84" s="62"/>
      <c r="V84" s="462">
        <v>1</v>
      </c>
      <c r="W84" s="65"/>
      <c r="X84" s="468" t="s">
        <v>920</v>
      </c>
      <c r="Y84" s="184" t="s">
        <v>948</v>
      </c>
      <c r="Z84" s="184" t="s">
        <v>340</v>
      </c>
    </row>
    <row r="85" spans="1:26" customFormat="1" ht="58.5" customHeight="1" x14ac:dyDescent="0.35">
      <c r="A85" s="184" t="s">
        <v>179</v>
      </c>
      <c r="B85" s="39" t="s">
        <v>918</v>
      </c>
      <c r="C85" s="459" t="s">
        <v>579</v>
      </c>
      <c r="D85" s="65">
        <v>1</v>
      </c>
      <c r="E85" s="65">
        <v>1</v>
      </c>
      <c r="F85" s="65" t="s">
        <v>25</v>
      </c>
      <c r="G85" s="182">
        <v>1</v>
      </c>
      <c r="H85" s="182">
        <v>1</v>
      </c>
      <c r="I85" s="465"/>
      <c r="J85" s="466"/>
      <c r="K85" s="466"/>
      <c r="L85" s="466"/>
      <c r="M85" s="466"/>
      <c r="N85" s="467"/>
      <c r="O85" s="467"/>
      <c r="P85" s="466"/>
      <c r="Q85" s="463"/>
      <c r="R85" s="463"/>
      <c r="S85" s="463"/>
      <c r="T85" s="474" t="s">
        <v>338</v>
      </c>
      <c r="U85" s="62"/>
      <c r="V85" s="462">
        <v>1</v>
      </c>
      <c r="W85" s="65"/>
      <c r="X85" s="184" t="s">
        <v>1288</v>
      </c>
      <c r="Y85" s="184" t="s">
        <v>1293</v>
      </c>
      <c r="Z85" s="184" t="s">
        <v>340</v>
      </c>
    </row>
    <row r="86" spans="1:26" customFormat="1" ht="62" customHeight="1" x14ac:dyDescent="0.35">
      <c r="A86" s="184" t="s">
        <v>179</v>
      </c>
      <c r="B86" s="469" t="s">
        <v>919</v>
      </c>
      <c r="C86" s="459" t="s">
        <v>579</v>
      </c>
      <c r="D86" s="65">
        <v>1</v>
      </c>
      <c r="E86" s="65">
        <v>1</v>
      </c>
      <c r="F86" s="65" t="s">
        <v>25</v>
      </c>
      <c r="G86" s="182">
        <v>1</v>
      </c>
      <c r="H86" s="182">
        <v>1</v>
      </c>
      <c r="I86" s="465"/>
      <c r="J86" s="466"/>
      <c r="K86" s="466"/>
      <c r="L86" s="466"/>
      <c r="M86" s="466"/>
      <c r="N86" s="467"/>
      <c r="O86" s="467"/>
      <c r="P86" s="466"/>
      <c r="Q86" s="463"/>
      <c r="R86" s="463"/>
      <c r="S86" s="463"/>
      <c r="T86" s="474" t="s">
        <v>338</v>
      </c>
      <c r="U86" s="62"/>
      <c r="V86" s="462">
        <v>1</v>
      </c>
      <c r="W86" s="65"/>
      <c r="X86" s="184" t="s">
        <v>1288</v>
      </c>
      <c r="Y86" s="184" t="s">
        <v>1293</v>
      </c>
      <c r="Z86" s="184" t="s">
        <v>340</v>
      </c>
    </row>
    <row r="87" spans="1:26" customFormat="1" ht="58" x14ac:dyDescent="0.35">
      <c r="A87" s="470" t="s">
        <v>179</v>
      </c>
      <c r="B87" s="471" t="s">
        <v>643</v>
      </c>
      <c r="C87" s="459" t="s">
        <v>579</v>
      </c>
      <c r="D87" s="65">
        <v>4</v>
      </c>
      <c r="E87" s="65">
        <f t="shared" ref="E87" si="2">+COUNTIF(I87:T87,"X")</f>
        <v>4</v>
      </c>
      <c r="F87" s="472" t="s">
        <v>25</v>
      </c>
      <c r="G87" s="182">
        <v>4</v>
      </c>
      <c r="H87" s="182">
        <v>4</v>
      </c>
      <c r="I87" s="473"/>
      <c r="J87" s="473"/>
      <c r="K87" s="461" t="s">
        <v>338</v>
      </c>
      <c r="L87" s="473"/>
      <c r="M87" s="473"/>
      <c r="N87" s="461" t="s">
        <v>338</v>
      </c>
      <c r="O87" s="473"/>
      <c r="P87" s="473"/>
      <c r="Q87" s="461" t="s">
        <v>338</v>
      </c>
      <c r="R87" s="473"/>
      <c r="S87" s="473"/>
      <c r="T87" s="461" t="s">
        <v>338</v>
      </c>
      <c r="U87" s="62"/>
      <c r="V87" s="462">
        <v>1</v>
      </c>
      <c r="W87" s="71" t="s">
        <v>1020</v>
      </c>
      <c r="X87" s="39" t="s">
        <v>1286</v>
      </c>
      <c r="Y87" s="184" t="s">
        <v>1293</v>
      </c>
      <c r="Z87" s="184" t="s">
        <v>340</v>
      </c>
    </row>
    <row r="88" spans="1:26" customFormat="1" ht="92.5" customHeight="1" x14ac:dyDescent="0.35">
      <c r="A88" s="470" t="s">
        <v>179</v>
      </c>
      <c r="B88" s="471" t="s">
        <v>644</v>
      </c>
      <c r="C88" s="459" t="s">
        <v>579</v>
      </c>
      <c r="D88" s="65">
        <v>1</v>
      </c>
      <c r="E88" s="65">
        <v>1</v>
      </c>
      <c r="F88" s="472" t="s">
        <v>25</v>
      </c>
      <c r="G88" s="183">
        <v>1</v>
      </c>
      <c r="H88" s="183">
        <v>1</v>
      </c>
      <c r="I88" s="465"/>
      <c r="J88" s="466"/>
      <c r="K88" s="466"/>
      <c r="L88" s="466"/>
      <c r="M88" s="466"/>
      <c r="N88" s="466"/>
      <c r="O88" s="474" t="s">
        <v>338</v>
      </c>
      <c r="P88" s="475"/>
      <c r="Q88" s="473"/>
      <c r="R88" s="473"/>
      <c r="S88" s="473"/>
      <c r="T88" s="461"/>
      <c r="U88" s="62"/>
      <c r="V88" s="462">
        <v>1</v>
      </c>
      <c r="W88" s="65" t="s">
        <v>363</v>
      </c>
      <c r="X88" s="39" t="s">
        <v>1286</v>
      </c>
      <c r="Y88" s="184" t="s">
        <v>1199</v>
      </c>
      <c r="Z88" s="184" t="s">
        <v>340</v>
      </c>
    </row>
    <row r="89" spans="1:26" customFormat="1" ht="87" x14ac:dyDescent="0.35">
      <c r="A89" s="194" t="s">
        <v>179</v>
      </c>
      <c r="B89" s="471" t="s">
        <v>1021</v>
      </c>
      <c r="C89" s="459" t="s">
        <v>579</v>
      </c>
      <c r="D89" s="65">
        <v>1</v>
      </c>
      <c r="E89" s="65">
        <v>1</v>
      </c>
      <c r="F89" s="65" t="s">
        <v>25</v>
      </c>
      <c r="G89" s="182">
        <v>1</v>
      </c>
      <c r="H89" s="182">
        <v>1</v>
      </c>
      <c r="I89" s="463"/>
      <c r="J89" s="463"/>
      <c r="K89" s="463"/>
      <c r="L89" s="463"/>
      <c r="M89" s="463"/>
      <c r="N89" s="463"/>
      <c r="O89" s="473"/>
      <c r="P89" s="473"/>
      <c r="Q89" s="473"/>
      <c r="R89" s="473"/>
      <c r="S89" s="473"/>
      <c r="T89" s="461" t="s">
        <v>338</v>
      </c>
      <c r="U89" s="62"/>
      <c r="V89" s="462">
        <v>1</v>
      </c>
      <c r="W89" s="472" t="s">
        <v>645</v>
      </c>
      <c r="X89" s="184" t="s">
        <v>1287</v>
      </c>
      <c r="Y89" s="184" t="s">
        <v>241</v>
      </c>
      <c r="Z89" s="184" t="s">
        <v>340</v>
      </c>
    </row>
    <row r="90" spans="1:26" ht="14.5" x14ac:dyDescent="0.35">
      <c r="A90" s="147"/>
      <c r="B90" s="167"/>
      <c r="C90" s="168"/>
      <c r="D90" s="53"/>
      <c r="E90" s="53"/>
      <c r="F90" s="53"/>
      <c r="G90" s="169"/>
      <c r="H90" s="169"/>
      <c r="I90" s="170"/>
      <c r="J90" s="170"/>
      <c r="K90" s="170"/>
      <c r="L90" s="170"/>
      <c r="M90" s="170"/>
      <c r="N90" s="170">
        <v>0.05</v>
      </c>
      <c r="O90" s="170"/>
      <c r="P90" s="170"/>
      <c r="Q90" s="170"/>
      <c r="R90" s="170"/>
      <c r="S90" s="170"/>
      <c r="T90" s="171"/>
      <c r="W90" s="172"/>
      <c r="Z90" s="173"/>
    </row>
    <row r="91" spans="1:26" ht="46.5" x14ac:dyDescent="0.35">
      <c r="A91" s="13" t="s">
        <v>99</v>
      </c>
      <c r="B91" s="52">
        <v>45689</v>
      </c>
      <c r="C91" s="53"/>
      <c r="D91" s="53"/>
      <c r="E91" s="53"/>
      <c r="F91" s="53"/>
      <c r="G91" s="53"/>
      <c r="H91" s="174"/>
      <c r="I91" s="175" t="s">
        <v>10</v>
      </c>
      <c r="J91" s="175" t="s">
        <v>11</v>
      </c>
      <c r="K91" s="175" t="s">
        <v>12</v>
      </c>
      <c r="L91" s="175" t="s">
        <v>13</v>
      </c>
      <c r="M91" s="175" t="s">
        <v>14</v>
      </c>
      <c r="N91" s="175" t="s">
        <v>15</v>
      </c>
      <c r="O91" s="175" t="s">
        <v>16</v>
      </c>
      <c r="P91" s="175" t="s">
        <v>17</v>
      </c>
      <c r="Q91" s="175" t="s">
        <v>18</v>
      </c>
      <c r="R91" s="175" t="s">
        <v>19</v>
      </c>
      <c r="S91" s="175" t="s">
        <v>20</v>
      </c>
      <c r="T91" s="175" t="s">
        <v>21</v>
      </c>
    </row>
    <row r="92" spans="1:26" ht="14.5" x14ac:dyDescent="0.35">
      <c r="A92" s="53"/>
      <c r="B92" s="53"/>
      <c r="C92" s="53"/>
      <c r="D92" s="53"/>
      <c r="E92" s="53"/>
      <c r="F92" s="53"/>
      <c r="G92" s="53"/>
      <c r="H92" s="176" t="s">
        <v>332</v>
      </c>
      <c r="I92" s="177">
        <f t="shared" ref="I92:T92" si="3">+COUNTIF(I8:I89,"X")</f>
        <v>0</v>
      </c>
      <c r="J92" s="177">
        <f t="shared" si="3"/>
        <v>0</v>
      </c>
      <c r="K92" s="177">
        <f t="shared" si="3"/>
        <v>1</v>
      </c>
      <c r="L92" s="177">
        <f t="shared" si="3"/>
        <v>2</v>
      </c>
      <c r="M92" s="177">
        <f t="shared" si="3"/>
        <v>1</v>
      </c>
      <c r="N92" s="177">
        <f t="shared" si="3"/>
        <v>2</v>
      </c>
      <c r="O92" s="177">
        <f t="shared" si="3"/>
        <v>1</v>
      </c>
      <c r="P92" s="177">
        <f t="shared" si="3"/>
        <v>0</v>
      </c>
      <c r="Q92" s="177">
        <f t="shared" si="3"/>
        <v>3</v>
      </c>
      <c r="R92" s="177">
        <f t="shared" si="3"/>
        <v>0</v>
      </c>
      <c r="S92" s="177">
        <f t="shared" si="3"/>
        <v>0</v>
      </c>
      <c r="T92" s="177">
        <f t="shared" si="3"/>
        <v>76</v>
      </c>
    </row>
    <row r="93" spans="1:26" ht="24" x14ac:dyDescent="0.35">
      <c r="A93" s="53"/>
      <c r="B93" s="53"/>
      <c r="C93" s="53"/>
      <c r="D93" s="53"/>
      <c r="E93" s="53"/>
      <c r="F93" s="53"/>
      <c r="G93" s="53"/>
      <c r="H93" s="178" t="s">
        <v>333</v>
      </c>
      <c r="I93" s="179"/>
      <c r="J93" s="179"/>
      <c r="K93" s="177">
        <f>+SUM(I92:K92)</f>
        <v>1</v>
      </c>
      <c r="L93" s="177"/>
      <c r="M93" s="177"/>
      <c r="N93" s="177">
        <f>+SUM(L92:N92)</f>
        <v>5</v>
      </c>
      <c r="O93" s="177"/>
      <c r="P93" s="177"/>
      <c r="Q93" s="177">
        <f>+SUM(O92:Q92)</f>
        <v>4</v>
      </c>
      <c r="R93" s="177"/>
      <c r="S93" s="177"/>
      <c r="T93" s="177">
        <f>+SUM(R92:T92)</f>
        <v>76</v>
      </c>
    </row>
    <row r="94" spans="1:26" ht="14.5" x14ac:dyDescent="0.35">
      <c r="A94" s="53"/>
      <c r="B94" s="53"/>
      <c r="C94" s="53"/>
      <c r="D94" s="53"/>
      <c r="E94" s="53"/>
      <c r="F94" s="53"/>
      <c r="G94" s="53"/>
      <c r="H94" s="61" t="s">
        <v>646</v>
      </c>
      <c r="I94" s="177"/>
      <c r="J94" s="177"/>
      <c r="K94" s="177"/>
      <c r="L94" s="177"/>
      <c r="M94" s="177"/>
      <c r="N94" s="177"/>
      <c r="O94" s="177"/>
      <c r="P94" s="177"/>
      <c r="Q94" s="177"/>
      <c r="R94" s="177"/>
      <c r="S94" s="177"/>
      <c r="T94" s="177">
        <f>+SUM(K93:T93)</f>
        <v>86</v>
      </c>
    </row>
    <row r="95" spans="1:26" ht="14.5" x14ac:dyDescent="0.35">
      <c r="A95" s="53"/>
      <c r="B95" s="53"/>
      <c r="C95" s="53"/>
      <c r="D95" s="53"/>
      <c r="E95" s="53"/>
      <c r="F95" s="53"/>
      <c r="G95" s="53"/>
    </row>
    <row r="96" spans="1:26" ht="14.5" hidden="1" x14ac:dyDescent="0.35"/>
    <row r="97" ht="14.5" hidden="1" x14ac:dyDescent="0.35"/>
    <row r="98" ht="14.5" hidden="1" x14ac:dyDescent="0.35"/>
    <row r="99" ht="14.5" hidden="1" x14ac:dyDescent="0.35"/>
    <row r="100" ht="14.5" hidden="1" x14ac:dyDescent="0.35"/>
    <row r="101" ht="14.5" hidden="1" x14ac:dyDescent="0.35"/>
    <row r="102" ht="14.5" hidden="1" x14ac:dyDescent="0.35"/>
    <row r="103" ht="14.5" hidden="1" x14ac:dyDescent="0.35"/>
    <row r="104" ht="14.5" hidden="1" x14ac:dyDescent="0.35"/>
    <row r="105" ht="14.5" hidden="1" x14ac:dyDescent="0.35"/>
    <row r="106" ht="14.5" hidden="1" x14ac:dyDescent="0.35"/>
    <row r="107" ht="14.5" hidden="1" x14ac:dyDescent="0.35"/>
    <row r="108" ht="14.5" hidden="1" x14ac:dyDescent="0.35"/>
    <row r="109" ht="14.5" hidden="1" x14ac:dyDescent="0.35"/>
    <row r="110" ht="14.5" hidden="1" x14ac:dyDescent="0.35"/>
    <row r="111" ht="14.5" hidden="1" x14ac:dyDescent="0.35"/>
    <row r="112" ht="14.5" hidden="1" x14ac:dyDescent="0.35"/>
    <row r="113" ht="14.5" hidden="1" x14ac:dyDescent="0.35"/>
    <row r="114" ht="14.5" hidden="1" x14ac:dyDescent="0.35"/>
    <row r="115" ht="14.5" hidden="1" x14ac:dyDescent="0.35"/>
    <row r="116" ht="14.5" hidden="1" x14ac:dyDescent="0.35"/>
    <row r="117" ht="14.5" hidden="1" x14ac:dyDescent="0.35"/>
    <row r="118" ht="14.5" hidden="1" x14ac:dyDescent="0.35"/>
    <row r="119" ht="16.5" hidden="1" customHeight="1" x14ac:dyDescent="0.35"/>
    <row r="120" ht="14.5" hidden="1" x14ac:dyDescent="0.35"/>
    <row r="121" ht="14.5" hidden="1" x14ac:dyDescent="0.35"/>
    <row r="122" ht="14.5" hidden="1" x14ac:dyDescent="0.35"/>
    <row r="123" ht="14.5" hidden="1" x14ac:dyDescent="0.35"/>
    <row r="124" ht="14.5" hidden="1" x14ac:dyDescent="0.35"/>
    <row r="125" ht="14.5" hidden="1" x14ac:dyDescent="0.35"/>
    <row r="126" ht="14.5" hidden="1" x14ac:dyDescent="0.35"/>
    <row r="127" ht="14.5" hidden="1" x14ac:dyDescent="0.35"/>
    <row r="128" ht="14.5" hidden="1" x14ac:dyDescent="0.35"/>
    <row r="129" ht="14.5" hidden="1" x14ac:dyDescent="0.35"/>
    <row r="130" ht="14.5" hidden="1" x14ac:dyDescent="0.35"/>
    <row r="131" ht="14.5" hidden="1" x14ac:dyDescent="0.35"/>
    <row r="132" ht="14.5" hidden="1" x14ac:dyDescent="0.35"/>
    <row r="133" ht="14.5" hidden="1" x14ac:dyDescent="0.35"/>
    <row r="134" ht="14.5" hidden="1" x14ac:dyDescent="0.35"/>
    <row r="135" ht="14.5" hidden="1" x14ac:dyDescent="0.35"/>
    <row r="136" ht="14.5" hidden="1" x14ac:dyDescent="0.35"/>
    <row r="137" ht="14.5" hidden="1" x14ac:dyDescent="0.35"/>
    <row r="138" ht="14.5" hidden="1" x14ac:dyDescent="0.35"/>
    <row r="139" ht="14.5" hidden="1" x14ac:dyDescent="0.35"/>
    <row r="140" ht="14.5" hidden="1" x14ac:dyDescent="0.35"/>
    <row r="141" ht="14.5" hidden="1" x14ac:dyDescent="0.35"/>
    <row r="142" ht="14.5" hidden="1" x14ac:dyDescent="0.35"/>
    <row r="143" ht="14.5" hidden="1" x14ac:dyDescent="0.35"/>
    <row r="144" ht="14.5" hidden="1" x14ac:dyDescent="0.35"/>
    <row r="145" ht="14.5" hidden="1" x14ac:dyDescent="0.35"/>
    <row r="146" ht="14.5" hidden="1" x14ac:dyDescent="0.35"/>
    <row r="147" ht="14.5" hidden="1" x14ac:dyDescent="0.35"/>
    <row r="148" ht="14.5" hidden="1" x14ac:dyDescent="0.35"/>
    <row r="149" ht="14.5" hidden="1" x14ac:dyDescent="0.35"/>
    <row r="150" ht="14.5" hidden="1" x14ac:dyDescent="0.35"/>
    <row r="151" ht="14.5" hidden="1" x14ac:dyDescent="0.35"/>
    <row r="152" ht="14.5" hidden="1" x14ac:dyDescent="0.35"/>
    <row r="153" ht="14.5" hidden="1" x14ac:dyDescent="0.35"/>
    <row r="154" ht="14.5" hidden="1" x14ac:dyDescent="0.35"/>
    <row r="155" ht="14.5" hidden="1" x14ac:dyDescent="0.35"/>
    <row r="156" ht="14.5" hidden="1" x14ac:dyDescent="0.35"/>
    <row r="157" ht="14.5" hidden="1" x14ac:dyDescent="0.35"/>
    <row r="158" ht="14.5" hidden="1" x14ac:dyDescent="0.35"/>
    <row r="159" ht="14.5" hidden="1" x14ac:dyDescent="0.35"/>
    <row r="160" ht="14.5" hidden="1" x14ac:dyDescent="0.35"/>
    <row r="161" ht="14.5" hidden="1" x14ac:dyDescent="0.35"/>
    <row r="162" ht="14.5" hidden="1" x14ac:dyDescent="0.35"/>
    <row r="163" ht="14.5" hidden="1" x14ac:dyDescent="0.35"/>
    <row r="164" ht="14.5" hidden="1" x14ac:dyDescent="0.35"/>
    <row r="165" ht="14.5" hidden="1" x14ac:dyDescent="0.35"/>
    <row r="166" ht="14.5" hidden="1" x14ac:dyDescent="0.35"/>
    <row r="167" ht="14.5" hidden="1" x14ac:dyDescent="0.35"/>
    <row r="168" ht="14.5" hidden="1" x14ac:dyDescent="0.35"/>
    <row r="169" ht="14.5" hidden="1" x14ac:dyDescent="0.35"/>
    <row r="170" ht="14.5" hidden="1" x14ac:dyDescent="0.35"/>
    <row r="171" ht="14.5" hidden="1" x14ac:dyDescent="0.35"/>
    <row r="172" ht="14.5" hidden="1" x14ac:dyDescent="0.35"/>
    <row r="173" ht="14.5" hidden="1" x14ac:dyDescent="0.35"/>
    <row r="174" ht="14.5" hidden="1" x14ac:dyDescent="0.35"/>
    <row r="175" ht="14.5" hidden="1" x14ac:dyDescent="0.35"/>
    <row r="176" ht="14.5" hidden="1" x14ac:dyDescent="0.35"/>
    <row r="177" ht="14.5" hidden="1" x14ac:dyDescent="0.35"/>
    <row r="178" ht="14.5" hidden="1" x14ac:dyDescent="0.35"/>
    <row r="179" ht="14.5" hidden="1" x14ac:dyDescent="0.35"/>
    <row r="180" ht="14.5" hidden="1" x14ac:dyDescent="0.35"/>
    <row r="181" ht="14.5" hidden="1" x14ac:dyDescent="0.35"/>
    <row r="182" ht="14.5" hidden="1" x14ac:dyDescent="0.35"/>
    <row r="183" ht="14.5" hidden="1" x14ac:dyDescent="0.35"/>
    <row r="184" ht="14.5" hidden="1" x14ac:dyDescent="0.35"/>
    <row r="185" ht="14.5" hidden="1" x14ac:dyDescent="0.35"/>
    <row r="186" ht="14.5" hidden="1" x14ac:dyDescent="0.35"/>
    <row r="187" ht="14.5" hidden="1" x14ac:dyDescent="0.35"/>
    <row r="188" ht="14.5" hidden="1" x14ac:dyDescent="0.35"/>
    <row r="189" ht="14.5" hidden="1" x14ac:dyDescent="0.35"/>
    <row r="190" ht="14.5" hidden="1" x14ac:dyDescent="0.35"/>
    <row r="191" ht="14.5" hidden="1" x14ac:dyDescent="0.35"/>
    <row r="192" ht="14.5" hidden="1" x14ac:dyDescent="0.35"/>
    <row r="193" ht="14.5" hidden="1" x14ac:dyDescent="0.35"/>
    <row r="194" ht="14.5" hidden="1" x14ac:dyDescent="0.35"/>
    <row r="195" ht="14.5" hidden="1" x14ac:dyDescent="0.35"/>
    <row r="196" ht="14.5" hidden="1" x14ac:dyDescent="0.35"/>
    <row r="197" ht="14.5" hidden="1" x14ac:dyDescent="0.35"/>
    <row r="198" ht="14.5" hidden="1" x14ac:dyDescent="0.35"/>
    <row r="199" ht="14.5" hidden="1" x14ac:dyDescent="0.35"/>
    <row r="200" ht="14.5" hidden="1" x14ac:dyDescent="0.35"/>
    <row r="201" ht="14.5" hidden="1" x14ac:dyDescent="0.35"/>
    <row r="202" ht="14.5" hidden="1" x14ac:dyDescent="0.35"/>
    <row r="203" ht="14.5" hidden="1" x14ac:dyDescent="0.35"/>
    <row r="204" ht="14.5" hidden="1" x14ac:dyDescent="0.35"/>
    <row r="205" ht="14.5" hidden="1" x14ac:dyDescent="0.35"/>
    <row r="206" ht="14.5" hidden="1" x14ac:dyDescent="0.35"/>
    <row r="207" ht="14.5" hidden="1" x14ac:dyDescent="0.35"/>
    <row r="208" ht="14.5" hidden="1" x14ac:dyDescent="0.35"/>
    <row r="209" ht="14.5" hidden="1" x14ac:dyDescent="0.35"/>
    <row r="210" ht="14.5" hidden="1" x14ac:dyDescent="0.35"/>
    <row r="211" ht="14.5" hidden="1" x14ac:dyDescent="0.35"/>
    <row r="212" ht="14.5" hidden="1" x14ac:dyDescent="0.35"/>
    <row r="213" ht="14.5" hidden="1" x14ac:dyDescent="0.35"/>
    <row r="214" ht="14.5" hidden="1" x14ac:dyDescent="0.35"/>
    <row r="215" ht="14.5" hidden="1" x14ac:dyDescent="0.35"/>
    <row r="216" ht="14.5" hidden="1" x14ac:dyDescent="0.35"/>
    <row r="217" ht="14.5" hidden="1" x14ac:dyDescent="0.35"/>
    <row r="218" ht="14.5" hidden="1" x14ac:dyDescent="0.35"/>
    <row r="219" ht="14.5" hidden="1" x14ac:dyDescent="0.35"/>
    <row r="220" ht="14.5" hidden="1" x14ac:dyDescent="0.35"/>
    <row r="221" ht="14.5" hidden="1" x14ac:dyDescent="0.35"/>
    <row r="222" ht="14.5" hidden="1" x14ac:dyDescent="0.35"/>
    <row r="223" ht="14.5" hidden="1" x14ac:dyDescent="0.35"/>
    <row r="224" ht="14.5" hidden="1" x14ac:dyDescent="0.35"/>
    <row r="225" ht="14.5" hidden="1" x14ac:dyDescent="0.35"/>
    <row r="226" ht="14.5" hidden="1" x14ac:dyDescent="0.35"/>
    <row r="227" ht="14.5" hidden="1" x14ac:dyDescent="0.35"/>
    <row r="228" ht="14.5" hidden="1" x14ac:dyDescent="0.35"/>
    <row r="229" ht="14.5" hidden="1" x14ac:dyDescent="0.35"/>
    <row r="230" ht="14.5" hidden="1" x14ac:dyDescent="0.35"/>
    <row r="231" ht="14.5" hidden="1" x14ac:dyDescent="0.35"/>
    <row r="232" ht="14.5" hidden="1" x14ac:dyDescent="0.35"/>
    <row r="233" ht="14.5" hidden="1" x14ac:dyDescent="0.35"/>
    <row r="234" ht="14.5" hidden="1" x14ac:dyDescent="0.35"/>
    <row r="235" ht="14.5" hidden="1" x14ac:dyDescent="0.35"/>
    <row r="236" ht="14.5" hidden="1" x14ac:dyDescent="0.35"/>
    <row r="237" ht="14.5" hidden="1" x14ac:dyDescent="0.35"/>
    <row r="238" ht="14.5" hidden="1" x14ac:dyDescent="0.35"/>
    <row r="239" ht="14.5" hidden="1" x14ac:dyDescent="0.35"/>
    <row r="240" ht="14.5" hidden="1" x14ac:dyDescent="0.35"/>
    <row r="241" ht="14.5" hidden="1" x14ac:dyDescent="0.35"/>
    <row r="242" ht="14.5" hidden="1" x14ac:dyDescent="0.35"/>
    <row r="243" ht="14.5" hidden="1" x14ac:dyDescent="0.35"/>
    <row r="244" ht="14.5" hidden="1" x14ac:dyDescent="0.35"/>
    <row r="245" ht="14.5" hidden="1" x14ac:dyDescent="0.35"/>
    <row r="246" ht="14.5" hidden="1" x14ac:dyDescent="0.35"/>
    <row r="247" ht="14.5" hidden="1" x14ac:dyDescent="0.35"/>
    <row r="248" ht="14.5" hidden="1" x14ac:dyDescent="0.35"/>
    <row r="249" ht="14.5" hidden="1" x14ac:dyDescent="0.35"/>
    <row r="250" ht="14.5" hidden="1" x14ac:dyDescent="0.35"/>
    <row r="251" ht="14.5" hidden="1" x14ac:dyDescent="0.35"/>
    <row r="252" ht="14.5" hidden="1" x14ac:dyDescent="0.35"/>
    <row r="253" ht="14.5" hidden="1" x14ac:dyDescent="0.35"/>
    <row r="254" ht="14.5" hidden="1" x14ac:dyDescent="0.35"/>
    <row r="255" ht="14.5" hidden="1" x14ac:dyDescent="0.35"/>
    <row r="256" ht="14.5" hidden="1" x14ac:dyDescent="0.35"/>
    <row r="257" ht="14.5" hidden="1" x14ac:dyDescent="0.35"/>
    <row r="258" ht="14.5" hidden="1" x14ac:dyDescent="0.35"/>
    <row r="259" ht="14.5" hidden="1" x14ac:dyDescent="0.35"/>
    <row r="260" ht="14.5" hidden="1" x14ac:dyDescent="0.35"/>
    <row r="261" ht="14.5" hidden="1" x14ac:dyDescent="0.35"/>
    <row r="262" ht="14.5" hidden="1" x14ac:dyDescent="0.35"/>
    <row r="263" ht="14.5" hidden="1" x14ac:dyDescent="0.35"/>
    <row r="264" ht="14.5" hidden="1" x14ac:dyDescent="0.35"/>
    <row r="265" ht="14.5" hidden="1" x14ac:dyDescent="0.35"/>
    <row r="266" ht="14.5" hidden="1" x14ac:dyDescent="0.35"/>
    <row r="267" ht="14.5" hidden="1" x14ac:dyDescent="0.35"/>
    <row r="268" ht="14.5" hidden="1" x14ac:dyDescent="0.35"/>
    <row r="269" ht="14.5" hidden="1" x14ac:dyDescent="0.35"/>
    <row r="270" ht="14.5" hidden="1" x14ac:dyDescent="0.35"/>
    <row r="271" ht="14.5" hidden="1" x14ac:dyDescent="0.35"/>
    <row r="272" ht="14.5" hidden="1" x14ac:dyDescent="0.35"/>
    <row r="273" ht="14.5" hidden="1" x14ac:dyDescent="0.35"/>
    <row r="274" ht="14.5" hidden="1" x14ac:dyDescent="0.35"/>
    <row r="275" ht="14.5" hidden="1" x14ac:dyDescent="0.35"/>
    <row r="276" ht="14.5" hidden="1" x14ac:dyDescent="0.35"/>
    <row r="277" ht="14.5" hidden="1" x14ac:dyDescent="0.35"/>
  </sheetData>
  <autoFilter ref="A7:Z89" xr:uid="{EB0C31AA-B283-4287-8617-3071E660FEF5}"/>
  <mergeCells count="20">
    <mergeCell ref="F6:F7"/>
    <mergeCell ref="G6:H6"/>
    <mergeCell ref="I6:T6"/>
    <mergeCell ref="U6:U7"/>
    <mergeCell ref="B1:X1"/>
    <mergeCell ref="B2:X3"/>
    <mergeCell ref="B4:Z4"/>
    <mergeCell ref="Z5:Z7"/>
    <mergeCell ref="A5:A7"/>
    <mergeCell ref="B5:B7"/>
    <mergeCell ref="C5:F5"/>
    <mergeCell ref="G5:U5"/>
    <mergeCell ref="V5:Y5"/>
    <mergeCell ref="C6:C7"/>
    <mergeCell ref="V6:V7"/>
    <mergeCell ref="W6:W7"/>
    <mergeCell ref="X6:X7"/>
    <mergeCell ref="Y6:Y7"/>
    <mergeCell ref="D6:D7"/>
    <mergeCell ref="E6:E7"/>
  </mergeCells>
  <dataValidations count="4">
    <dataValidation allowBlank="1" showErrorMessage="1" promptTitle="Variable 1" prompt="Digite aqui el Valor de la Variable 1" sqref="I94:T94" xr:uid="{06815FEF-7B42-4447-ADC4-15BD09F113A9}"/>
    <dataValidation operator="lessThan" allowBlank="1" showInputMessage="1" showErrorMessage="1" sqref="Z2:Z3 B1:B2 Y3" xr:uid="{2561ABCD-76F8-4548-A0BB-7A5746442B8D}"/>
    <dataValidation type="decimal" operator="lessThan" showInputMessage="1" sqref="Z1" xr:uid="{DE887BEB-2378-46F7-96F8-5F4F3E7A848D}">
      <formula1>0</formula1>
    </dataValidation>
    <dataValidation type="decimal" operator="lessThan" allowBlank="1" showInputMessage="1" showErrorMessage="1" sqref="Y1:Y2" xr:uid="{1CFD24D9-361E-4B82-860E-59A6327775AF}">
      <formula1>0</formula1>
    </dataValidation>
  </dataValidations>
  <pageMargins left="0.7" right="0.7" top="0.75" bottom="0.75" header="0.3" footer="0.3"/>
  <pageSetup scale="24"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C7B7B-1881-4DD3-9BF8-100E1F47F4A6}">
  <sheetPr>
    <tabColor rgb="FF00B0F0"/>
  </sheetPr>
  <dimension ref="A1:Z72"/>
  <sheetViews>
    <sheetView zoomScale="60" zoomScaleNormal="60" workbookViewId="0">
      <pane ySplit="7" topLeftCell="A8" activePane="bottomLeft" state="frozen"/>
      <selection pane="bottomLeft" activeCell="A8" sqref="A8"/>
    </sheetView>
  </sheetViews>
  <sheetFormatPr baseColWidth="10" defaultColWidth="0" defaultRowHeight="14.5" customHeight="1" zeroHeight="1" x14ac:dyDescent="0.35"/>
  <cols>
    <col min="1" max="1" width="29.453125" customWidth="1"/>
    <col min="2" max="2" width="25.1796875" customWidth="1"/>
    <col min="3" max="3" width="20.81640625" customWidth="1"/>
    <col min="4" max="4" width="11.7265625" customWidth="1"/>
    <col min="5" max="5" width="12.26953125" customWidth="1"/>
    <col min="6" max="6" width="13.54296875" customWidth="1"/>
    <col min="7" max="7" width="10.1796875" customWidth="1"/>
    <col min="8" max="8" width="10.26953125" customWidth="1"/>
    <col min="9" max="9" width="5.54296875" customWidth="1"/>
    <col min="10" max="10" width="5" customWidth="1"/>
    <col min="11" max="12" width="4.81640625" customWidth="1"/>
    <col min="13" max="13" width="6" customWidth="1"/>
    <col min="14" max="14" width="5.1796875" customWidth="1"/>
    <col min="15" max="15" width="4.1796875" customWidth="1"/>
    <col min="16" max="16" width="5.54296875" customWidth="1"/>
    <col min="17" max="17" width="5.453125" customWidth="1"/>
    <col min="18" max="18" width="4.81640625" customWidth="1"/>
    <col min="19" max="19" width="5.453125" customWidth="1"/>
    <col min="20" max="20" width="5" customWidth="1"/>
    <col min="21" max="21" width="15.54296875" customWidth="1"/>
    <col min="22" max="22" width="16.81640625" customWidth="1"/>
    <col min="23" max="23" width="18.7265625" hidden="1" customWidth="1"/>
    <col min="24" max="24" width="100.1796875" style="48" customWidth="1"/>
    <col min="25" max="25" width="40.1796875" customWidth="1"/>
    <col min="26" max="26" width="22.54296875" customWidth="1"/>
    <col min="27" max="16384" width="11.453125" hidden="1"/>
  </cols>
  <sheetData>
    <row r="1" spans="1:26" ht="27" customHeight="1" x14ac:dyDescent="0.35">
      <c r="A1" s="1"/>
      <c r="B1" s="604" t="s">
        <v>22</v>
      </c>
      <c r="C1" s="605"/>
      <c r="D1" s="605"/>
      <c r="E1" s="605"/>
      <c r="F1" s="605"/>
      <c r="G1" s="605"/>
      <c r="H1" s="605"/>
      <c r="I1" s="605"/>
      <c r="J1" s="605"/>
      <c r="K1" s="605"/>
      <c r="L1" s="605"/>
      <c r="M1" s="605"/>
      <c r="N1" s="605"/>
      <c r="O1" s="605"/>
      <c r="P1" s="605"/>
      <c r="Q1" s="605"/>
      <c r="R1" s="605"/>
      <c r="S1" s="605"/>
      <c r="T1" s="605"/>
      <c r="U1" s="605"/>
      <c r="V1" s="605"/>
      <c r="W1" s="605"/>
      <c r="X1" s="606"/>
      <c r="Y1" s="11" t="s">
        <v>0</v>
      </c>
      <c r="Z1" s="2" t="s">
        <v>72</v>
      </c>
    </row>
    <row r="2" spans="1:26" ht="21" customHeight="1" x14ac:dyDescent="0.35">
      <c r="A2" s="10"/>
      <c r="B2" s="607" t="s">
        <v>83</v>
      </c>
      <c r="C2" s="608"/>
      <c r="D2" s="608"/>
      <c r="E2" s="608"/>
      <c r="F2" s="608"/>
      <c r="G2" s="608"/>
      <c r="H2" s="608"/>
      <c r="I2" s="608"/>
      <c r="J2" s="608"/>
      <c r="K2" s="608"/>
      <c r="L2" s="608"/>
      <c r="M2" s="608"/>
      <c r="N2" s="608"/>
      <c r="O2" s="608"/>
      <c r="P2" s="608"/>
      <c r="Q2" s="608"/>
      <c r="R2" s="608"/>
      <c r="S2" s="608"/>
      <c r="T2" s="608"/>
      <c r="U2" s="608"/>
      <c r="V2" s="608"/>
      <c r="W2" s="608"/>
      <c r="X2" s="609"/>
      <c r="Y2" s="12" t="s">
        <v>1</v>
      </c>
      <c r="Z2" s="15">
        <v>1</v>
      </c>
    </row>
    <row r="3" spans="1:26" ht="51.75" customHeight="1" thickBot="1" x14ac:dyDescent="0.4">
      <c r="A3" s="5"/>
      <c r="B3" s="610"/>
      <c r="C3" s="611"/>
      <c r="D3" s="611"/>
      <c r="E3" s="611"/>
      <c r="F3" s="611"/>
      <c r="G3" s="611"/>
      <c r="H3" s="611"/>
      <c r="I3" s="611"/>
      <c r="J3" s="611"/>
      <c r="K3" s="611"/>
      <c r="L3" s="611"/>
      <c r="M3" s="611"/>
      <c r="N3" s="611"/>
      <c r="O3" s="611"/>
      <c r="P3" s="611"/>
      <c r="Q3" s="611"/>
      <c r="R3" s="611"/>
      <c r="S3" s="611"/>
      <c r="T3" s="611"/>
      <c r="U3" s="611"/>
      <c r="V3" s="611"/>
      <c r="W3" s="611"/>
      <c r="X3" s="612"/>
      <c r="Y3" s="14" t="s">
        <v>7</v>
      </c>
      <c r="Z3" s="16">
        <v>45077</v>
      </c>
    </row>
    <row r="4" spans="1:26" ht="34.5" customHeight="1" thickBot="1" x14ac:dyDescent="0.4">
      <c r="A4" s="51" t="s">
        <v>120</v>
      </c>
      <c r="B4" s="619" t="s">
        <v>391</v>
      </c>
      <c r="C4" s="620"/>
      <c r="D4" s="620"/>
      <c r="E4" s="620"/>
      <c r="F4" s="620"/>
      <c r="G4" s="620"/>
      <c r="H4" s="620"/>
      <c r="I4" s="620"/>
      <c r="J4" s="620"/>
      <c r="K4" s="620"/>
      <c r="L4" s="620"/>
      <c r="M4" s="620"/>
      <c r="N4" s="620"/>
      <c r="O4" s="620"/>
      <c r="P4" s="620"/>
      <c r="Q4" s="620"/>
      <c r="R4" s="620"/>
      <c r="S4" s="620"/>
      <c r="T4" s="620"/>
      <c r="U4" s="620"/>
      <c r="V4" s="620"/>
      <c r="W4" s="620"/>
      <c r="X4" s="620"/>
      <c r="Y4" s="620"/>
      <c r="Z4" s="621"/>
    </row>
    <row r="5" spans="1:26" ht="30.75" customHeight="1" thickBot="1" x14ac:dyDescent="0.4">
      <c r="A5" s="599" t="s">
        <v>102</v>
      </c>
      <c r="B5" s="613" t="s">
        <v>84</v>
      </c>
      <c r="C5" s="616" t="s">
        <v>85</v>
      </c>
      <c r="D5" s="617"/>
      <c r="E5" s="617"/>
      <c r="F5" s="618"/>
      <c r="G5" s="616" t="s">
        <v>92</v>
      </c>
      <c r="H5" s="617"/>
      <c r="I5" s="617"/>
      <c r="J5" s="617"/>
      <c r="K5" s="617"/>
      <c r="L5" s="617"/>
      <c r="M5" s="617"/>
      <c r="N5" s="617"/>
      <c r="O5" s="617"/>
      <c r="P5" s="617"/>
      <c r="Q5" s="617"/>
      <c r="R5" s="617"/>
      <c r="S5" s="617"/>
      <c r="T5" s="617"/>
      <c r="U5" s="618"/>
      <c r="V5" s="616" t="s">
        <v>93</v>
      </c>
      <c r="W5" s="617"/>
      <c r="X5" s="617"/>
      <c r="Y5" s="618"/>
      <c r="Z5" s="622" t="s">
        <v>98</v>
      </c>
    </row>
    <row r="6" spans="1:26" ht="36" customHeight="1" thickBot="1" x14ac:dyDescent="0.4">
      <c r="A6" s="600"/>
      <c r="B6" s="614"/>
      <c r="C6" s="602" t="s">
        <v>86</v>
      </c>
      <c r="D6" s="602" t="s">
        <v>87</v>
      </c>
      <c r="E6" s="602" t="s">
        <v>88</v>
      </c>
      <c r="F6" s="622" t="s">
        <v>89</v>
      </c>
      <c r="G6" s="616" t="s">
        <v>90</v>
      </c>
      <c r="H6" s="618"/>
      <c r="I6" s="623" t="s">
        <v>91</v>
      </c>
      <c r="J6" s="624"/>
      <c r="K6" s="624"/>
      <c r="L6" s="624"/>
      <c r="M6" s="624"/>
      <c r="N6" s="624"/>
      <c r="O6" s="624"/>
      <c r="P6" s="624"/>
      <c r="Q6" s="624"/>
      <c r="R6" s="624"/>
      <c r="S6" s="624"/>
      <c r="T6" s="625"/>
      <c r="U6" s="622" t="s">
        <v>101</v>
      </c>
      <c r="V6" s="602" t="s">
        <v>94</v>
      </c>
      <c r="W6" s="602" t="s">
        <v>95</v>
      </c>
      <c r="X6" s="602" t="s">
        <v>96</v>
      </c>
      <c r="Y6" s="602" t="s">
        <v>97</v>
      </c>
      <c r="Z6" s="602"/>
    </row>
    <row r="7" spans="1:26" ht="30.75" customHeight="1" thickBot="1" x14ac:dyDescent="0.4">
      <c r="A7" s="601"/>
      <c r="B7" s="615"/>
      <c r="C7" s="603"/>
      <c r="D7" s="603"/>
      <c r="E7" s="603"/>
      <c r="F7" s="615"/>
      <c r="G7" s="6" t="s">
        <v>8</v>
      </c>
      <c r="H7" s="6" t="s">
        <v>9</v>
      </c>
      <c r="I7" s="7" t="s">
        <v>10</v>
      </c>
      <c r="J7" s="8" t="s">
        <v>11</v>
      </c>
      <c r="K7" s="8" t="s">
        <v>12</v>
      </c>
      <c r="L7" s="8" t="s">
        <v>13</v>
      </c>
      <c r="M7" s="8" t="s">
        <v>14</v>
      </c>
      <c r="N7" s="8" t="s">
        <v>15</v>
      </c>
      <c r="O7" s="8" t="s">
        <v>16</v>
      </c>
      <c r="P7" s="8" t="s">
        <v>17</v>
      </c>
      <c r="Q7" s="8" t="s">
        <v>18</v>
      </c>
      <c r="R7" s="8" t="s">
        <v>19</v>
      </c>
      <c r="S7" s="8" t="s">
        <v>20</v>
      </c>
      <c r="T7" s="9" t="s">
        <v>21</v>
      </c>
      <c r="U7" s="603"/>
      <c r="V7" s="603"/>
      <c r="W7" s="603"/>
      <c r="X7" s="603"/>
      <c r="Y7" s="603"/>
      <c r="Z7" s="603"/>
    </row>
    <row r="8" spans="1:26" ht="76.5" customHeight="1" x14ac:dyDescent="0.35">
      <c r="A8" s="56" t="s">
        <v>179</v>
      </c>
      <c r="B8" s="476" t="s">
        <v>392</v>
      </c>
      <c r="C8" s="56" t="s">
        <v>393</v>
      </c>
      <c r="D8" s="477">
        <v>1</v>
      </c>
      <c r="E8" s="477">
        <f>+COUNTIF(I8:T8,"X")</f>
        <v>1</v>
      </c>
      <c r="F8" s="56" t="s">
        <v>25</v>
      </c>
      <c r="G8" s="70">
        <v>1</v>
      </c>
      <c r="H8" s="70">
        <v>1</v>
      </c>
      <c r="I8" s="478" t="s">
        <v>338</v>
      </c>
      <c r="J8" s="479"/>
      <c r="K8" s="479"/>
      <c r="L8" s="479"/>
      <c r="M8" s="479"/>
      <c r="N8" s="479"/>
      <c r="O8" s="478"/>
      <c r="P8" s="479"/>
      <c r="Q8" s="479"/>
      <c r="R8" s="479"/>
      <c r="S8" s="479"/>
      <c r="T8" s="479"/>
      <c r="U8" s="472"/>
      <c r="V8" s="480">
        <v>1</v>
      </c>
      <c r="W8" s="481" t="s">
        <v>394</v>
      </c>
      <c r="X8" s="482" t="s">
        <v>648</v>
      </c>
      <c r="Y8" s="56" t="s">
        <v>647</v>
      </c>
      <c r="Z8" s="56" t="s">
        <v>340</v>
      </c>
    </row>
    <row r="9" spans="1:26" ht="136" customHeight="1" x14ac:dyDescent="0.35">
      <c r="A9" s="71" t="s">
        <v>179</v>
      </c>
      <c r="B9" s="80" t="s">
        <v>395</v>
      </c>
      <c r="C9" s="71" t="s">
        <v>393</v>
      </c>
      <c r="D9" s="483">
        <v>1</v>
      </c>
      <c r="E9" s="483">
        <f t="shared" ref="E9:E66" si="0">+COUNTIF(I9:T9,"X")</f>
        <v>1</v>
      </c>
      <c r="F9" s="71" t="s">
        <v>25</v>
      </c>
      <c r="G9" s="81">
        <v>1</v>
      </c>
      <c r="H9" s="81">
        <v>1</v>
      </c>
      <c r="I9" s="484"/>
      <c r="J9" s="485" t="s">
        <v>338</v>
      </c>
      <c r="K9" s="484"/>
      <c r="L9" s="484"/>
      <c r="M9" s="484"/>
      <c r="N9" s="484"/>
      <c r="O9" s="484"/>
      <c r="P9" s="484"/>
      <c r="Q9" s="484"/>
      <c r="R9" s="485"/>
      <c r="S9" s="484"/>
      <c r="T9" s="484"/>
      <c r="U9" s="65"/>
      <c r="V9" s="486">
        <v>1</v>
      </c>
      <c r="W9" s="487" t="s">
        <v>396</v>
      </c>
      <c r="X9" s="184" t="s">
        <v>649</v>
      </c>
      <c r="Y9" s="56" t="s">
        <v>647</v>
      </c>
      <c r="Z9" s="56" t="s">
        <v>340</v>
      </c>
    </row>
    <row r="10" spans="1:26" ht="85" customHeight="1" x14ac:dyDescent="0.35">
      <c r="A10" s="71" t="s">
        <v>179</v>
      </c>
      <c r="B10" s="80" t="s">
        <v>397</v>
      </c>
      <c r="C10" s="71" t="s">
        <v>393</v>
      </c>
      <c r="D10" s="483">
        <v>1</v>
      </c>
      <c r="E10" s="483">
        <f t="shared" si="0"/>
        <v>1</v>
      </c>
      <c r="F10" s="71" t="s">
        <v>25</v>
      </c>
      <c r="G10" s="81">
        <v>1</v>
      </c>
      <c r="H10" s="81">
        <v>1</v>
      </c>
      <c r="I10" s="484"/>
      <c r="J10" s="485" t="s">
        <v>338</v>
      </c>
      <c r="K10" s="484"/>
      <c r="L10" s="484"/>
      <c r="M10" s="484"/>
      <c r="N10" s="484"/>
      <c r="O10" s="485"/>
      <c r="P10" s="484"/>
      <c r="Q10" s="484"/>
      <c r="R10" s="484"/>
      <c r="S10" s="484"/>
      <c r="T10" s="484"/>
      <c r="U10" s="65"/>
      <c r="V10" s="486">
        <v>1</v>
      </c>
      <c r="W10" s="487" t="s">
        <v>394</v>
      </c>
      <c r="X10" s="184" t="s">
        <v>650</v>
      </c>
      <c r="Y10" s="56" t="s">
        <v>647</v>
      </c>
      <c r="Z10" s="56" t="s">
        <v>340</v>
      </c>
    </row>
    <row r="11" spans="1:26" ht="205.5" customHeight="1" x14ac:dyDescent="0.35">
      <c r="A11" s="71" t="s">
        <v>179</v>
      </c>
      <c r="B11" s="80" t="s">
        <v>398</v>
      </c>
      <c r="C11" s="71" t="s">
        <v>393</v>
      </c>
      <c r="D11" s="483">
        <v>1</v>
      </c>
      <c r="E11" s="483">
        <f t="shared" si="0"/>
        <v>1</v>
      </c>
      <c r="F11" s="71" t="s">
        <v>25</v>
      </c>
      <c r="G11" s="81">
        <v>1</v>
      </c>
      <c r="H11" s="81">
        <v>1</v>
      </c>
      <c r="I11" s="484"/>
      <c r="J11" s="484"/>
      <c r="K11" s="485" t="s">
        <v>338</v>
      </c>
      <c r="L11" s="484"/>
      <c r="M11" s="484"/>
      <c r="N11" s="484"/>
      <c r="O11" s="484"/>
      <c r="P11" s="484"/>
      <c r="Q11" s="484"/>
      <c r="R11" s="485"/>
      <c r="S11" s="484"/>
      <c r="T11" s="484"/>
      <c r="U11" s="65"/>
      <c r="V11" s="486">
        <v>1</v>
      </c>
      <c r="W11" s="487" t="s">
        <v>394</v>
      </c>
      <c r="X11" s="184" t="s">
        <v>651</v>
      </c>
      <c r="Y11" s="56" t="s">
        <v>647</v>
      </c>
      <c r="Z11" s="56" t="s">
        <v>340</v>
      </c>
    </row>
    <row r="12" spans="1:26" ht="110.5" customHeight="1" x14ac:dyDescent="0.35">
      <c r="A12" s="71" t="s">
        <v>179</v>
      </c>
      <c r="B12" s="80" t="s">
        <v>399</v>
      </c>
      <c r="C12" s="71" t="s">
        <v>393</v>
      </c>
      <c r="D12" s="483">
        <v>1</v>
      </c>
      <c r="E12" s="483">
        <f t="shared" si="0"/>
        <v>1</v>
      </c>
      <c r="F12" s="71" t="s">
        <v>25</v>
      </c>
      <c r="G12" s="81">
        <v>1</v>
      </c>
      <c r="H12" s="81">
        <v>1</v>
      </c>
      <c r="I12" s="484"/>
      <c r="J12" s="484"/>
      <c r="K12" s="485" t="s">
        <v>338</v>
      </c>
      <c r="L12" s="485"/>
      <c r="M12" s="484"/>
      <c r="N12" s="484"/>
      <c r="O12" s="484"/>
      <c r="P12" s="485"/>
      <c r="Q12" s="484"/>
      <c r="R12" s="484"/>
      <c r="S12" s="484"/>
      <c r="T12" s="488"/>
      <c r="U12" s="65"/>
      <c r="V12" s="486">
        <v>1</v>
      </c>
      <c r="W12" s="487" t="s">
        <v>394</v>
      </c>
      <c r="X12" s="184" t="s">
        <v>652</v>
      </c>
      <c r="Y12" s="56" t="s">
        <v>647</v>
      </c>
      <c r="Z12" s="56" t="s">
        <v>340</v>
      </c>
    </row>
    <row r="13" spans="1:26" ht="72.5" x14ac:dyDescent="0.35">
      <c r="A13" s="71" t="s">
        <v>179</v>
      </c>
      <c r="B13" s="80" t="s">
        <v>400</v>
      </c>
      <c r="C13" s="71" t="s">
        <v>393</v>
      </c>
      <c r="D13" s="483">
        <v>1</v>
      </c>
      <c r="E13" s="483">
        <v>1</v>
      </c>
      <c r="F13" s="71" t="s">
        <v>25</v>
      </c>
      <c r="G13" s="81">
        <v>1</v>
      </c>
      <c r="H13" s="81">
        <v>1</v>
      </c>
      <c r="I13" s="484"/>
      <c r="J13" s="484"/>
      <c r="K13" s="484"/>
      <c r="L13" s="485" t="s">
        <v>338</v>
      </c>
      <c r="M13" s="485"/>
      <c r="N13" s="484"/>
      <c r="O13" s="484"/>
      <c r="P13" s="484"/>
      <c r="Q13" s="485"/>
      <c r="R13" s="484"/>
      <c r="S13" s="484"/>
      <c r="T13" s="488"/>
      <c r="U13" s="65"/>
      <c r="V13" s="486">
        <v>1</v>
      </c>
      <c r="W13" s="487" t="s">
        <v>401</v>
      </c>
      <c r="X13" s="184" t="s">
        <v>921</v>
      </c>
      <c r="Y13" s="71" t="s">
        <v>951</v>
      </c>
      <c r="Z13" s="56" t="s">
        <v>340</v>
      </c>
    </row>
    <row r="14" spans="1:26" ht="72.5" x14ac:dyDescent="0.35">
      <c r="A14" s="71" t="s">
        <v>179</v>
      </c>
      <c r="B14" s="80" t="s">
        <v>402</v>
      </c>
      <c r="C14" s="71" t="s">
        <v>393</v>
      </c>
      <c r="D14" s="483">
        <v>1</v>
      </c>
      <c r="E14" s="483">
        <v>1</v>
      </c>
      <c r="F14" s="71" t="s">
        <v>25</v>
      </c>
      <c r="G14" s="81">
        <v>1</v>
      </c>
      <c r="H14" s="81">
        <v>1</v>
      </c>
      <c r="I14" s="484"/>
      <c r="J14" s="484"/>
      <c r="K14" s="484"/>
      <c r="L14" s="485" t="s">
        <v>338</v>
      </c>
      <c r="M14" s="484"/>
      <c r="N14" s="485"/>
      <c r="O14" s="484"/>
      <c r="P14" s="484"/>
      <c r="Q14" s="484"/>
      <c r="R14" s="484"/>
      <c r="S14" s="484"/>
      <c r="T14" s="488"/>
      <c r="U14" s="65"/>
      <c r="V14" s="486">
        <v>1</v>
      </c>
      <c r="W14" s="487" t="s">
        <v>363</v>
      </c>
      <c r="X14" s="184" t="s">
        <v>1031</v>
      </c>
      <c r="Y14" s="71" t="s">
        <v>951</v>
      </c>
      <c r="Z14" s="56" t="s">
        <v>340</v>
      </c>
    </row>
    <row r="15" spans="1:26" ht="72.5" x14ac:dyDescent="0.35">
      <c r="A15" s="71" t="s">
        <v>179</v>
      </c>
      <c r="B15" s="80" t="s">
        <v>403</v>
      </c>
      <c r="C15" s="71" t="s">
        <v>393</v>
      </c>
      <c r="D15" s="483">
        <v>1</v>
      </c>
      <c r="E15" s="483">
        <v>1</v>
      </c>
      <c r="F15" s="71" t="s">
        <v>25</v>
      </c>
      <c r="G15" s="81">
        <v>1</v>
      </c>
      <c r="H15" s="81">
        <v>1</v>
      </c>
      <c r="I15" s="484"/>
      <c r="J15" s="484"/>
      <c r="K15" s="484"/>
      <c r="L15" s="485" t="s">
        <v>338</v>
      </c>
      <c r="M15" s="484"/>
      <c r="N15" s="484"/>
      <c r="O15" s="484"/>
      <c r="P15" s="484"/>
      <c r="Q15" s="485"/>
      <c r="R15" s="484"/>
      <c r="S15" s="484"/>
      <c r="T15" s="488"/>
      <c r="U15" s="65"/>
      <c r="V15" s="486">
        <v>1</v>
      </c>
      <c r="W15" s="487" t="s">
        <v>363</v>
      </c>
      <c r="X15" s="184" t="s">
        <v>922</v>
      </c>
      <c r="Y15" s="71" t="s">
        <v>951</v>
      </c>
      <c r="Z15" s="56" t="s">
        <v>340</v>
      </c>
    </row>
    <row r="16" spans="1:26" ht="101.5" x14ac:dyDescent="0.35">
      <c r="A16" s="71" t="s">
        <v>179</v>
      </c>
      <c r="B16" s="80" t="s">
        <v>1032</v>
      </c>
      <c r="C16" s="71" t="s">
        <v>393</v>
      </c>
      <c r="D16" s="483">
        <v>1</v>
      </c>
      <c r="E16" s="483">
        <v>1</v>
      </c>
      <c r="F16" s="71" t="s">
        <v>25</v>
      </c>
      <c r="G16" s="81">
        <v>1</v>
      </c>
      <c r="H16" s="81">
        <v>1</v>
      </c>
      <c r="I16" s="484"/>
      <c r="J16" s="484"/>
      <c r="K16" s="484"/>
      <c r="L16" s="485" t="s">
        <v>338</v>
      </c>
      <c r="M16" s="484"/>
      <c r="N16" s="485"/>
      <c r="O16" s="484"/>
      <c r="P16" s="484"/>
      <c r="Q16" s="484"/>
      <c r="R16" s="484"/>
      <c r="S16" s="484"/>
      <c r="T16" s="488"/>
      <c r="U16" s="65"/>
      <c r="V16" s="486">
        <v>1</v>
      </c>
      <c r="W16" s="487" t="s">
        <v>363</v>
      </c>
      <c r="X16" s="184" t="s">
        <v>949</v>
      </c>
      <c r="Y16" s="71" t="s">
        <v>951</v>
      </c>
      <c r="Z16" s="56" t="s">
        <v>340</v>
      </c>
    </row>
    <row r="17" spans="1:26" ht="133.5" customHeight="1" x14ac:dyDescent="0.35">
      <c r="A17" s="71" t="s">
        <v>179</v>
      </c>
      <c r="B17" s="80" t="s">
        <v>404</v>
      </c>
      <c r="C17" s="71" t="s">
        <v>393</v>
      </c>
      <c r="D17" s="483">
        <v>1</v>
      </c>
      <c r="E17" s="483">
        <v>1</v>
      </c>
      <c r="F17" s="71" t="s">
        <v>25</v>
      </c>
      <c r="G17" s="81">
        <v>1</v>
      </c>
      <c r="H17" s="81">
        <v>1</v>
      </c>
      <c r="I17" s="484"/>
      <c r="J17" s="484"/>
      <c r="K17" s="484"/>
      <c r="L17" s="485" t="s">
        <v>338</v>
      </c>
      <c r="M17" s="484"/>
      <c r="N17" s="484"/>
      <c r="O17" s="484"/>
      <c r="P17" s="484"/>
      <c r="Q17" s="484"/>
      <c r="R17" s="485"/>
      <c r="S17" s="484"/>
      <c r="T17" s="488"/>
      <c r="U17" s="65"/>
      <c r="V17" s="486">
        <v>1</v>
      </c>
      <c r="W17" s="487" t="s">
        <v>405</v>
      </c>
      <c r="X17" s="184" t="s">
        <v>923</v>
      </c>
      <c r="Y17" s="71" t="s">
        <v>951</v>
      </c>
      <c r="Z17" s="56" t="s">
        <v>340</v>
      </c>
    </row>
    <row r="18" spans="1:26" ht="72.5" x14ac:dyDescent="0.35">
      <c r="A18" s="71" t="s">
        <v>179</v>
      </c>
      <c r="B18" s="80" t="s">
        <v>406</v>
      </c>
      <c r="C18" s="71" t="s">
        <v>393</v>
      </c>
      <c r="D18" s="483">
        <v>1</v>
      </c>
      <c r="E18" s="483">
        <v>1</v>
      </c>
      <c r="F18" s="71" t="s">
        <v>25</v>
      </c>
      <c r="G18" s="81">
        <v>1</v>
      </c>
      <c r="H18" s="81">
        <v>1</v>
      </c>
      <c r="I18" s="484"/>
      <c r="J18" s="484"/>
      <c r="K18" s="484"/>
      <c r="L18" s="484"/>
      <c r="M18" s="485" t="s">
        <v>338</v>
      </c>
      <c r="N18" s="484"/>
      <c r="O18" s="484"/>
      <c r="P18" s="484"/>
      <c r="Q18" s="484"/>
      <c r="R18" s="485"/>
      <c r="S18" s="484"/>
      <c r="T18" s="488"/>
      <c r="U18" s="65"/>
      <c r="V18" s="486">
        <v>1</v>
      </c>
      <c r="W18" s="487" t="s">
        <v>405</v>
      </c>
      <c r="X18" s="184" t="s">
        <v>924</v>
      </c>
      <c r="Y18" s="71" t="s">
        <v>951</v>
      </c>
      <c r="Z18" s="56" t="s">
        <v>340</v>
      </c>
    </row>
    <row r="19" spans="1:26" ht="58" x14ac:dyDescent="0.35">
      <c r="A19" s="71" t="s">
        <v>179</v>
      </c>
      <c r="B19" s="80" t="s">
        <v>407</v>
      </c>
      <c r="C19" s="71" t="s">
        <v>393</v>
      </c>
      <c r="D19" s="483">
        <v>1</v>
      </c>
      <c r="E19" s="483">
        <v>1</v>
      </c>
      <c r="F19" s="71" t="s">
        <v>25</v>
      </c>
      <c r="G19" s="81">
        <v>1</v>
      </c>
      <c r="H19" s="81">
        <v>1</v>
      </c>
      <c r="I19" s="484"/>
      <c r="J19" s="484"/>
      <c r="K19" s="485"/>
      <c r="L19" s="488"/>
      <c r="M19" s="485" t="s">
        <v>338</v>
      </c>
      <c r="N19" s="485"/>
      <c r="O19" s="488"/>
      <c r="P19" s="488"/>
      <c r="Q19" s="485"/>
      <c r="R19" s="488"/>
      <c r="S19" s="488"/>
      <c r="T19" s="485"/>
      <c r="U19" s="65"/>
      <c r="V19" s="486">
        <v>1</v>
      </c>
      <c r="W19" s="487" t="s">
        <v>394</v>
      </c>
      <c r="X19" s="184" t="s">
        <v>925</v>
      </c>
      <c r="Y19" s="71" t="s">
        <v>951</v>
      </c>
      <c r="Z19" s="56" t="s">
        <v>340</v>
      </c>
    </row>
    <row r="20" spans="1:26" ht="130.5" x14ac:dyDescent="0.35">
      <c r="A20" s="71" t="s">
        <v>179</v>
      </c>
      <c r="B20" s="80" t="s">
        <v>408</v>
      </c>
      <c r="C20" s="71" t="s">
        <v>393</v>
      </c>
      <c r="D20" s="483">
        <v>1</v>
      </c>
      <c r="E20" s="483">
        <v>1</v>
      </c>
      <c r="F20" s="71" t="s">
        <v>25</v>
      </c>
      <c r="G20" s="81">
        <v>1</v>
      </c>
      <c r="H20" s="81">
        <v>1</v>
      </c>
      <c r="I20" s="484"/>
      <c r="J20" s="484"/>
      <c r="K20" s="485"/>
      <c r="L20" s="488"/>
      <c r="M20" s="485" t="s">
        <v>338</v>
      </c>
      <c r="N20" s="485"/>
      <c r="O20" s="488"/>
      <c r="P20" s="488"/>
      <c r="Q20" s="485"/>
      <c r="R20" s="488"/>
      <c r="S20" s="488"/>
      <c r="T20" s="485"/>
      <c r="U20" s="65"/>
      <c r="V20" s="486">
        <v>1</v>
      </c>
      <c r="W20" s="487" t="s">
        <v>394</v>
      </c>
      <c r="X20" s="184" t="s">
        <v>950</v>
      </c>
      <c r="Y20" s="71" t="s">
        <v>951</v>
      </c>
      <c r="Z20" s="56" t="s">
        <v>340</v>
      </c>
    </row>
    <row r="21" spans="1:26" ht="72.5" x14ac:dyDescent="0.35">
      <c r="A21" s="71" t="s">
        <v>179</v>
      </c>
      <c r="B21" s="80" t="s">
        <v>409</v>
      </c>
      <c r="C21" s="71" t="s">
        <v>393</v>
      </c>
      <c r="D21" s="483">
        <v>1</v>
      </c>
      <c r="E21" s="483">
        <v>1</v>
      </c>
      <c r="F21" s="71" t="s">
        <v>25</v>
      </c>
      <c r="G21" s="81">
        <v>1</v>
      </c>
      <c r="H21" s="81">
        <v>1</v>
      </c>
      <c r="I21" s="484"/>
      <c r="J21" s="484"/>
      <c r="K21" s="484"/>
      <c r="L21" s="484"/>
      <c r="M21" s="485" t="s">
        <v>338</v>
      </c>
      <c r="N21" s="484"/>
      <c r="O21" s="484"/>
      <c r="P21" s="484"/>
      <c r="Q21" s="484"/>
      <c r="R21" s="485"/>
      <c r="S21" s="484"/>
      <c r="T21" s="488"/>
      <c r="U21" s="65"/>
      <c r="V21" s="486">
        <v>1</v>
      </c>
      <c r="W21" s="487" t="s">
        <v>363</v>
      </c>
      <c r="X21" s="184" t="s">
        <v>926</v>
      </c>
      <c r="Y21" s="71" t="s">
        <v>951</v>
      </c>
      <c r="Z21" s="56" t="s">
        <v>340</v>
      </c>
    </row>
    <row r="22" spans="1:26" ht="72.5" x14ac:dyDescent="0.35">
      <c r="A22" s="71" t="s">
        <v>179</v>
      </c>
      <c r="B22" s="80" t="s">
        <v>410</v>
      </c>
      <c r="C22" s="71" t="s">
        <v>393</v>
      </c>
      <c r="D22" s="483">
        <v>1</v>
      </c>
      <c r="E22" s="483">
        <v>1</v>
      </c>
      <c r="F22" s="71" t="s">
        <v>25</v>
      </c>
      <c r="G22" s="81">
        <v>1</v>
      </c>
      <c r="H22" s="81">
        <v>1</v>
      </c>
      <c r="I22" s="484"/>
      <c r="J22" s="484"/>
      <c r="K22" s="484"/>
      <c r="L22" s="484"/>
      <c r="M22" s="485" t="s">
        <v>338</v>
      </c>
      <c r="N22" s="484"/>
      <c r="O22" s="484"/>
      <c r="P22" s="485"/>
      <c r="Q22" s="484"/>
      <c r="R22" s="484"/>
      <c r="S22" s="484"/>
      <c r="T22" s="488"/>
      <c r="U22" s="65"/>
      <c r="V22" s="486">
        <v>1</v>
      </c>
      <c r="W22" s="487" t="s">
        <v>363</v>
      </c>
      <c r="X22" s="184" t="s">
        <v>1033</v>
      </c>
      <c r="Y22" s="71" t="s">
        <v>951</v>
      </c>
      <c r="Z22" s="56" t="s">
        <v>340</v>
      </c>
    </row>
    <row r="23" spans="1:26" ht="116" x14ac:dyDescent="0.35">
      <c r="A23" s="71" t="s">
        <v>179</v>
      </c>
      <c r="B23" s="80" t="s">
        <v>411</v>
      </c>
      <c r="C23" s="71" t="s">
        <v>393</v>
      </c>
      <c r="D23" s="483">
        <v>1</v>
      </c>
      <c r="E23" s="483">
        <v>1</v>
      </c>
      <c r="F23" s="71" t="s">
        <v>25</v>
      </c>
      <c r="G23" s="81">
        <v>1</v>
      </c>
      <c r="H23" s="81">
        <v>1</v>
      </c>
      <c r="I23" s="484"/>
      <c r="J23" s="484"/>
      <c r="K23" s="484"/>
      <c r="L23" s="484"/>
      <c r="M23" s="484"/>
      <c r="N23" s="485" t="s">
        <v>338</v>
      </c>
      <c r="O23" s="484"/>
      <c r="P23" s="484"/>
      <c r="Q23" s="485"/>
      <c r="R23" s="484"/>
      <c r="S23" s="484"/>
      <c r="T23" s="488"/>
      <c r="U23" s="65"/>
      <c r="V23" s="486">
        <v>1</v>
      </c>
      <c r="W23" s="487" t="s">
        <v>401</v>
      </c>
      <c r="X23" s="184" t="s">
        <v>927</v>
      </c>
      <c r="Y23" s="71" t="s">
        <v>951</v>
      </c>
      <c r="Z23" s="56" t="s">
        <v>340</v>
      </c>
    </row>
    <row r="24" spans="1:26" ht="58" x14ac:dyDescent="0.35">
      <c r="A24" s="71" t="s">
        <v>179</v>
      </c>
      <c r="B24" s="80" t="s">
        <v>412</v>
      </c>
      <c r="C24" s="71" t="s">
        <v>393</v>
      </c>
      <c r="D24" s="483">
        <v>1</v>
      </c>
      <c r="E24" s="483">
        <v>1</v>
      </c>
      <c r="F24" s="71" t="s">
        <v>25</v>
      </c>
      <c r="G24" s="81">
        <v>1</v>
      </c>
      <c r="H24" s="81">
        <v>1</v>
      </c>
      <c r="I24" s="484"/>
      <c r="J24" s="484"/>
      <c r="K24" s="484"/>
      <c r="L24" s="484"/>
      <c r="M24" s="484"/>
      <c r="N24" s="485" t="s">
        <v>338</v>
      </c>
      <c r="O24" s="484"/>
      <c r="P24" s="484"/>
      <c r="Q24" s="485"/>
      <c r="R24" s="484"/>
      <c r="S24" s="484"/>
      <c r="T24" s="488"/>
      <c r="U24" s="65"/>
      <c r="V24" s="486">
        <v>1</v>
      </c>
      <c r="W24" s="487" t="s">
        <v>405</v>
      </c>
      <c r="X24" s="184" t="s">
        <v>928</v>
      </c>
      <c r="Y24" s="71" t="s">
        <v>951</v>
      </c>
      <c r="Z24" s="56" t="s">
        <v>340</v>
      </c>
    </row>
    <row r="25" spans="1:26" ht="58" x14ac:dyDescent="0.35">
      <c r="A25" s="71" t="s">
        <v>179</v>
      </c>
      <c r="B25" s="80" t="s">
        <v>413</v>
      </c>
      <c r="C25" s="71" t="s">
        <v>393</v>
      </c>
      <c r="D25" s="483">
        <v>1</v>
      </c>
      <c r="E25" s="483">
        <v>1</v>
      </c>
      <c r="F25" s="71" t="s">
        <v>25</v>
      </c>
      <c r="G25" s="81">
        <v>1</v>
      </c>
      <c r="H25" s="81">
        <v>1</v>
      </c>
      <c r="I25" s="484"/>
      <c r="J25" s="484"/>
      <c r="K25" s="484"/>
      <c r="L25" s="484"/>
      <c r="M25" s="484"/>
      <c r="N25" s="485" t="s">
        <v>338</v>
      </c>
      <c r="O25" s="484"/>
      <c r="P25" s="484"/>
      <c r="Q25" s="484"/>
      <c r="R25" s="485"/>
      <c r="S25" s="484"/>
      <c r="T25" s="488"/>
      <c r="U25" s="65"/>
      <c r="V25" s="486">
        <v>1</v>
      </c>
      <c r="W25" s="487" t="s">
        <v>394</v>
      </c>
      <c r="X25" s="184" t="s">
        <v>1034</v>
      </c>
      <c r="Y25" s="71" t="s">
        <v>951</v>
      </c>
      <c r="Z25" s="56" t="s">
        <v>340</v>
      </c>
    </row>
    <row r="26" spans="1:26" ht="72.5" x14ac:dyDescent="0.35">
      <c r="A26" s="71" t="s">
        <v>179</v>
      </c>
      <c r="B26" s="80" t="s">
        <v>414</v>
      </c>
      <c r="C26" s="71" t="s">
        <v>393</v>
      </c>
      <c r="D26" s="483">
        <v>1</v>
      </c>
      <c r="E26" s="483">
        <v>1</v>
      </c>
      <c r="F26" s="71" t="s">
        <v>25</v>
      </c>
      <c r="G26" s="81">
        <v>1</v>
      </c>
      <c r="H26" s="81">
        <v>1</v>
      </c>
      <c r="I26" s="484"/>
      <c r="J26" s="484"/>
      <c r="K26" s="485"/>
      <c r="L26" s="484"/>
      <c r="M26" s="484"/>
      <c r="N26" s="485" t="s">
        <v>338</v>
      </c>
      <c r="O26" s="484"/>
      <c r="P26" s="484"/>
      <c r="Q26" s="485"/>
      <c r="R26" s="484"/>
      <c r="S26" s="484"/>
      <c r="T26" s="485"/>
      <c r="U26" s="65"/>
      <c r="V26" s="486">
        <v>1</v>
      </c>
      <c r="W26" s="487" t="s">
        <v>363</v>
      </c>
      <c r="X26" s="184" t="s">
        <v>1035</v>
      </c>
      <c r="Y26" s="71" t="s">
        <v>951</v>
      </c>
      <c r="Z26" s="56" t="s">
        <v>340</v>
      </c>
    </row>
    <row r="27" spans="1:26" ht="72.5" x14ac:dyDescent="0.35">
      <c r="A27" s="71" t="s">
        <v>179</v>
      </c>
      <c r="B27" s="80" t="s">
        <v>415</v>
      </c>
      <c r="C27" s="71" t="s">
        <v>393</v>
      </c>
      <c r="D27" s="483">
        <v>1</v>
      </c>
      <c r="E27" s="483">
        <v>1</v>
      </c>
      <c r="F27" s="71" t="s">
        <v>25</v>
      </c>
      <c r="G27" s="81">
        <v>1</v>
      </c>
      <c r="H27" s="81">
        <v>1</v>
      </c>
      <c r="I27" s="484"/>
      <c r="J27" s="484"/>
      <c r="K27" s="484"/>
      <c r="L27" s="484"/>
      <c r="M27" s="485"/>
      <c r="N27" s="485" t="s">
        <v>338</v>
      </c>
      <c r="O27" s="484"/>
      <c r="P27" s="485"/>
      <c r="Q27" s="484"/>
      <c r="R27" s="484"/>
      <c r="S27" s="484"/>
      <c r="T27" s="488"/>
      <c r="U27" s="65"/>
      <c r="V27" s="486">
        <v>1</v>
      </c>
      <c r="W27" s="487" t="s">
        <v>363</v>
      </c>
      <c r="X27" s="184" t="s">
        <v>1036</v>
      </c>
      <c r="Y27" s="71" t="s">
        <v>951</v>
      </c>
      <c r="Z27" s="56" t="s">
        <v>340</v>
      </c>
    </row>
    <row r="28" spans="1:26" ht="83.15" customHeight="1" x14ac:dyDescent="0.35">
      <c r="A28" s="71" t="s">
        <v>179</v>
      </c>
      <c r="B28" s="80" t="s">
        <v>416</v>
      </c>
      <c r="C28" s="71" t="s">
        <v>393</v>
      </c>
      <c r="D28" s="483">
        <v>1</v>
      </c>
      <c r="E28" s="483">
        <v>1</v>
      </c>
      <c r="F28" s="71" t="s">
        <v>25</v>
      </c>
      <c r="G28" s="81">
        <v>1</v>
      </c>
      <c r="H28" s="81">
        <v>1</v>
      </c>
      <c r="I28" s="484"/>
      <c r="J28" s="484"/>
      <c r="K28" s="485"/>
      <c r="L28" s="488"/>
      <c r="M28" s="488"/>
      <c r="N28" s="485" t="s">
        <v>338</v>
      </c>
      <c r="O28" s="488"/>
      <c r="P28" s="488"/>
      <c r="Q28" s="485"/>
      <c r="R28" s="488"/>
      <c r="S28" s="488"/>
      <c r="T28" s="485"/>
      <c r="U28" s="65"/>
      <c r="V28" s="486">
        <v>1</v>
      </c>
      <c r="W28" s="487" t="s">
        <v>363</v>
      </c>
      <c r="X28" s="184" t="s">
        <v>1037</v>
      </c>
      <c r="Y28" s="71" t="s">
        <v>951</v>
      </c>
      <c r="Z28" s="56" t="s">
        <v>340</v>
      </c>
    </row>
    <row r="29" spans="1:26" ht="100" customHeight="1" x14ac:dyDescent="0.35">
      <c r="A29" s="71" t="s">
        <v>179</v>
      </c>
      <c r="B29" s="80" t="s">
        <v>417</v>
      </c>
      <c r="C29" s="71" t="s">
        <v>393</v>
      </c>
      <c r="D29" s="483">
        <v>1</v>
      </c>
      <c r="E29" s="483">
        <v>1</v>
      </c>
      <c r="F29" s="71" t="s">
        <v>25</v>
      </c>
      <c r="G29" s="81">
        <v>1</v>
      </c>
      <c r="H29" s="81">
        <v>1</v>
      </c>
      <c r="I29" s="484"/>
      <c r="J29" s="484"/>
      <c r="K29" s="485"/>
      <c r="L29" s="488"/>
      <c r="M29" s="488"/>
      <c r="N29" s="485"/>
      <c r="O29" s="485" t="s">
        <v>338</v>
      </c>
      <c r="P29" s="488"/>
      <c r="Q29" s="485"/>
      <c r="R29" s="488"/>
      <c r="S29" s="488"/>
      <c r="T29" s="485"/>
      <c r="U29" s="65"/>
      <c r="V29" s="486">
        <v>1</v>
      </c>
      <c r="W29" s="487" t="s">
        <v>363</v>
      </c>
      <c r="X29" s="184" t="s">
        <v>1089</v>
      </c>
      <c r="Y29" s="71" t="s">
        <v>1201</v>
      </c>
      <c r="Z29" s="56" t="s">
        <v>340</v>
      </c>
    </row>
    <row r="30" spans="1:26" ht="72.5" x14ac:dyDescent="0.35">
      <c r="A30" s="71" t="s">
        <v>179</v>
      </c>
      <c r="B30" s="80" t="s">
        <v>418</v>
      </c>
      <c r="C30" s="71" t="s">
        <v>393</v>
      </c>
      <c r="D30" s="483">
        <v>1</v>
      </c>
      <c r="E30" s="483">
        <v>1</v>
      </c>
      <c r="F30" s="71" t="s">
        <v>25</v>
      </c>
      <c r="G30" s="81">
        <v>1</v>
      </c>
      <c r="H30" s="81">
        <v>1</v>
      </c>
      <c r="I30" s="484"/>
      <c r="J30" s="484"/>
      <c r="K30" s="485"/>
      <c r="L30" s="484"/>
      <c r="M30" s="484"/>
      <c r="N30" s="484"/>
      <c r="O30" s="485" t="s">
        <v>338</v>
      </c>
      <c r="P30" s="484"/>
      <c r="Q30" s="484"/>
      <c r="R30" s="484"/>
      <c r="S30" s="484"/>
      <c r="T30" s="484"/>
      <c r="U30" s="65"/>
      <c r="V30" s="486">
        <v>1</v>
      </c>
      <c r="W30" s="487" t="s">
        <v>363</v>
      </c>
      <c r="X30" s="184" t="s">
        <v>1090</v>
      </c>
      <c r="Y30" s="71" t="s">
        <v>1201</v>
      </c>
      <c r="Z30" s="56" t="s">
        <v>340</v>
      </c>
    </row>
    <row r="31" spans="1:26" ht="116" x14ac:dyDescent="0.35">
      <c r="A31" s="71" t="s">
        <v>179</v>
      </c>
      <c r="B31" s="80" t="s">
        <v>419</v>
      </c>
      <c r="C31" s="71" t="s">
        <v>393</v>
      </c>
      <c r="D31" s="483">
        <v>1</v>
      </c>
      <c r="E31" s="483">
        <v>1</v>
      </c>
      <c r="F31" s="71" t="s">
        <v>25</v>
      </c>
      <c r="G31" s="81">
        <v>1</v>
      </c>
      <c r="H31" s="81">
        <v>1</v>
      </c>
      <c r="I31" s="484"/>
      <c r="J31" s="484"/>
      <c r="K31" s="485"/>
      <c r="L31" s="484"/>
      <c r="M31" s="484"/>
      <c r="N31" s="484"/>
      <c r="O31" s="484"/>
      <c r="P31" s="484"/>
      <c r="Q31" s="484"/>
      <c r="R31" s="484"/>
      <c r="S31" s="485" t="s">
        <v>338</v>
      </c>
      <c r="T31" s="484"/>
      <c r="U31" s="65"/>
      <c r="V31" s="486">
        <v>1</v>
      </c>
      <c r="W31" s="487" t="s">
        <v>394</v>
      </c>
      <c r="X31" s="184" t="s">
        <v>1318</v>
      </c>
      <c r="Y31" s="71" t="s">
        <v>1319</v>
      </c>
      <c r="Z31" s="56" t="s">
        <v>340</v>
      </c>
    </row>
    <row r="32" spans="1:26" ht="137" customHeight="1" x14ac:dyDescent="0.35">
      <c r="A32" s="71" t="s">
        <v>179</v>
      </c>
      <c r="B32" s="80" t="s">
        <v>420</v>
      </c>
      <c r="C32" s="71" t="s">
        <v>393</v>
      </c>
      <c r="D32" s="483">
        <v>1</v>
      </c>
      <c r="E32" s="483">
        <v>1</v>
      </c>
      <c r="F32" s="71" t="s">
        <v>25</v>
      </c>
      <c r="G32" s="81">
        <v>1</v>
      </c>
      <c r="H32" s="81">
        <v>1</v>
      </c>
      <c r="I32" s="484"/>
      <c r="J32" s="484"/>
      <c r="K32" s="484"/>
      <c r="L32" s="484"/>
      <c r="M32" s="485"/>
      <c r="N32" s="484"/>
      <c r="O32" s="485" t="s">
        <v>338</v>
      </c>
      <c r="P32" s="484"/>
      <c r="Q32" s="484"/>
      <c r="R32" s="484"/>
      <c r="S32" s="484"/>
      <c r="T32" s="484"/>
      <c r="U32" s="65"/>
      <c r="V32" s="486">
        <v>1</v>
      </c>
      <c r="W32" s="487" t="s">
        <v>394</v>
      </c>
      <c r="X32" s="184" t="s">
        <v>1091</v>
      </c>
      <c r="Y32" s="71" t="s">
        <v>1201</v>
      </c>
      <c r="Z32" s="56" t="s">
        <v>340</v>
      </c>
    </row>
    <row r="33" spans="1:26" ht="74.5" customHeight="1" x14ac:dyDescent="0.35">
      <c r="A33" s="71" t="s">
        <v>179</v>
      </c>
      <c r="B33" s="80" t="s">
        <v>1038</v>
      </c>
      <c r="C33" s="71" t="s">
        <v>393</v>
      </c>
      <c r="D33" s="483">
        <v>1</v>
      </c>
      <c r="E33" s="483">
        <v>1</v>
      </c>
      <c r="F33" s="71" t="s">
        <v>25</v>
      </c>
      <c r="G33" s="81">
        <v>1</v>
      </c>
      <c r="H33" s="81">
        <v>1</v>
      </c>
      <c r="I33" s="484"/>
      <c r="J33" s="484"/>
      <c r="K33" s="484"/>
      <c r="L33" s="484"/>
      <c r="M33" s="484"/>
      <c r="N33" s="485"/>
      <c r="O33" s="485" t="s">
        <v>338</v>
      </c>
      <c r="P33" s="484"/>
      <c r="Q33" s="484"/>
      <c r="R33" s="484"/>
      <c r="S33" s="484"/>
      <c r="T33" s="488"/>
      <c r="U33" s="65"/>
      <c r="V33" s="486">
        <v>1</v>
      </c>
      <c r="W33" s="487" t="s">
        <v>363</v>
      </c>
      <c r="X33" s="184" t="s">
        <v>1092</v>
      </c>
      <c r="Y33" s="71" t="s">
        <v>1201</v>
      </c>
      <c r="Z33" s="56" t="s">
        <v>340</v>
      </c>
    </row>
    <row r="34" spans="1:26" ht="70" customHeight="1" x14ac:dyDescent="0.35">
      <c r="A34" s="71" t="s">
        <v>179</v>
      </c>
      <c r="B34" s="80" t="s">
        <v>421</v>
      </c>
      <c r="C34" s="71" t="s">
        <v>393</v>
      </c>
      <c r="D34" s="483">
        <v>1</v>
      </c>
      <c r="E34" s="483">
        <v>1</v>
      </c>
      <c r="F34" s="71" t="s">
        <v>25</v>
      </c>
      <c r="G34" s="81">
        <v>1</v>
      </c>
      <c r="H34" s="81">
        <v>1</v>
      </c>
      <c r="I34" s="484"/>
      <c r="J34" s="484"/>
      <c r="K34" s="484"/>
      <c r="L34" s="484"/>
      <c r="M34" s="484"/>
      <c r="N34" s="485"/>
      <c r="O34" s="485" t="s">
        <v>338</v>
      </c>
      <c r="P34" s="484"/>
      <c r="Q34" s="484"/>
      <c r="R34" s="484"/>
      <c r="S34" s="484"/>
      <c r="T34" s="488"/>
      <c r="U34" s="65"/>
      <c r="V34" s="486">
        <v>1</v>
      </c>
      <c r="W34" s="487" t="s">
        <v>394</v>
      </c>
      <c r="X34" s="184" t="s">
        <v>1093</v>
      </c>
      <c r="Y34" s="71" t="s">
        <v>1201</v>
      </c>
      <c r="Z34" s="56" t="s">
        <v>340</v>
      </c>
    </row>
    <row r="35" spans="1:26" ht="109.5" customHeight="1" x14ac:dyDescent="0.35">
      <c r="A35" s="71" t="s">
        <v>179</v>
      </c>
      <c r="B35" s="80" t="s">
        <v>1039</v>
      </c>
      <c r="C35" s="71" t="s">
        <v>393</v>
      </c>
      <c r="D35" s="483">
        <v>1</v>
      </c>
      <c r="E35" s="483">
        <v>1</v>
      </c>
      <c r="F35" s="71" t="s">
        <v>25</v>
      </c>
      <c r="G35" s="81">
        <v>1</v>
      </c>
      <c r="H35" s="81">
        <v>1</v>
      </c>
      <c r="I35" s="484"/>
      <c r="J35" s="484"/>
      <c r="K35" s="484"/>
      <c r="L35" s="484"/>
      <c r="M35" s="484"/>
      <c r="N35" s="484"/>
      <c r="O35" s="485"/>
      <c r="P35" s="485" t="s">
        <v>338</v>
      </c>
      <c r="Q35" s="484"/>
      <c r="R35" s="484"/>
      <c r="S35" s="484"/>
      <c r="T35" s="488"/>
      <c r="U35" s="65"/>
      <c r="V35" s="486">
        <v>1</v>
      </c>
      <c r="W35" s="487" t="s">
        <v>396</v>
      </c>
      <c r="X35" s="184" t="s">
        <v>1094</v>
      </c>
      <c r="Y35" s="71" t="s">
        <v>1201</v>
      </c>
      <c r="Z35" s="56" t="s">
        <v>340</v>
      </c>
    </row>
    <row r="36" spans="1:26" ht="83" customHeight="1" x14ac:dyDescent="0.35">
      <c r="A36" s="71" t="s">
        <v>179</v>
      </c>
      <c r="B36" s="80" t="s">
        <v>422</v>
      </c>
      <c r="C36" s="71" t="s">
        <v>393</v>
      </c>
      <c r="D36" s="483">
        <v>1</v>
      </c>
      <c r="E36" s="483">
        <v>1</v>
      </c>
      <c r="F36" s="71" t="s">
        <v>25</v>
      </c>
      <c r="G36" s="81">
        <v>1</v>
      </c>
      <c r="H36" s="81">
        <v>1</v>
      </c>
      <c r="I36" s="484"/>
      <c r="J36" s="484"/>
      <c r="K36" s="484"/>
      <c r="L36" s="484"/>
      <c r="M36" s="484"/>
      <c r="N36" s="489"/>
      <c r="O36" s="484"/>
      <c r="P36" s="485" t="s">
        <v>338</v>
      </c>
      <c r="Q36" s="484"/>
      <c r="R36" s="484"/>
      <c r="S36" s="485"/>
      <c r="T36" s="488"/>
      <c r="U36" s="65"/>
      <c r="V36" s="486">
        <v>1</v>
      </c>
      <c r="W36" s="487" t="s">
        <v>363</v>
      </c>
      <c r="X36" s="184" t="s">
        <v>1095</v>
      </c>
      <c r="Y36" s="71" t="s">
        <v>1201</v>
      </c>
      <c r="Z36" s="56" t="s">
        <v>340</v>
      </c>
    </row>
    <row r="37" spans="1:26" ht="97.5" customHeight="1" x14ac:dyDescent="0.35">
      <c r="A37" s="71" t="s">
        <v>179</v>
      </c>
      <c r="B37" s="80" t="s">
        <v>423</v>
      </c>
      <c r="C37" s="71" t="s">
        <v>393</v>
      </c>
      <c r="D37" s="483">
        <v>1</v>
      </c>
      <c r="E37" s="483">
        <v>1</v>
      </c>
      <c r="F37" s="71" t="s">
        <v>25</v>
      </c>
      <c r="G37" s="81">
        <v>1</v>
      </c>
      <c r="H37" s="81">
        <v>1</v>
      </c>
      <c r="I37" s="484"/>
      <c r="J37" s="484"/>
      <c r="K37" s="485"/>
      <c r="L37" s="488"/>
      <c r="M37" s="488"/>
      <c r="N37" s="485"/>
      <c r="O37" s="488"/>
      <c r="P37" s="485" t="s">
        <v>338</v>
      </c>
      <c r="Q37" s="485"/>
      <c r="R37" s="488"/>
      <c r="S37" s="488"/>
      <c r="T37" s="485"/>
      <c r="U37" s="65"/>
      <c r="V37" s="486">
        <v>1</v>
      </c>
      <c r="W37" s="487" t="s">
        <v>405</v>
      </c>
      <c r="X37" s="184" t="s">
        <v>1096</v>
      </c>
      <c r="Y37" s="71" t="s">
        <v>1201</v>
      </c>
      <c r="Z37" s="56" t="s">
        <v>340</v>
      </c>
    </row>
    <row r="38" spans="1:26" ht="58" x14ac:dyDescent="0.35">
      <c r="A38" s="71" t="s">
        <v>179</v>
      </c>
      <c r="B38" s="80" t="s">
        <v>424</v>
      </c>
      <c r="C38" s="71" t="s">
        <v>393</v>
      </c>
      <c r="D38" s="483">
        <v>1</v>
      </c>
      <c r="E38" s="483">
        <v>1</v>
      </c>
      <c r="F38" s="71" t="s">
        <v>25</v>
      </c>
      <c r="G38" s="81">
        <v>1</v>
      </c>
      <c r="H38" s="81">
        <v>1</v>
      </c>
      <c r="I38" s="484"/>
      <c r="J38" s="484"/>
      <c r="K38" s="484"/>
      <c r="L38" s="485"/>
      <c r="M38" s="484"/>
      <c r="N38" s="485"/>
      <c r="O38" s="484"/>
      <c r="P38" s="485" t="s">
        <v>338</v>
      </c>
      <c r="Q38" s="484"/>
      <c r="R38" s="484"/>
      <c r="S38" s="484"/>
      <c r="T38" s="485"/>
      <c r="U38" s="65"/>
      <c r="V38" s="486">
        <v>1</v>
      </c>
      <c r="W38" s="487" t="s">
        <v>394</v>
      </c>
      <c r="X38" s="184" t="s">
        <v>1097</v>
      </c>
      <c r="Y38" s="71" t="s">
        <v>1201</v>
      </c>
      <c r="Z38" s="56" t="s">
        <v>340</v>
      </c>
    </row>
    <row r="39" spans="1:26" ht="96.5" customHeight="1" x14ac:dyDescent="0.35">
      <c r="A39" s="71" t="s">
        <v>179</v>
      </c>
      <c r="B39" s="80" t="s">
        <v>425</v>
      </c>
      <c r="C39" s="71" t="s">
        <v>393</v>
      </c>
      <c r="D39" s="483">
        <v>1</v>
      </c>
      <c r="E39" s="483">
        <v>1</v>
      </c>
      <c r="F39" s="71" t="s">
        <v>25</v>
      </c>
      <c r="G39" s="81">
        <v>1</v>
      </c>
      <c r="H39" s="81">
        <v>1</v>
      </c>
      <c r="I39" s="484"/>
      <c r="J39" s="484"/>
      <c r="K39" s="484"/>
      <c r="L39" s="484"/>
      <c r="M39" s="484"/>
      <c r="N39" s="485"/>
      <c r="O39" s="484"/>
      <c r="P39" s="485" t="s">
        <v>338</v>
      </c>
      <c r="Q39" s="484"/>
      <c r="R39" s="484"/>
      <c r="S39" s="484"/>
      <c r="T39" s="485"/>
      <c r="U39" s="65"/>
      <c r="V39" s="486">
        <v>1</v>
      </c>
      <c r="W39" s="487" t="s">
        <v>363</v>
      </c>
      <c r="X39" s="184" t="s">
        <v>1098</v>
      </c>
      <c r="Y39" s="71" t="s">
        <v>1201</v>
      </c>
      <c r="Z39" s="56" t="s">
        <v>340</v>
      </c>
    </row>
    <row r="40" spans="1:26" ht="122.5" customHeight="1" x14ac:dyDescent="0.35">
      <c r="A40" s="71" t="s">
        <v>179</v>
      </c>
      <c r="B40" s="80" t="s">
        <v>426</v>
      </c>
      <c r="C40" s="71" t="s">
        <v>393</v>
      </c>
      <c r="D40" s="483">
        <v>1</v>
      </c>
      <c r="E40" s="483">
        <v>1</v>
      </c>
      <c r="F40" s="71" t="s">
        <v>25</v>
      </c>
      <c r="G40" s="81">
        <v>1</v>
      </c>
      <c r="H40" s="81">
        <v>1</v>
      </c>
      <c r="I40" s="484"/>
      <c r="J40" s="484"/>
      <c r="K40" s="485"/>
      <c r="L40" s="488"/>
      <c r="M40" s="488"/>
      <c r="N40" s="485"/>
      <c r="O40" s="488"/>
      <c r="P40" s="488"/>
      <c r="Q40" s="485" t="s">
        <v>338</v>
      </c>
      <c r="R40" s="488"/>
      <c r="S40" s="488"/>
      <c r="T40" s="485"/>
      <c r="U40" s="65"/>
      <c r="V40" s="486">
        <v>1</v>
      </c>
      <c r="W40" s="487" t="s">
        <v>1040</v>
      </c>
      <c r="X40" s="184" t="s">
        <v>1099</v>
      </c>
      <c r="Y40" s="71" t="s">
        <v>1201</v>
      </c>
      <c r="Z40" s="56" t="s">
        <v>340</v>
      </c>
    </row>
    <row r="41" spans="1:26" ht="109.5" customHeight="1" x14ac:dyDescent="0.35">
      <c r="A41" s="71" t="s">
        <v>179</v>
      </c>
      <c r="B41" s="80" t="s">
        <v>427</v>
      </c>
      <c r="C41" s="71" t="s">
        <v>393</v>
      </c>
      <c r="D41" s="483">
        <v>1</v>
      </c>
      <c r="E41" s="483">
        <v>1</v>
      </c>
      <c r="F41" s="71" t="s">
        <v>25</v>
      </c>
      <c r="G41" s="81">
        <v>1</v>
      </c>
      <c r="H41" s="81">
        <v>1</v>
      </c>
      <c r="I41" s="484"/>
      <c r="J41" s="484"/>
      <c r="K41" s="485"/>
      <c r="L41" s="488"/>
      <c r="M41" s="488"/>
      <c r="N41" s="485"/>
      <c r="O41" s="488"/>
      <c r="P41" s="488"/>
      <c r="Q41" s="485" t="s">
        <v>338</v>
      </c>
      <c r="R41" s="488"/>
      <c r="S41" s="488"/>
      <c r="T41" s="485"/>
      <c r="U41" s="65"/>
      <c r="V41" s="486">
        <v>1</v>
      </c>
      <c r="W41" s="487" t="s">
        <v>363</v>
      </c>
      <c r="X41" s="184" t="s">
        <v>1100</v>
      </c>
      <c r="Y41" s="71" t="s">
        <v>1201</v>
      </c>
      <c r="Z41" s="56" t="s">
        <v>340</v>
      </c>
    </row>
    <row r="42" spans="1:26" ht="127.5" customHeight="1" x14ac:dyDescent="0.35">
      <c r="A42" s="71" t="s">
        <v>179</v>
      </c>
      <c r="B42" s="80" t="s">
        <v>428</v>
      </c>
      <c r="C42" s="71" t="s">
        <v>393</v>
      </c>
      <c r="D42" s="483">
        <v>1</v>
      </c>
      <c r="E42" s="483">
        <v>1</v>
      </c>
      <c r="F42" s="71" t="s">
        <v>25</v>
      </c>
      <c r="G42" s="81">
        <v>1</v>
      </c>
      <c r="H42" s="81">
        <v>1</v>
      </c>
      <c r="I42" s="484"/>
      <c r="J42" s="484"/>
      <c r="K42" s="484"/>
      <c r="L42" s="484"/>
      <c r="M42" s="485"/>
      <c r="N42" s="484"/>
      <c r="O42" s="484"/>
      <c r="P42" s="484"/>
      <c r="Q42" s="485" t="s">
        <v>338</v>
      </c>
      <c r="R42" s="485"/>
      <c r="S42" s="484"/>
      <c r="T42" s="488"/>
      <c r="U42" s="65"/>
      <c r="V42" s="486">
        <v>1</v>
      </c>
      <c r="W42" s="487" t="s">
        <v>363</v>
      </c>
      <c r="X42" s="184" t="s">
        <v>1101</v>
      </c>
      <c r="Y42" s="71" t="s">
        <v>1201</v>
      </c>
      <c r="Z42" s="56" t="s">
        <v>340</v>
      </c>
    </row>
    <row r="43" spans="1:26" ht="93.5" customHeight="1" x14ac:dyDescent="0.35">
      <c r="A43" s="71" t="s">
        <v>179</v>
      </c>
      <c r="B43" s="80" t="s">
        <v>1102</v>
      </c>
      <c r="C43" s="71" t="s">
        <v>393</v>
      </c>
      <c r="D43" s="483">
        <v>1</v>
      </c>
      <c r="E43" s="483">
        <f t="shared" ref="E43" si="1">+COUNTIF(I43:T43,"X")</f>
        <v>1</v>
      </c>
      <c r="F43" s="71" t="s">
        <v>25</v>
      </c>
      <c r="G43" s="81">
        <v>1</v>
      </c>
      <c r="H43" s="81">
        <v>1</v>
      </c>
      <c r="I43" s="484"/>
      <c r="J43" s="484"/>
      <c r="K43" s="484"/>
      <c r="L43" s="485"/>
      <c r="M43" s="484"/>
      <c r="N43" s="484"/>
      <c r="O43" s="485"/>
      <c r="P43" s="484"/>
      <c r="Q43" s="485" t="s">
        <v>338</v>
      </c>
      <c r="R43" s="484"/>
      <c r="S43" s="484"/>
      <c r="T43" s="488"/>
      <c r="U43" s="65"/>
      <c r="V43" s="486">
        <v>1</v>
      </c>
      <c r="W43" s="487" t="s">
        <v>363</v>
      </c>
      <c r="X43" s="184" t="s">
        <v>1103</v>
      </c>
      <c r="Y43" s="71" t="s">
        <v>1201</v>
      </c>
      <c r="Z43" s="56" t="s">
        <v>340</v>
      </c>
    </row>
    <row r="44" spans="1:26" ht="154.5" customHeight="1" x14ac:dyDescent="0.35">
      <c r="A44" s="71" t="s">
        <v>179</v>
      </c>
      <c r="B44" s="80" t="s">
        <v>429</v>
      </c>
      <c r="C44" s="71" t="s">
        <v>393</v>
      </c>
      <c r="D44" s="483">
        <v>1</v>
      </c>
      <c r="E44" s="483">
        <v>1</v>
      </c>
      <c r="F44" s="71" t="s">
        <v>25</v>
      </c>
      <c r="G44" s="81">
        <v>1</v>
      </c>
      <c r="H44" s="81">
        <v>1</v>
      </c>
      <c r="I44" s="484"/>
      <c r="J44" s="484"/>
      <c r="K44" s="485"/>
      <c r="L44" s="488"/>
      <c r="M44" s="488"/>
      <c r="N44" s="485"/>
      <c r="O44" s="488"/>
      <c r="P44" s="488"/>
      <c r="Q44" s="485"/>
      <c r="R44" s="485" t="s">
        <v>338</v>
      </c>
      <c r="S44" s="488"/>
      <c r="T44" s="485"/>
      <c r="U44" s="65"/>
      <c r="V44" s="486">
        <v>1</v>
      </c>
      <c r="W44" s="487" t="s">
        <v>405</v>
      </c>
      <c r="X44" s="490" t="s">
        <v>1296</v>
      </c>
      <c r="Y44" s="71" t="s">
        <v>1319</v>
      </c>
      <c r="Z44" s="56" t="s">
        <v>340</v>
      </c>
    </row>
    <row r="45" spans="1:26" ht="78.5" customHeight="1" x14ac:dyDescent="0.35">
      <c r="A45" s="71" t="s">
        <v>179</v>
      </c>
      <c r="B45" s="80" t="s">
        <v>430</v>
      </c>
      <c r="C45" s="71" t="s">
        <v>393</v>
      </c>
      <c r="D45" s="483">
        <v>1</v>
      </c>
      <c r="E45" s="483">
        <v>1</v>
      </c>
      <c r="F45" s="71" t="s">
        <v>25</v>
      </c>
      <c r="G45" s="81">
        <v>1</v>
      </c>
      <c r="H45" s="81">
        <v>1</v>
      </c>
      <c r="I45" s="484"/>
      <c r="J45" s="484"/>
      <c r="K45" s="484"/>
      <c r="L45" s="484"/>
      <c r="M45" s="484"/>
      <c r="N45" s="484"/>
      <c r="O45" s="484"/>
      <c r="P45" s="484"/>
      <c r="Q45" s="484"/>
      <c r="R45" s="485" t="s">
        <v>338</v>
      </c>
      <c r="S45" s="485"/>
      <c r="T45" s="485"/>
      <c r="U45" s="65"/>
      <c r="V45" s="486">
        <v>1</v>
      </c>
      <c r="W45" s="487" t="s">
        <v>394</v>
      </c>
      <c r="X45" s="491" t="s">
        <v>1297</v>
      </c>
      <c r="Y45" s="71" t="s">
        <v>1319</v>
      </c>
      <c r="Z45" s="56" t="s">
        <v>340</v>
      </c>
    </row>
    <row r="46" spans="1:26" ht="124" customHeight="1" x14ac:dyDescent="0.35">
      <c r="A46" s="71" t="s">
        <v>179</v>
      </c>
      <c r="B46" s="80" t="s">
        <v>431</v>
      </c>
      <c r="C46" s="71" t="s">
        <v>393</v>
      </c>
      <c r="D46" s="483">
        <v>1</v>
      </c>
      <c r="E46" s="483">
        <v>1</v>
      </c>
      <c r="F46" s="71" t="s">
        <v>25</v>
      </c>
      <c r="G46" s="81">
        <v>1</v>
      </c>
      <c r="H46" s="81">
        <v>1</v>
      </c>
      <c r="I46" s="484"/>
      <c r="J46" s="484"/>
      <c r="K46" s="484"/>
      <c r="L46" s="484"/>
      <c r="M46" s="485"/>
      <c r="N46" s="484"/>
      <c r="O46" s="484"/>
      <c r="P46" s="484"/>
      <c r="Q46" s="484"/>
      <c r="R46" s="485" t="s">
        <v>338</v>
      </c>
      <c r="S46" s="484"/>
      <c r="T46" s="488"/>
      <c r="U46" s="65"/>
      <c r="V46" s="486">
        <v>1</v>
      </c>
      <c r="W46" s="487" t="s">
        <v>363</v>
      </c>
      <c r="X46" s="492" t="s">
        <v>1298</v>
      </c>
      <c r="Y46" s="71" t="s">
        <v>1319</v>
      </c>
      <c r="Z46" s="56" t="s">
        <v>340</v>
      </c>
    </row>
    <row r="47" spans="1:26" ht="109.5" customHeight="1" x14ac:dyDescent="0.35">
      <c r="A47" s="71" t="s">
        <v>179</v>
      </c>
      <c r="B47" s="80" t="s">
        <v>1041</v>
      </c>
      <c r="C47" s="71" t="s">
        <v>393</v>
      </c>
      <c r="D47" s="483">
        <v>1</v>
      </c>
      <c r="E47" s="483">
        <v>1</v>
      </c>
      <c r="F47" s="71" t="s">
        <v>25</v>
      </c>
      <c r="G47" s="81">
        <v>1</v>
      </c>
      <c r="H47" s="81">
        <v>1</v>
      </c>
      <c r="I47" s="484"/>
      <c r="J47" s="484"/>
      <c r="K47" s="484"/>
      <c r="L47" s="484"/>
      <c r="M47" s="485"/>
      <c r="N47" s="484"/>
      <c r="O47" s="484"/>
      <c r="P47" s="484"/>
      <c r="Q47" s="484"/>
      <c r="R47" s="485" t="s">
        <v>338</v>
      </c>
      <c r="S47" s="484"/>
      <c r="T47" s="488"/>
      <c r="U47" s="65"/>
      <c r="V47" s="486">
        <v>1</v>
      </c>
      <c r="W47" s="487" t="s">
        <v>394</v>
      </c>
      <c r="X47" s="492" t="s">
        <v>1299</v>
      </c>
      <c r="Y47" s="71" t="s">
        <v>1319</v>
      </c>
      <c r="Z47" s="56" t="s">
        <v>340</v>
      </c>
    </row>
    <row r="48" spans="1:26" ht="87" x14ac:dyDescent="0.35">
      <c r="A48" s="71" t="s">
        <v>179</v>
      </c>
      <c r="B48" s="80" t="s">
        <v>432</v>
      </c>
      <c r="C48" s="71" t="s">
        <v>393</v>
      </c>
      <c r="D48" s="483">
        <v>1</v>
      </c>
      <c r="E48" s="483">
        <v>1</v>
      </c>
      <c r="F48" s="71" t="s">
        <v>25</v>
      </c>
      <c r="G48" s="81">
        <v>1</v>
      </c>
      <c r="H48" s="81">
        <v>1</v>
      </c>
      <c r="I48" s="484"/>
      <c r="J48" s="484"/>
      <c r="K48" s="484"/>
      <c r="L48" s="484"/>
      <c r="M48" s="485"/>
      <c r="N48" s="484"/>
      <c r="O48" s="484"/>
      <c r="P48" s="484"/>
      <c r="Q48" s="484"/>
      <c r="R48" s="485"/>
      <c r="S48" s="485" t="s">
        <v>338</v>
      </c>
      <c r="T48" s="488"/>
      <c r="U48" s="65"/>
      <c r="V48" s="486">
        <v>1</v>
      </c>
      <c r="W48" s="487" t="s">
        <v>394</v>
      </c>
      <c r="X48" s="492" t="s">
        <v>1300</v>
      </c>
      <c r="Y48" s="71" t="s">
        <v>1319</v>
      </c>
      <c r="Z48" s="56" t="s">
        <v>340</v>
      </c>
    </row>
    <row r="49" spans="1:26" ht="116" x14ac:dyDescent="0.35">
      <c r="A49" s="71" t="s">
        <v>179</v>
      </c>
      <c r="B49" s="80" t="s">
        <v>433</v>
      </c>
      <c r="C49" s="71" t="s">
        <v>393</v>
      </c>
      <c r="D49" s="483">
        <v>1</v>
      </c>
      <c r="E49" s="483">
        <v>1</v>
      </c>
      <c r="F49" s="71" t="s">
        <v>25</v>
      </c>
      <c r="G49" s="81">
        <v>1</v>
      </c>
      <c r="H49" s="81">
        <v>1</v>
      </c>
      <c r="I49" s="484"/>
      <c r="J49" s="484"/>
      <c r="K49" s="484"/>
      <c r="L49" s="484"/>
      <c r="M49" s="485"/>
      <c r="N49" s="484"/>
      <c r="O49" s="484"/>
      <c r="P49" s="484"/>
      <c r="Q49" s="484"/>
      <c r="R49" s="485"/>
      <c r="S49" s="485" t="s">
        <v>338</v>
      </c>
      <c r="T49" s="488"/>
      <c r="U49" s="65"/>
      <c r="V49" s="486">
        <v>1</v>
      </c>
      <c r="W49" s="487" t="s">
        <v>1040</v>
      </c>
      <c r="X49" s="492" t="s">
        <v>1301</v>
      </c>
      <c r="Y49" s="71" t="s">
        <v>1319</v>
      </c>
      <c r="Z49" s="56" t="s">
        <v>340</v>
      </c>
    </row>
    <row r="50" spans="1:26" ht="73" customHeight="1" x14ac:dyDescent="0.35">
      <c r="A50" s="71" t="s">
        <v>179</v>
      </c>
      <c r="B50" s="80" t="s">
        <v>434</v>
      </c>
      <c r="C50" s="71" t="s">
        <v>393</v>
      </c>
      <c r="D50" s="483">
        <v>1</v>
      </c>
      <c r="E50" s="483">
        <v>1</v>
      </c>
      <c r="F50" s="71" t="s">
        <v>25</v>
      </c>
      <c r="G50" s="81">
        <v>1</v>
      </c>
      <c r="H50" s="81">
        <v>1</v>
      </c>
      <c r="I50" s="484"/>
      <c r="J50" s="484"/>
      <c r="K50" s="484"/>
      <c r="L50" s="484"/>
      <c r="M50" s="485"/>
      <c r="N50" s="484"/>
      <c r="O50" s="484"/>
      <c r="P50" s="484"/>
      <c r="Q50" s="484"/>
      <c r="R50" s="485"/>
      <c r="S50" s="485" t="s">
        <v>338</v>
      </c>
      <c r="T50" s="488"/>
      <c r="U50" s="65"/>
      <c r="V50" s="486">
        <v>1</v>
      </c>
      <c r="W50" s="487" t="s">
        <v>394</v>
      </c>
      <c r="X50" s="492" t="s">
        <v>1302</v>
      </c>
      <c r="Y50" s="71" t="s">
        <v>1319</v>
      </c>
      <c r="Z50" s="56" t="s">
        <v>340</v>
      </c>
    </row>
    <row r="51" spans="1:26" ht="109.5" customHeight="1" x14ac:dyDescent="0.35">
      <c r="A51" s="71" t="s">
        <v>179</v>
      </c>
      <c r="B51" s="80" t="s">
        <v>435</v>
      </c>
      <c r="C51" s="71" t="s">
        <v>393</v>
      </c>
      <c r="D51" s="483">
        <v>1</v>
      </c>
      <c r="E51" s="483">
        <v>1</v>
      </c>
      <c r="F51" s="71" t="s">
        <v>25</v>
      </c>
      <c r="G51" s="81">
        <v>1</v>
      </c>
      <c r="H51" s="81">
        <v>1</v>
      </c>
      <c r="I51" s="484"/>
      <c r="J51" s="484"/>
      <c r="K51" s="484"/>
      <c r="L51" s="484"/>
      <c r="M51" s="485"/>
      <c r="N51" s="484"/>
      <c r="O51" s="484"/>
      <c r="P51" s="484"/>
      <c r="Q51" s="484"/>
      <c r="R51" s="485"/>
      <c r="S51" s="485" t="s">
        <v>338</v>
      </c>
      <c r="T51" s="488"/>
      <c r="U51" s="65"/>
      <c r="V51" s="486">
        <v>1</v>
      </c>
      <c r="W51" s="487" t="s">
        <v>363</v>
      </c>
      <c r="X51" s="492" t="s">
        <v>1303</v>
      </c>
      <c r="Y51" s="71" t="s">
        <v>1319</v>
      </c>
      <c r="Z51" s="56" t="s">
        <v>340</v>
      </c>
    </row>
    <row r="52" spans="1:26" ht="77" customHeight="1" x14ac:dyDescent="0.35">
      <c r="A52" s="71" t="s">
        <v>179</v>
      </c>
      <c r="B52" s="80" t="s">
        <v>436</v>
      </c>
      <c r="C52" s="71" t="s">
        <v>393</v>
      </c>
      <c r="D52" s="483">
        <v>1</v>
      </c>
      <c r="E52" s="483">
        <v>1</v>
      </c>
      <c r="F52" s="71" t="s">
        <v>25</v>
      </c>
      <c r="G52" s="81">
        <v>1</v>
      </c>
      <c r="H52" s="81">
        <v>1</v>
      </c>
      <c r="I52" s="484"/>
      <c r="J52" s="484"/>
      <c r="K52" s="484"/>
      <c r="L52" s="484"/>
      <c r="M52" s="485"/>
      <c r="N52" s="484"/>
      <c r="O52" s="484"/>
      <c r="P52" s="484"/>
      <c r="Q52" s="484"/>
      <c r="R52" s="485"/>
      <c r="S52" s="484"/>
      <c r="T52" s="485" t="s">
        <v>338</v>
      </c>
      <c r="U52" s="65"/>
      <c r="V52" s="486">
        <v>1</v>
      </c>
      <c r="W52" s="487" t="s">
        <v>363</v>
      </c>
      <c r="X52" s="492" t="s">
        <v>1304</v>
      </c>
      <c r="Y52" s="71" t="s">
        <v>1319</v>
      </c>
      <c r="Z52" s="56" t="s">
        <v>340</v>
      </c>
    </row>
    <row r="53" spans="1:26" ht="73" customHeight="1" x14ac:dyDescent="0.35">
      <c r="A53" s="71" t="s">
        <v>179</v>
      </c>
      <c r="B53" s="80" t="s">
        <v>437</v>
      </c>
      <c r="C53" s="71" t="s">
        <v>393</v>
      </c>
      <c r="D53" s="483">
        <v>1</v>
      </c>
      <c r="E53" s="483">
        <v>1</v>
      </c>
      <c r="F53" s="71" t="s">
        <v>25</v>
      </c>
      <c r="G53" s="81">
        <v>1</v>
      </c>
      <c r="H53" s="81">
        <v>1</v>
      </c>
      <c r="I53" s="484"/>
      <c r="J53" s="484"/>
      <c r="K53" s="484"/>
      <c r="L53" s="484"/>
      <c r="M53" s="485"/>
      <c r="N53" s="484"/>
      <c r="O53" s="484"/>
      <c r="P53" s="484"/>
      <c r="Q53" s="484"/>
      <c r="R53" s="485"/>
      <c r="S53" s="484"/>
      <c r="T53" s="485" t="s">
        <v>338</v>
      </c>
      <c r="U53" s="65"/>
      <c r="V53" s="486">
        <v>1</v>
      </c>
      <c r="W53" s="487" t="s">
        <v>394</v>
      </c>
      <c r="X53" s="492" t="s">
        <v>1305</v>
      </c>
      <c r="Y53" s="71" t="s">
        <v>1319</v>
      </c>
      <c r="Z53" s="56" t="s">
        <v>340</v>
      </c>
    </row>
    <row r="54" spans="1:26" ht="72.5" x14ac:dyDescent="0.35">
      <c r="A54" s="71" t="s">
        <v>179</v>
      </c>
      <c r="B54" s="80" t="s">
        <v>438</v>
      </c>
      <c r="C54" s="71" t="s">
        <v>393</v>
      </c>
      <c r="D54" s="483">
        <v>1</v>
      </c>
      <c r="E54" s="483">
        <v>1</v>
      </c>
      <c r="F54" s="71" t="s">
        <v>25</v>
      </c>
      <c r="G54" s="81">
        <v>1</v>
      </c>
      <c r="H54" s="81">
        <v>1</v>
      </c>
      <c r="I54" s="484"/>
      <c r="J54" s="484"/>
      <c r="K54" s="484"/>
      <c r="L54" s="484"/>
      <c r="M54" s="485"/>
      <c r="N54" s="484"/>
      <c r="O54" s="484"/>
      <c r="P54" s="484"/>
      <c r="Q54" s="484"/>
      <c r="R54" s="485"/>
      <c r="S54" s="484"/>
      <c r="T54" s="485" t="s">
        <v>338</v>
      </c>
      <c r="U54" s="65"/>
      <c r="V54" s="486">
        <v>1</v>
      </c>
      <c r="W54" s="487" t="s">
        <v>394</v>
      </c>
      <c r="X54" s="492" t="s">
        <v>1306</v>
      </c>
      <c r="Y54" s="71" t="s">
        <v>1319</v>
      </c>
      <c r="Z54" s="56" t="s">
        <v>340</v>
      </c>
    </row>
    <row r="55" spans="1:26" ht="277.5" customHeight="1" x14ac:dyDescent="0.35">
      <c r="A55" s="71" t="s">
        <v>179</v>
      </c>
      <c r="B55" s="80" t="s">
        <v>439</v>
      </c>
      <c r="C55" s="71" t="s">
        <v>393</v>
      </c>
      <c r="D55" s="483">
        <v>4</v>
      </c>
      <c r="E55" s="483">
        <f t="shared" si="0"/>
        <v>4</v>
      </c>
      <c r="F55" s="71" t="s">
        <v>25</v>
      </c>
      <c r="G55" s="81">
        <v>4</v>
      </c>
      <c r="H55" s="81">
        <v>4</v>
      </c>
      <c r="I55" s="484"/>
      <c r="J55" s="484"/>
      <c r="K55" s="485" t="s">
        <v>338</v>
      </c>
      <c r="L55" s="484"/>
      <c r="M55" s="485"/>
      <c r="N55" s="485" t="s">
        <v>338</v>
      </c>
      <c r="O55" s="484"/>
      <c r="P55" s="484"/>
      <c r="Q55" s="485" t="s">
        <v>338</v>
      </c>
      <c r="R55" s="485"/>
      <c r="S55" s="484"/>
      <c r="T55" s="485" t="s">
        <v>338</v>
      </c>
      <c r="U55" s="65"/>
      <c r="V55" s="486">
        <v>1</v>
      </c>
      <c r="W55" s="487" t="s">
        <v>394</v>
      </c>
      <c r="X55" s="492" t="s">
        <v>1307</v>
      </c>
      <c r="Y55" s="71" t="s">
        <v>1319</v>
      </c>
      <c r="Z55" s="56" t="s">
        <v>340</v>
      </c>
    </row>
    <row r="56" spans="1:26" ht="83.15" customHeight="1" x14ac:dyDescent="0.35">
      <c r="A56" s="71" t="s">
        <v>179</v>
      </c>
      <c r="B56" s="80" t="s">
        <v>440</v>
      </c>
      <c r="C56" s="71" t="s">
        <v>393</v>
      </c>
      <c r="D56" s="483">
        <v>2</v>
      </c>
      <c r="E56" s="483">
        <v>2</v>
      </c>
      <c r="F56" s="71" t="s">
        <v>25</v>
      </c>
      <c r="G56" s="81">
        <v>1</v>
      </c>
      <c r="H56" s="81">
        <v>2</v>
      </c>
      <c r="I56" s="484"/>
      <c r="J56" s="484"/>
      <c r="K56" s="484"/>
      <c r="L56" s="484"/>
      <c r="M56" s="485"/>
      <c r="N56" s="485" t="s">
        <v>338</v>
      </c>
      <c r="O56" s="484"/>
      <c r="P56" s="484"/>
      <c r="Q56" s="484"/>
      <c r="R56" s="485"/>
      <c r="S56" s="484"/>
      <c r="T56" s="485" t="s">
        <v>338</v>
      </c>
      <c r="U56" s="65"/>
      <c r="V56" s="486">
        <v>1</v>
      </c>
      <c r="W56" s="487" t="s">
        <v>394</v>
      </c>
      <c r="X56" s="492" t="s">
        <v>1295</v>
      </c>
      <c r="Y56" s="71" t="s">
        <v>1319</v>
      </c>
      <c r="Z56" s="56" t="s">
        <v>340</v>
      </c>
    </row>
    <row r="57" spans="1:26" ht="145.5" customHeight="1" x14ac:dyDescent="0.35">
      <c r="A57" s="71" t="s">
        <v>179</v>
      </c>
      <c r="B57" s="80" t="s">
        <v>1042</v>
      </c>
      <c r="C57" s="71" t="s">
        <v>393</v>
      </c>
      <c r="D57" s="483">
        <v>2</v>
      </c>
      <c r="E57" s="483">
        <v>2</v>
      </c>
      <c r="F57" s="71" t="s">
        <v>25</v>
      </c>
      <c r="G57" s="81">
        <v>1</v>
      </c>
      <c r="H57" s="81">
        <v>2</v>
      </c>
      <c r="I57" s="484"/>
      <c r="J57" s="484"/>
      <c r="K57" s="484"/>
      <c r="L57" s="484"/>
      <c r="M57" s="485"/>
      <c r="N57" s="485" t="s">
        <v>338</v>
      </c>
      <c r="O57" s="484"/>
      <c r="P57" s="484"/>
      <c r="Q57" s="484"/>
      <c r="R57" s="485"/>
      <c r="S57" s="484"/>
      <c r="T57" s="485" t="s">
        <v>338</v>
      </c>
      <c r="U57" s="65"/>
      <c r="V57" s="486">
        <v>1</v>
      </c>
      <c r="W57" s="487" t="s">
        <v>394</v>
      </c>
      <c r="X57" s="492" t="s">
        <v>1308</v>
      </c>
      <c r="Y57" s="71" t="s">
        <v>1319</v>
      </c>
      <c r="Z57" s="56" t="s">
        <v>340</v>
      </c>
    </row>
    <row r="58" spans="1:26" ht="110" customHeight="1" x14ac:dyDescent="0.35">
      <c r="A58" s="71" t="s">
        <v>179</v>
      </c>
      <c r="B58" s="80" t="s">
        <v>441</v>
      </c>
      <c r="C58" s="71" t="s">
        <v>393</v>
      </c>
      <c r="D58" s="483">
        <v>4</v>
      </c>
      <c r="E58" s="483">
        <f t="shared" si="0"/>
        <v>4</v>
      </c>
      <c r="F58" s="71" t="s">
        <v>25</v>
      </c>
      <c r="G58" s="81">
        <v>4</v>
      </c>
      <c r="H58" s="81">
        <v>4</v>
      </c>
      <c r="I58" s="484"/>
      <c r="J58" s="484"/>
      <c r="K58" s="485" t="s">
        <v>338</v>
      </c>
      <c r="L58" s="484"/>
      <c r="M58" s="485"/>
      <c r="N58" s="485" t="s">
        <v>338</v>
      </c>
      <c r="O58" s="484"/>
      <c r="P58" s="484"/>
      <c r="Q58" s="485" t="s">
        <v>338</v>
      </c>
      <c r="R58" s="485"/>
      <c r="S58" s="484"/>
      <c r="T58" s="485" t="s">
        <v>338</v>
      </c>
      <c r="U58" s="65"/>
      <c r="V58" s="486">
        <v>1</v>
      </c>
      <c r="W58" s="487" t="s">
        <v>394</v>
      </c>
      <c r="X58" s="492" t="s">
        <v>1309</v>
      </c>
      <c r="Y58" s="71" t="s">
        <v>1319</v>
      </c>
      <c r="Z58" s="56" t="s">
        <v>340</v>
      </c>
    </row>
    <row r="59" spans="1:26" ht="80.5" customHeight="1" x14ac:dyDescent="0.35">
      <c r="A59" s="71" t="s">
        <v>179</v>
      </c>
      <c r="B59" s="80" t="s">
        <v>1043</v>
      </c>
      <c r="C59" s="71" t="s">
        <v>393</v>
      </c>
      <c r="D59" s="483">
        <v>4</v>
      </c>
      <c r="E59" s="483">
        <f t="shared" si="0"/>
        <v>4</v>
      </c>
      <c r="F59" s="71" t="s">
        <v>25</v>
      </c>
      <c r="G59" s="81">
        <v>4</v>
      </c>
      <c r="H59" s="81">
        <v>4</v>
      </c>
      <c r="I59" s="484"/>
      <c r="J59" s="484"/>
      <c r="K59" s="485" t="s">
        <v>338</v>
      </c>
      <c r="L59" s="484"/>
      <c r="M59" s="485"/>
      <c r="N59" s="485" t="s">
        <v>338</v>
      </c>
      <c r="O59" s="484"/>
      <c r="P59" s="484"/>
      <c r="Q59" s="485" t="s">
        <v>338</v>
      </c>
      <c r="R59" s="485"/>
      <c r="S59" s="484"/>
      <c r="T59" s="485" t="s">
        <v>338</v>
      </c>
      <c r="U59" s="65"/>
      <c r="V59" s="486">
        <v>1</v>
      </c>
      <c r="W59" s="487" t="s">
        <v>394</v>
      </c>
      <c r="X59" s="492" t="s">
        <v>1310</v>
      </c>
      <c r="Y59" s="71" t="s">
        <v>1319</v>
      </c>
      <c r="Z59" s="56" t="s">
        <v>340</v>
      </c>
    </row>
    <row r="60" spans="1:26" ht="101.5" x14ac:dyDescent="0.35">
      <c r="A60" s="71" t="s">
        <v>179</v>
      </c>
      <c r="B60" s="80" t="s">
        <v>1044</v>
      </c>
      <c r="C60" s="71" t="s">
        <v>393</v>
      </c>
      <c r="D60" s="483">
        <v>4</v>
      </c>
      <c r="E60" s="483">
        <f t="shared" si="0"/>
        <v>4</v>
      </c>
      <c r="F60" s="71" t="s">
        <v>25</v>
      </c>
      <c r="G60" s="81">
        <v>4</v>
      </c>
      <c r="H60" s="81">
        <v>4</v>
      </c>
      <c r="I60" s="484"/>
      <c r="J60" s="484"/>
      <c r="K60" s="485" t="s">
        <v>338</v>
      </c>
      <c r="L60" s="484"/>
      <c r="M60" s="485"/>
      <c r="N60" s="485" t="s">
        <v>338</v>
      </c>
      <c r="O60" s="484"/>
      <c r="P60" s="484"/>
      <c r="Q60" s="485" t="s">
        <v>338</v>
      </c>
      <c r="R60" s="485"/>
      <c r="S60" s="484"/>
      <c r="T60" s="485" t="s">
        <v>338</v>
      </c>
      <c r="U60" s="65"/>
      <c r="V60" s="486">
        <v>1</v>
      </c>
      <c r="W60" s="487" t="s">
        <v>394</v>
      </c>
      <c r="X60" s="492" t="s">
        <v>1311</v>
      </c>
      <c r="Y60" s="71" t="s">
        <v>1319</v>
      </c>
      <c r="Z60" s="56" t="s">
        <v>340</v>
      </c>
    </row>
    <row r="61" spans="1:26" ht="85.5" customHeight="1" x14ac:dyDescent="0.35">
      <c r="A61" s="71" t="s">
        <v>179</v>
      </c>
      <c r="B61" s="80" t="s">
        <v>442</v>
      </c>
      <c r="C61" s="71" t="s">
        <v>393</v>
      </c>
      <c r="D61" s="483">
        <v>4</v>
      </c>
      <c r="E61" s="483">
        <f t="shared" si="0"/>
        <v>4</v>
      </c>
      <c r="F61" s="71" t="s">
        <v>25</v>
      </c>
      <c r="G61" s="81">
        <v>4</v>
      </c>
      <c r="H61" s="81">
        <v>4</v>
      </c>
      <c r="I61" s="484"/>
      <c r="J61" s="484"/>
      <c r="K61" s="485" t="s">
        <v>338</v>
      </c>
      <c r="L61" s="484"/>
      <c r="M61" s="485"/>
      <c r="N61" s="485" t="s">
        <v>338</v>
      </c>
      <c r="O61" s="484"/>
      <c r="P61" s="484"/>
      <c r="Q61" s="485" t="s">
        <v>338</v>
      </c>
      <c r="R61" s="485"/>
      <c r="S61" s="484"/>
      <c r="T61" s="485" t="s">
        <v>338</v>
      </c>
      <c r="U61" s="65"/>
      <c r="V61" s="486">
        <v>1</v>
      </c>
      <c r="W61" s="487" t="s">
        <v>394</v>
      </c>
      <c r="X61" s="492" t="s">
        <v>1312</v>
      </c>
      <c r="Y61" s="71" t="s">
        <v>1319</v>
      </c>
      <c r="Z61" s="56" t="s">
        <v>340</v>
      </c>
    </row>
    <row r="62" spans="1:26" ht="103" customHeight="1" x14ac:dyDescent="0.35">
      <c r="A62" s="71" t="s">
        <v>179</v>
      </c>
      <c r="B62" s="80" t="s">
        <v>443</v>
      </c>
      <c r="C62" s="71" t="s">
        <v>393</v>
      </c>
      <c r="D62" s="483">
        <v>2</v>
      </c>
      <c r="E62" s="483">
        <v>2</v>
      </c>
      <c r="F62" s="71" t="s">
        <v>25</v>
      </c>
      <c r="G62" s="81">
        <v>2</v>
      </c>
      <c r="H62" s="81">
        <v>2</v>
      </c>
      <c r="I62" s="484"/>
      <c r="J62" s="484"/>
      <c r="K62" s="485"/>
      <c r="L62" s="484"/>
      <c r="M62" s="485"/>
      <c r="N62" s="485" t="s">
        <v>338</v>
      </c>
      <c r="O62" s="484"/>
      <c r="P62" s="484"/>
      <c r="Q62" s="485"/>
      <c r="R62" s="485"/>
      <c r="S62" s="484"/>
      <c r="T62" s="485" t="s">
        <v>338</v>
      </c>
      <c r="U62" s="65"/>
      <c r="V62" s="486">
        <v>1</v>
      </c>
      <c r="W62" s="487" t="s">
        <v>394</v>
      </c>
      <c r="X62" s="492" t="s">
        <v>1313</v>
      </c>
      <c r="Y62" s="71" t="s">
        <v>1319</v>
      </c>
      <c r="Z62" s="56" t="s">
        <v>340</v>
      </c>
    </row>
    <row r="63" spans="1:26" ht="86.5" customHeight="1" x14ac:dyDescent="0.35">
      <c r="A63" s="71" t="s">
        <v>179</v>
      </c>
      <c r="B63" s="80" t="s">
        <v>444</v>
      </c>
      <c r="C63" s="71" t="s">
        <v>393</v>
      </c>
      <c r="D63" s="483">
        <v>4</v>
      </c>
      <c r="E63" s="483">
        <f t="shared" si="0"/>
        <v>4</v>
      </c>
      <c r="F63" s="71" t="s">
        <v>25</v>
      </c>
      <c r="G63" s="81">
        <v>4</v>
      </c>
      <c r="H63" s="81">
        <v>4</v>
      </c>
      <c r="I63" s="484"/>
      <c r="J63" s="484"/>
      <c r="K63" s="485" t="s">
        <v>338</v>
      </c>
      <c r="L63" s="484"/>
      <c r="M63" s="485"/>
      <c r="N63" s="485" t="s">
        <v>338</v>
      </c>
      <c r="O63" s="484"/>
      <c r="P63" s="484"/>
      <c r="Q63" s="485" t="s">
        <v>338</v>
      </c>
      <c r="R63" s="485"/>
      <c r="S63" s="484"/>
      <c r="T63" s="485" t="s">
        <v>338</v>
      </c>
      <c r="U63" s="65"/>
      <c r="V63" s="486">
        <v>1</v>
      </c>
      <c r="W63" s="487" t="s">
        <v>394</v>
      </c>
      <c r="X63" s="492" t="s">
        <v>1314</v>
      </c>
      <c r="Y63" s="71" t="s">
        <v>1319</v>
      </c>
      <c r="Z63" s="56" t="s">
        <v>340</v>
      </c>
    </row>
    <row r="64" spans="1:26" ht="89.5" customHeight="1" x14ac:dyDescent="0.35">
      <c r="A64" s="71" t="s">
        <v>179</v>
      </c>
      <c r="B64" s="80" t="s">
        <v>445</v>
      </c>
      <c r="C64" s="71" t="s">
        <v>393</v>
      </c>
      <c r="D64" s="483">
        <v>4</v>
      </c>
      <c r="E64" s="483">
        <f t="shared" si="0"/>
        <v>4</v>
      </c>
      <c r="F64" s="71" t="s">
        <v>25</v>
      </c>
      <c r="G64" s="81">
        <v>4</v>
      </c>
      <c r="H64" s="81">
        <v>4</v>
      </c>
      <c r="I64" s="484"/>
      <c r="J64" s="484"/>
      <c r="K64" s="485" t="s">
        <v>338</v>
      </c>
      <c r="L64" s="484"/>
      <c r="M64" s="485"/>
      <c r="N64" s="485" t="s">
        <v>338</v>
      </c>
      <c r="O64" s="484"/>
      <c r="P64" s="484"/>
      <c r="Q64" s="485" t="s">
        <v>338</v>
      </c>
      <c r="R64" s="485"/>
      <c r="S64" s="484"/>
      <c r="T64" s="485" t="s">
        <v>338</v>
      </c>
      <c r="U64" s="65"/>
      <c r="V64" s="486">
        <v>1</v>
      </c>
      <c r="W64" s="487" t="s">
        <v>394</v>
      </c>
      <c r="X64" s="492" t="s">
        <v>1315</v>
      </c>
      <c r="Y64" s="71" t="s">
        <v>1319</v>
      </c>
      <c r="Z64" s="56" t="s">
        <v>340</v>
      </c>
    </row>
    <row r="65" spans="1:26" ht="109" customHeight="1" x14ac:dyDescent="0.35">
      <c r="A65" s="71" t="s">
        <v>179</v>
      </c>
      <c r="B65" s="80" t="s">
        <v>446</v>
      </c>
      <c r="C65" s="71" t="s">
        <v>393</v>
      </c>
      <c r="D65" s="483">
        <v>4</v>
      </c>
      <c r="E65" s="483">
        <f t="shared" si="0"/>
        <v>4</v>
      </c>
      <c r="F65" s="71" t="s">
        <v>25</v>
      </c>
      <c r="G65" s="81">
        <v>4</v>
      </c>
      <c r="H65" s="81">
        <v>4</v>
      </c>
      <c r="I65" s="484"/>
      <c r="J65" s="484"/>
      <c r="K65" s="485" t="s">
        <v>338</v>
      </c>
      <c r="L65" s="484"/>
      <c r="M65" s="485"/>
      <c r="N65" s="485" t="s">
        <v>338</v>
      </c>
      <c r="O65" s="484"/>
      <c r="P65" s="484"/>
      <c r="Q65" s="485" t="s">
        <v>338</v>
      </c>
      <c r="R65" s="485"/>
      <c r="S65" s="484"/>
      <c r="T65" s="485" t="s">
        <v>338</v>
      </c>
      <c r="U65" s="65"/>
      <c r="V65" s="486">
        <v>1</v>
      </c>
      <c r="W65" s="487" t="s">
        <v>394</v>
      </c>
      <c r="X65" s="492" t="s">
        <v>1316</v>
      </c>
      <c r="Y65" s="71" t="s">
        <v>1319</v>
      </c>
      <c r="Z65" s="56" t="s">
        <v>340</v>
      </c>
    </row>
    <row r="66" spans="1:26" ht="86.5" customHeight="1" x14ac:dyDescent="0.35">
      <c r="A66" s="71" t="s">
        <v>179</v>
      </c>
      <c r="B66" s="80" t="s">
        <v>447</v>
      </c>
      <c r="C66" s="71" t="s">
        <v>393</v>
      </c>
      <c r="D66" s="483">
        <v>4</v>
      </c>
      <c r="E66" s="483">
        <f t="shared" si="0"/>
        <v>4</v>
      </c>
      <c r="F66" s="71" t="s">
        <v>25</v>
      </c>
      <c r="G66" s="81">
        <v>4</v>
      </c>
      <c r="H66" s="81">
        <v>4</v>
      </c>
      <c r="I66" s="484"/>
      <c r="J66" s="484"/>
      <c r="K66" s="485" t="s">
        <v>338</v>
      </c>
      <c r="L66" s="484"/>
      <c r="M66" s="485"/>
      <c r="N66" s="485" t="s">
        <v>338</v>
      </c>
      <c r="O66" s="484"/>
      <c r="P66" s="484"/>
      <c r="Q66" s="485" t="s">
        <v>338</v>
      </c>
      <c r="R66" s="485"/>
      <c r="S66" s="484"/>
      <c r="T66" s="485" t="s">
        <v>338</v>
      </c>
      <c r="U66" s="65"/>
      <c r="V66" s="486">
        <v>1</v>
      </c>
      <c r="W66" s="487" t="s">
        <v>394</v>
      </c>
      <c r="X66" s="492" t="s">
        <v>1317</v>
      </c>
      <c r="Y66" s="71" t="s">
        <v>1319</v>
      </c>
      <c r="Z66" s="56" t="s">
        <v>340</v>
      </c>
    </row>
    <row r="67" spans="1:26" ht="30.65" customHeight="1" x14ac:dyDescent="0.35">
      <c r="A67" s="71"/>
      <c r="B67" s="80"/>
      <c r="C67" s="76"/>
      <c r="D67" s="82"/>
      <c r="E67" s="82"/>
      <c r="F67" s="76"/>
      <c r="G67" s="83"/>
      <c r="H67" s="83"/>
      <c r="I67" s="84"/>
      <c r="J67" s="84"/>
      <c r="K67" s="85"/>
      <c r="L67" s="84"/>
      <c r="M67" s="85"/>
      <c r="N67" s="85"/>
      <c r="O67" s="84"/>
      <c r="P67" s="84"/>
      <c r="Q67" s="85"/>
      <c r="R67" s="85"/>
      <c r="S67" s="84"/>
      <c r="T67" s="85"/>
      <c r="U67" s="67"/>
      <c r="V67" s="67"/>
      <c r="W67" s="74"/>
      <c r="Y67" s="67"/>
      <c r="Z67" s="76"/>
    </row>
    <row r="68" spans="1:26" ht="31" x14ac:dyDescent="0.35">
      <c r="A68" s="13" t="s">
        <v>99</v>
      </c>
      <c r="B68" s="52">
        <v>45689</v>
      </c>
    </row>
    <row r="69" spans="1:26" ht="16.5" customHeight="1" x14ac:dyDescent="0.35"/>
    <row r="70" spans="1:26" ht="14.5" customHeight="1" x14ac:dyDescent="0.35"/>
    <row r="71" spans="1:26" ht="14.5" customHeight="1" x14ac:dyDescent="0.35"/>
    <row r="72" spans="1:26" ht="14.5" customHeight="1" x14ac:dyDescent="0.35"/>
  </sheetData>
  <autoFilter ref="A7:Z66" xr:uid="{A174810F-344E-41C2-BA32-740F22DF719A}"/>
  <mergeCells count="20">
    <mergeCell ref="F6:F7"/>
    <mergeCell ref="G6:H6"/>
    <mergeCell ref="I6:T6"/>
    <mergeCell ref="U6:U7"/>
    <mergeCell ref="B1:X1"/>
    <mergeCell ref="B2:X3"/>
    <mergeCell ref="B4:Z4"/>
    <mergeCell ref="Z5:Z7"/>
    <mergeCell ref="A5:A7"/>
    <mergeCell ref="B5:B7"/>
    <mergeCell ref="C5:F5"/>
    <mergeCell ref="G5:U5"/>
    <mergeCell ref="V5:Y5"/>
    <mergeCell ref="C6:C7"/>
    <mergeCell ref="V6:V7"/>
    <mergeCell ref="W6:W7"/>
    <mergeCell ref="X6:X7"/>
    <mergeCell ref="Y6:Y7"/>
    <mergeCell ref="D6:D7"/>
    <mergeCell ref="E6:E7"/>
  </mergeCells>
  <dataValidations count="4">
    <dataValidation allowBlank="1" showErrorMessage="1" promptTitle="Variable 1" prompt="Digite aqui el Valor de la Variable 1" sqref="B26 D15:D67" xr:uid="{802BF510-39F7-437E-868C-2A5B78700D51}"/>
    <dataValidation operator="lessThan" allowBlank="1" showInputMessage="1" showErrorMessage="1" sqref="Z2:Z3 B1:B2 Y3" xr:uid="{956AC4FE-F8D3-4D4C-8CA1-95571025A3AD}"/>
    <dataValidation type="decimal" operator="lessThan" showInputMessage="1" sqref="Z1" xr:uid="{373DCE63-0964-4C25-93BB-71801A56922D}">
      <formula1>0</formula1>
    </dataValidation>
    <dataValidation type="decimal" operator="lessThan" allowBlank="1" showInputMessage="1" showErrorMessage="1" sqref="Y1:Y2" xr:uid="{A264052E-A60B-4932-8EBB-3F63A7C5475A}">
      <formula1>0</formula1>
    </dataValidation>
  </dataValidations>
  <pageMargins left="0.7" right="0.7" top="0.75" bottom="0.75" header="0.3" footer="0.3"/>
  <pageSetup scale="24"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DAE78-6B1C-470B-98B8-6477F707CDB3}">
  <sheetPr>
    <tabColor theme="8"/>
  </sheetPr>
  <dimension ref="A1:Z43"/>
  <sheetViews>
    <sheetView zoomScale="90" zoomScaleNormal="90" workbookViewId="0">
      <pane ySplit="7" topLeftCell="A8" activePane="bottomLeft" state="frozen"/>
      <selection pane="bottomLeft" activeCell="A8" sqref="A8"/>
    </sheetView>
  </sheetViews>
  <sheetFormatPr baseColWidth="10" defaultColWidth="0" defaultRowHeight="14.5" customHeight="1" zeroHeight="1" x14ac:dyDescent="0.35"/>
  <cols>
    <col min="1" max="1" width="24.54296875" customWidth="1"/>
    <col min="2" max="2" width="26.1796875" customWidth="1"/>
    <col min="3" max="3" width="20.81640625" customWidth="1"/>
    <col min="4" max="5" width="11.81640625" customWidth="1"/>
    <col min="6" max="6" width="13.81640625" customWidth="1"/>
    <col min="7" max="7" width="8.26953125" customWidth="1"/>
    <col min="8" max="8" width="8.1796875" customWidth="1"/>
    <col min="9" max="9" width="5.26953125" customWidth="1"/>
    <col min="10" max="10" width="5" customWidth="1"/>
    <col min="11" max="11" width="5.453125" customWidth="1"/>
    <col min="12" max="12" width="5" customWidth="1"/>
    <col min="13" max="13" width="5.453125" customWidth="1"/>
    <col min="14" max="14" width="4.81640625" customWidth="1"/>
    <col min="15" max="15" width="4.453125" customWidth="1"/>
    <col min="16" max="16" width="4.7265625" customWidth="1"/>
    <col min="17" max="17" width="5" customWidth="1"/>
    <col min="18" max="18" width="5.1796875" customWidth="1"/>
    <col min="19" max="19" width="5.54296875" customWidth="1"/>
    <col min="20" max="20" width="5.26953125" customWidth="1"/>
    <col min="21" max="21" width="26" customWidth="1"/>
    <col min="22" max="22" width="19.26953125" customWidth="1"/>
    <col min="23" max="23" width="21.26953125" hidden="1" customWidth="1"/>
    <col min="24" max="24" width="44.1796875" style="185" customWidth="1"/>
    <col min="25" max="25" width="37.453125" customWidth="1"/>
    <col min="26" max="26" width="22.54296875" customWidth="1"/>
    <col min="27" max="16384" width="11.453125" hidden="1"/>
  </cols>
  <sheetData>
    <row r="1" spans="1:26" ht="27" customHeight="1" x14ac:dyDescent="0.35">
      <c r="A1" s="1"/>
      <c r="B1" s="604" t="s">
        <v>22</v>
      </c>
      <c r="C1" s="605"/>
      <c r="D1" s="605"/>
      <c r="E1" s="605"/>
      <c r="F1" s="605"/>
      <c r="G1" s="605"/>
      <c r="H1" s="605"/>
      <c r="I1" s="605"/>
      <c r="J1" s="605"/>
      <c r="K1" s="605"/>
      <c r="L1" s="605"/>
      <c r="M1" s="605"/>
      <c r="N1" s="605"/>
      <c r="O1" s="605"/>
      <c r="P1" s="605"/>
      <c r="Q1" s="605"/>
      <c r="R1" s="605"/>
      <c r="S1" s="605"/>
      <c r="T1" s="605"/>
      <c r="U1" s="605"/>
      <c r="V1" s="605"/>
      <c r="W1" s="605"/>
      <c r="X1" s="606"/>
      <c r="Y1" s="11" t="s">
        <v>0</v>
      </c>
      <c r="Z1" s="2" t="s">
        <v>72</v>
      </c>
    </row>
    <row r="2" spans="1:26" ht="21" customHeight="1" x14ac:dyDescent="0.35">
      <c r="A2" s="10"/>
      <c r="B2" s="607" t="s">
        <v>83</v>
      </c>
      <c r="C2" s="608"/>
      <c r="D2" s="608"/>
      <c r="E2" s="608"/>
      <c r="F2" s="608"/>
      <c r="G2" s="608"/>
      <c r="H2" s="608"/>
      <c r="I2" s="608"/>
      <c r="J2" s="608"/>
      <c r="K2" s="608"/>
      <c r="L2" s="608"/>
      <c r="M2" s="608"/>
      <c r="N2" s="608"/>
      <c r="O2" s="608"/>
      <c r="P2" s="608"/>
      <c r="Q2" s="608"/>
      <c r="R2" s="608"/>
      <c r="S2" s="608"/>
      <c r="T2" s="608"/>
      <c r="U2" s="608"/>
      <c r="V2" s="608"/>
      <c r="W2" s="608"/>
      <c r="X2" s="609"/>
      <c r="Y2" s="12" t="s">
        <v>1</v>
      </c>
      <c r="Z2" s="15">
        <v>1</v>
      </c>
    </row>
    <row r="3" spans="1:26" ht="24" customHeight="1" thickBot="1" x14ac:dyDescent="0.4">
      <c r="A3" s="5"/>
      <c r="B3" s="610"/>
      <c r="C3" s="611"/>
      <c r="D3" s="611"/>
      <c r="E3" s="611"/>
      <c r="F3" s="611"/>
      <c r="G3" s="611"/>
      <c r="H3" s="611"/>
      <c r="I3" s="611"/>
      <c r="J3" s="611"/>
      <c r="K3" s="611"/>
      <c r="L3" s="611"/>
      <c r="M3" s="611"/>
      <c r="N3" s="611"/>
      <c r="O3" s="611"/>
      <c r="P3" s="611"/>
      <c r="Q3" s="611"/>
      <c r="R3" s="611"/>
      <c r="S3" s="611"/>
      <c r="T3" s="611"/>
      <c r="U3" s="611"/>
      <c r="V3" s="611"/>
      <c r="W3" s="611"/>
      <c r="X3" s="612"/>
      <c r="Y3" s="14" t="s">
        <v>7</v>
      </c>
      <c r="Z3" s="16">
        <v>45077</v>
      </c>
    </row>
    <row r="4" spans="1:26" ht="34.5" customHeight="1" thickBot="1" x14ac:dyDescent="0.4">
      <c r="A4" s="51" t="s">
        <v>120</v>
      </c>
      <c r="B4" s="619" t="s">
        <v>334</v>
      </c>
      <c r="C4" s="620"/>
      <c r="D4" s="620"/>
      <c r="E4" s="620"/>
      <c r="F4" s="620"/>
      <c r="G4" s="620"/>
      <c r="H4" s="620"/>
      <c r="I4" s="620"/>
      <c r="J4" s="620"/>
      <c r="K4" s="620"/>
      <c r="L4" s="620"/>
      <c r="M4" s="620"/>
      <c r="N4" s="620"/>
      <c r="O4" s="620"/>
      <c r="P4" s="620"/>
      <c r="Q4" s="620"/>
      <c r="R4" s="620"/>
      <c r="S4" s="620"/>
      <c r="T4" s="620"/>
      <c r="U4" s="620"/>
      <c r="V4" s="620"/>
      <c r="W4" s="620"/>
      <c r="X4" s="620"/>
      <c r="Y4" s="620"/>
      <c r="Z4" s="621"/>
    </row>
    <row r="5" spans="1:26" s="68" customFormat="1" ht="30.75" customHeight="1" thickBot="1" x14ac:dyDescent="0.4">
      <c r="A5" s="599" t="s">
        <v>102</v>
      </c>
      <c r="B5" s="622" t="s">
        <v>84</v>
      </c>
      <c r="C5" s="616" t="s">
        <v>85</v>
      </c>
      <c r="D5" s="617"/>
      <c r="E5" s="617"/>
      <c r="F5" s="618"/>
      <c r="G5" s="616" t="s">
        <v>92</v>
      </c>
      <c r="H5" s="617"/>
      <c r="I5" s="617"/>
      <c r="J5" s="617"/>
      <c r="K5" s="617"/>
      <c r="L5" s="617"/>
      <c r="M5" s="617"/>
      <c r="N5" s="617"/>
      <c r="O5" s="617"/>
      <c r="P5" s="617"/>
      <c r="Q5" s="617"/>
      <c r="R5" s="617"/>
      <c r="S5" s="617"/>
      <c r="T5" s="617"/>
      <c r="U5" s="618"/>
      <c r="V5" s="616" t="s">
        <v>93</v>
      </c>
      <c r="W5" s="617"/>
      <c r="X5" s="617"/>
      <c r="Y5" s="618"/>
      <c r="Z5" s="622" t="s">
        <v>98</v>
      </c>
    </row>
    <row r="6" spans="1:26" ht="36" customHeight="1" thickBot="1" x14ac:dyDescent="0.4">
      <c r="A6" s="600"/>
      <c r="B6" s="602"/>
      <c r="C6" s="602" t="s">
        <v>86</v>
      </c>
      <c r="D6" s="602" t="s">
        <v>87</v>
      </c>
      <c r="E6" s="602" t="s">
        <v>88</v>
      </c>
      <c r="F6" s="622" t="s">
        <v>89</v>
      </c>
      <c r="G6" s="616" t="s">
        <v>90</v>
      </c>
      <c r="H6" s="618"/>
      <c r="I6" s="623" t="s">
        <v>91</v>
      </c>
      <c r="J6" s="624"/>
      <c r="K6" s="624"/>
      <c r="L6" s="624"/>
      <c r="M6" s="624"/>
      <c r="N6" s="624"/>
      <c r="O6" s="624"/>
      <c r="P6" s="624"/>
      <c r="Q6" s="624"/>
      <c r="R6" s="624"/>
      <c r="S6" s="624"/>
      <c r="T6" s="625"/>
      <c r="U6" s="622" t="s">
        <v>101</v>
      </c>
      <c r="V6" s="602" t="s">
        <v>94</v>
      </c>
      <c r="W6" s="602" t="s">
        <v>95</v>
      </c>
      <c r="X6" s="602" t="s">
        <v>96</v>
      </c>
      <c r="Y6" s="602" t="s">
        <v>97</v>
      </c>
      <c r="Z6" s="602"/>
    </row>
    <row r="7" spans="1:26" s="69" customFormat="1" ht="30.75" customHeight="1" thickBot="1" x14ac:dyDescent="0.4">
      <c r="A7" s="601"/>
      <c r="B7" s="603"/>
      <c r="C7" s="603"/>
      <c r="D7" s="603"/>
      <c r="E7" s="603"/>
      <c r="F7" s="615"/>
      <c r="G7" s="6" t="s">
        <v>8</v>
      </c>
      <c r="H7" s="6" t="s">
        <v>9</v>
      </c>
      <c r="I7" s="7" t="s">
        <v>10</v>
      </c>
      <c r="J7" s="8" t="s">
        <v>11</v>
      </c>
      <c r="K7" s="8" t="s">
        <v>12</v>
      </c>
      <c r="L7" s="8" t="s">
        <v>13</v>
      </c>
      <c r="M7" s="8" t="s">
        <v>14</v>
      </c>
      <c r="N7" s="8" t="s">
        <v>15</v>
      </c>
      <c r="O7" s="8" t="s">
        <v>16</v>
      </c>
      <c r="P7" s="8" t="s">
        <v>17</v>
      </c>
      <c r="Q7" s="8" t="s">
        <v>18</v>
      </c>
      <c r="R7" s="8" t="s">
        <v>19</v>
      </c>
      <c r="S7" s="8" t="s">
        <v>20</v>
      </c>
      <c r="T7" s="9" t="s">
        <v>21</v>
      </c>
      <c r="U7" s="603"/>
      <c r="V7" s="603"/>
      <c r="W7" s="603"/>
      <c r="X7" s="603"/>
      <c r="Y7" s="603"/>
      <c r="Z7" s="603"/>
    </row>
    <row r="8" spans="1:26" ht="72" customHeight="1" x14ac:dyDescent="0.35">
      <c r="A8" s="481" t="s">
        <v>335</v>
      </c>
      <c r="B8" s="493" t="s">
        <v>336</v>
      </c>
      <c r="C8" s="56" t="s">
        <v>337</v>
      </c>
      <c r="D8" s="56">
        <v>1</v>
      </c>
      <c r="E8" s="56">
        <v>1</v>
      </c>
      <c r="F8" s="56" t="s">
        <v>25</v>
      </c>
      <c r="G8" s="70">
        <v>1</v>
      </c>
      <c r="H8" s="70">
        <v>1</v>
      </c>
      <c r="I8" s="494"/>
      <c r="J8" s="494"/>
      <c r="K8" s="494"/>
      <c r="L8" s="494"/>
      <c r="M8" s="494"/>
      <c r="N8" s="494"/>
      <c r="O8" s="494"/>
      <c r="P8" s="494"/>
      <c r="Q8" s="494"/>
      <c r="R8" s="494"/>
      <c r="S8" s="494"/>
      <c r="T8" s="494" t="s">
        <v>338</v>
      </c>
      <c r="U8" s="56" t="s">
        <v>339</v>
      </c>
      <c r="V8" s="495">
        <v>1</v>
      </c>
      <c r="W8" s="56" t="s">
        <v>1045</v>
      </c>
      <c r="X8" s="180" t="s">
        <v>1320</v>
      </c>
      <c r="Y8" s="56" t="s">
        <v>1337</v>
      </c>
      <c r="Z8" s="56" t="s">
        <v>340</v>
      </c>
    </row>
    <row r="9" spans="1:26" ht="69.650000000000006" customHeight="1" x14ac:dyDescent="0.35">
      <c r="A9" s="487" t="s">
        <v>335</v>
      </c>
      <c r="B9" s="496" t="s">
        <v>341</v>
      </c>
      <c r="C9" s="71" t="s">
        <v>337</v>
      </c>
      <c r="D9" s="71">
        <v>1</v>
      </c>
      <c r="E9" s="71">
        <f t="shared" ref="E9:E39" si="0">+COUNTIF(I9:T9,"X")</f>
        <v>1</v>
      </c>
      <c r="F9" s="71" t="s">
        <v>25</v>
      </c>
      <c r="G9" s="72">
        <v>1</v>
      </c>
      <c r="H9" s="73">
        <v>1</v>
      </c>
      <c r="I9" s="497"/>
      <c r="J9" s="497" t="s">
        <v>338</v>
      </c>
      <c r="K9" s="497"/>
      <c r="L9" s="497"/>
      <c r="M9" s="497"/>
      <c r="N9" s="497"/>
      <c r="O9" s="497"/>
      <c r="P9" s="497"/>
      <c r="Q9" s="497"/>
      <c r="R9" s="497"/>
      <c r="S9" s="497"/>
      <c r="T9" s="494"/>
      <c r="U9" s="56" t="s">
        <v>339</v>
      </c>
      <c r="V9" s="495">
        <v>1</v>
      </c>
      <c r="W9" s="56" t="s">
        <v>342</v>
      </c>
      <c r="X9" s="180" t="s">
        <v>343</v>
      </c>
      <c r="Y9" s="56" t="s">
        <v>653</v>
      </c>
      <c r="Z9" s="56" t="s">
        <v>340</v>
      </c>
    </row>
    <row r="10" spans="1:26" ht="88" customHeight="1" x14ac:dyDescent="0.35">
      <c r="A10" s="487" t="s">
        <v>335</v>
      </c>
      <c r="B10" s="498" t="s">
        <v>1046</v>
      </c>
      <c r="C10" s="71" t="s">
        <v>337</v>
      </c>
      <c r="D10" s="71">
        <v>1</v>
      </c>
      <c r="E10" s="71">
        <v>1</v>
      </c>
      <c r="F10" s="71" t="s">
        <v>25</v>
      </c>
      <c r="G10" s="72">
        <v>1</v>
      </c>
      <c r="H10" s="73">
        <v>1</v>
      </c>
      <c r="I10" s="497"/>
      <c r="J10" s="497"/>
      <c r="K10" s="497"/>
      <c r="L10" s="497"/>
      <c r="M10" s="497"/>
      <c r="N10" s="497"/>
      <c r="O10" s="497"/>
      <c r="P10" s="497"/>
      <c r="Q10" s="497"/>
      <c r="R10" s="497"/>
      <c r="S10" s="497"/>
      <c r="T10" s="494" t="s">
        <v>338</v>
      </c>
      <c r="U10" s="56" t="s">
        <v>339</v>
      </c>
      <c r="V10" s="495">
        <v>1</v>
      </c>
      <c r="W10" s="56" t="s">
        <v>344</v>
      </c>
      <c r="X10" s="180" t="s">
        <v>1321</v>
      </c>
      <c r="Y10" s="56" t="s">
        <v>909</v>
      </c>
      <c r="Z10" s="56" t="s">
        <v>340</v>
      </c>
    </row>
    <row r="11" spans="1:26" ht="72.5" x14ac:dyDescent="0.35">
      <c r="A11" s="487" t="s">
        <v>335</v>
      </c>
      <c r="B11" s="498" t="s">
        <v>345</v>
      </c>
      <c r="C11" s="71" t="s">
        <v>337</v>
      </c>
      <c r="D11" s="71">
        <v>2</v>
      </c>
      <c r="E11" s="71">
        <f t="shared" si="0"/>
        <v>2</v>
      </c>
      <c r="F11" s="71" t="s">
        <v>25</v>
      </c>
      <c r="G11" s="72">
        <v>2</v>
      </c>
      <c r="H11" s="73">
        <v>2</v>
      </c>
      <c r="I11" s="497"/>
      <c r="J11" s="497" t="s">
        <v>338</v>
      </c>
      <c r="K11" s="497"/>
      <c r="L11" s="497"/>
      <c r="M11" s="497"/>
      <c r="N11" s="497"/>
      <c r="O11" s="497" t="s">
        <v>338</v>
      </c>
      <c r="P11" s="497"/>
      <c r="Q11" s="497"/>
      <c r="R11" s="497"/>
      <c r="S11" s="497"/>
      <c r="T11" s="494"/>
      <c r="U11" s="56" t="s">
        <v>339</v>
      </c>
      <c r="V11" s="495">
        <v>1</v>
      </c>
      <c r="W11" s="56" t="s">
        <v>346</v>
      </c>
      <c r="X11" s="180" t="s">
        <v>1104</v>
      </c>
      <c r="Y11" s="56" t="s">
        <v>1202</v>
      </c>
      <c r="Z11" s="56" t="s">
        <v>340</v>
      </c>
    </row>
    <row r="12" spans="1:26" ht="79" customHeight="1" x14ac:dyDescent="0.35">
      <c r="A12" s="487" t="s">
        <v>335</v>
      </c>
      <c r="B12" s="496" t="s">
        <v>347</v>
      </c>
      <c r="C12" s="71" t="s">
        <v>337</v>
      </c>
      <c r="D12" s="71">
        <v>1</v>
      </c>
      <c r="E12" s="71">
        <v>1</v>
      </c>
      <c r="F12" s="71" t="s">
        <v>25</v>
      </c>
      <c r="G12" s="72">
        <v>1</v>
      </c>
      <c r="H12" s="73">
        <v>1</v>
      </c>
      <c r="I12" s="497"/>
      <c r="J12" s="497"/>
      <c r="K12" s="497"/>
      <c r="L12" s="497"/>
      <c r="M12" s="497"/>
      <c r="N12" s="497"/>
      <c r="O12" s="497" t="s">
        <v>338</v>
      </c>
      <c r="P12" s="497"/>
      <c r="Q12" s="497"/>
      <c r="R12" s="497"/>
      <c r="S12" s="497"/>
      <c r="T12" s="494"/>
      <c r="U12" s="56" t="s">
        <v>339</v>
      </c>
      <c r="V12" s="495">
        <v>1</v>
      </c>
      <c r="W12" s="56" t="s">
        <v>348</v>
      </c>
      <c r="X12" s="180" t="s">
        <v>1105</v>
      </c>
      <c r="Y12" s="56" t="s">
        <v>1202</v>
      </c>
      <c r="Z12" s="56" t="s">
        <v>340</v>
      </c>
    </row>
    <row r="13" spans="1:26" ht="159" customHeight="1" x14ac:dyDescent="0.35">
      <c r="A13" s="487" t="s">
        <v>335</v>
      </c>
      <c r="B13" s="496" t="s">
        <v>349</v>
      </c>
      <c r="C13" s="71" t="s">
        <v>337</v>
      </c>
      <c r="D13" s="71">
        <v>3</v>
      </c>
      <c r="E13" s="71">
        <f t="shared" si="0"/>
        <v>3</v>
      </c>
      <c r="F13" s="71" t="s">
        <v>25</v>
      </c>
      <c r="G13" s="72">
        <v>3</v>
      </c>
      <c r="H13" s="73">
        <v>3</v>
      </c>
      <c r="I13" s="497"/>
      <c r="J13" s="497" t="s">
        <v>338</v>
      </c>
      <c r="K13" s="497"/>
      <c r="L13" s="497"/>
      <c r="M13" s="497" t="s">
        <v>338</v>
      </c>
      <c r="N13" s="497"/>
      <c r="O13" s="497"/>
      <c r="P13" s="497"/>
      <c r="Q13" s="497" t="s">
        <v>338</v>
      </c>
      <c r="R13" s="497"/>
      <c r="S13" s="497"/>
      <c r="T13" s="494"/>
      <c r="U13" s="56" t="s">
        <v>339</v>
      </c>
      <c r="V13" s="495">
        <v>1</v>
      </c>
      <c r="W13" s="56" t="s">
        <v>346</v>
      </c>
      <c r="X13" s="180" t="s">
        <v>1106</v>
      </c>
      <c r="Y13" s="56" t="s">
        <v>1202</v>
      </c>
      <c r="Z13" s="56" t="s">
        <v>340</v>
      </c>
    </row>
    <row r="14" spans="1:26" ht="72.5" x14ac:dyDescent="0.35">
      <c r="A14" s="487" t="s">
        <v>335</v>
      </c>
      <c r="B14" s="496" t="s">
        <v>350</v>
      </c>
      <c r="C14" s="71" t="s">
        <v>337</v>
      </c>
      <c r="D14" s="71">
        <v>2</v>
      </c>
      <c r="E14" s="71">
        <v>2</v>
      </c>
      <c r="F14" s="71" t="s">
        <v>25</v>
      </c>
      <c r="G14" s="72">
        <v>2</v>
      </c>
      <c r="H14" s="73">
        <v>2</v>
      </c>
      <c r="I14" s="497"/>
      <c r="J14" s="497"/>
      <c r="K14" s="497"/>
      <c r="L14" s="497"/>
      <c r="M14" s="497"/>
      <c r="N14" s="497"/>
      <c r="O14" s="497"/>
      <c r="P14" s="497" t="s">
        <v>338</v>
      </c>
      <c r="Q14" s="497"/>
      <c r="R14" s="497"/>
      <c r="S14" s="497"/>
      <c r="T14" s="494" t="s">
        <v>338</v>
      </c>
      <c r="U14" s="56" t="s">
        <v>339</v>
      </c>
      <c r="V14" s="495">
        <v>1</v>
      </c>
      <c r="W14" s="56" t="s">
        <v>351</v>
      </c>
      <c r="X14" s="180" t="s">
        <v>1322</v>
      </c>
      <c r="Y14" s="56" t="s">
        <v>1337</v>
      </c>
      <c r="Z14" s="56" t="s">
        <v>340</v>
      </c>
    </row>
    <row r="15" spans="1:26" ht="72.5" x14ac:dyDescent="0.35">
      <c r="A15" s="487" t="s">
        <v>335</v>
      </c>
      <c r="B15" s="496" t="s">
        <v>352</v>
      </c>
      <c r="C15" s="71" t="s">
        <v>337</v>
      </c>
      <c r="D15" s="71">
        <v>4</v>
      </c>
      <c r="E15" s="71">
        <v>4</v>
      </c>
      <c r="F15" s="71" t="s">
        <v>25</v>
      </c>
      <c r="G15" s="72">
        <v>4</v>
      </c>
      <c r="H15" s="73">
        <v>4</v>
      </c>
      <c r="I15" s="497"/>
      <c r="J15" s="497"/>
      <c r="K15" s="497"/>
      <c r="L15" s="497" t="s">
        <v>338</v>
      </c>
      <c r="M15" s="497"/>
      <c r="N15" s="497"/>
      <c r="O15" s="497" t="s">
        <v>338</v>
      </c>
      <c r="P15" s="497"/>
      <c r="Q15" s="497"/>
      <c r="R15" s="497" t="s">
        <v>338</v>
      </c>
      <c r="S15" s="497"/>
      <c r="T15" s="494" t="s">
        <v>338</v>
      </c>
      <c r="U15" s="56" t="s">
        <v>339</v>
      </c>
      <c r="V15" s="495">
        <v>1</v>
      </c>
      <c r="W15" s="56" t="s">
        <v>353</v>
      </c>
      <c r="X15" s="180" t="s">
        <v>1107</v>
      </c>
      <c r="Y15" s="56" t="s">
        <v>1337</v>
      </c>
      <c r="Z15" s="56" t="s">
        <v>340</v>
      </c>
    </row>
    <row r="16" spans="1:26" ht="72.5" x14ac:dyDescent="0.35">
      <c r="A16" s="487" t="s">
        <v>335</v>
      </c>
      <c r="B16" s="496" t="s">
        <v>1047</v>
      </c>
      <c r="C16" s="71" t="s">
        <v>337</v>
      </c>
      <c r="D16" s="71">
        <v>2</v>
      </c>
      <c r="E16" s="71">
        <v>2</v>
      </c>
      <c r="F16" s="71" t="s">
        <v>25</v>
      </c>
      <c r="G16" s="72">
        <v>2</v>
      </c>
      <c r="H16" s="73">
        <v>2</v>
      </c>
      <c r="I16" s="497"/>
      <c r="J16" s="497"/>
      <c r="K16" s="497"/>
      <c r="L16" s="497"/>
      <c r="M16" s="497"/>
      <c r="N16" s="497" t="s">
        <v>338</v>
      </c>
      <c r="O16" s="497"/>
      <c r="P16" s="497"/>
      <c r="Q16" s="497"/>
      <c r="R16" s="497"/>
      <c r="S16" s="497" t="s">
        <v>338</v>
      </c>
      <c r="T16" s="494"/>
      <c r="U16" s="56" t="s">
        <v>339</v>
      </c>
      <c r="V16" s="495">
        <v>1</v>
      </c>
      <c r="W16" s="56" t="s">
        <v>353</v>
      </c>
      <c r="X16" s="180" t="s">
        <v>929</v>
      </c>
      <c r="Y16" s="56" t="s">
        <v>1337</v>
      </c>
      <c r="Z16" s="56" t="s">
        <v>340</v>
      </c>
    </row>
    <row r="17" spans="1:26" ht="94" customHeight="1" x14ac:dyDescent="0.35">
      <c r="A17" s="487" t="s">
        <v>335</v>
      </c>
      <c r="B17" s="496" t="s">
        <v>354</v>
      </c>
      <c r="C17" s="71" t="s">
        <v>337</v>
      </c>
      <c r="D17" s="71">
        <v>4</v>
      </c>
      <c r="E17" s="71">
        <f t="shared" si="0"/>
        <v>4</v>
      </c>
      <c r="F17" s="71" t="s">
        <v>25</v>
      </c>
      <c r="G17" s="72">
        <v>4</v>
      </c>
      <c r="H17" s="73">
        <v>4</v>
      </c>
      <c r="I17" s="497"/>
      <c r="J17" s="497"/>
      <c r="K17" s="497" t="s">
        <v>338</v>
      </c>
      <c r="L17" s="497"/>
      <c r="M17" s="497"/>
      <c r="N17" s="497" t="s">
        <v>338</v>
      </c>
      <c r="O17" s="497"/>
      <c r="P17" s="497"/>
      <c r="Q17" s="497" t="s">
        <v>338</v>
      </c>
      <c r="R17" s="497"/>
      <c r="S17" s="497"/>
      <c r="T17" s="494" t="s">
        <v>338</v>
      </c>
      <c r="U17" s="56" t="s">
        <v>339</v>
      </c>
      <c r="V17" s="495">
        <v>1</v>
      </c>
      <c r="W17" s="56" t="s">
        <v>355</v>
      </c>
      <c r="X17" s="180" t="s">
        <v>1323</v>
      </c>
      <c r="Y17" s="56" t="s">
        <v>1337</v>
      </c>
      <c r="Z17" s="56" t="s">
        <v>340</v>
      </c>
    </row>
    <row r="18" spans="1:26" ht="87" x14ac:dyDescent="0.35">
      <c r="A18" s="487" t="s">
        <v>335</v>
      </c>
      <c r="B18" s="496" t="s">
        <v>356</v>
      </c>
      <c r="C18" s="71" t="s">
        <v>337</v>
      </c>
      <c r="D18" s="71">
        <v>4</v>
      </c>
      <c r="E18" s="71">
        <f t="shared" si="0"/>
        <v>4</v>
      </c>
      <c r="F18" s="71" t="s">
        <v>25</v>
      </c>
      <c r="G18" s="72">
        <v>4</v>
      </c>
      <c r="H18" s="73">
        <v>4</v>
      </c>
      <c r="I18" s="497"/>
      <c r="J18" s="497"/>
      <c r="K18" s="497" t="s">
        <v>338</v>
      </c>
      <c r="L18" s="497"/>
      <c r="M18" s="497"/>
      <c r="N18" s="497" t="s">
        <v>338</v>
      </c>
      <c r="O18" s="497"/>
      <c r="P18" s="497"/>
      <c r="Q18" s="497" t="s">
        <v>338</v>
      </c>
      <c r="R18" s="497"/>
      <c r="S18" s="497"/>
      <c r="T18" s="494" t="s">
        <v>338</v>
      </c>
      <c r="U18" s="56" t="s">
        <v>339</v>
      </c>
      <c r="V18" s="495">
        <v>1</v>
      </c>
      <c r="W18" s="56" t="s">
        <v>357</v>
      </c>
      <c r="X18" s="180" t="s">
        <v>1324</v>
      </c>
      <c r="Y18" s="56" t="s">
        <v>1337</v>
      </c>
      <c r="Z18" s="56" t="s">
        <v>340</v>
      </c>
    </row>
    <row r="19" spans="1:26" ht="72.5" x14ac:dyDescent="0.35">
      <c r="A19" s="487" t="s">
        <v>335</v>
      </c>
      <c r="B19" s="496" t="s">
        <v>358</v>
      </c>
      <c r="C19" s="71" t="s">
        <v>337</v>
      </c>
      <c r="D19" s="71">
        <v>1</v>
      </c>
      <c r="E19" s="71">
        <v>1</v>
      </c>
      <c r="F19" s="71" t="s">
        <v>25</v>
      </c>
      <c r="G19" s="72">
        <v>1</v>
      </c>
      <c r="H19" s="73">
        <v>1</v>
      </c>
      <c r="I19" s="497"/>
      <c r="J19" s="497"/>
      <c r="K19" s="497"/>
      <c r="L19" s="497"/>
      <c r="M19" s="497"/>
      <c r="N19" s="497"/>
      <c r="O19" s="497"/>
      <c r="P19" s="497"/>
      <c r="Q19" s="497"/>
      <c r="R19" s="497"/>
      <c r="S19" s="497"/>
      <c r="T19" s="494" t="s">
        <v>338</v>
      </c>
      <c r="U19" s="56" t="s">
        <v>339</v>
      </c>
      <c r="V19" s="495">
        <v>1</v>
      </c>
      <c r="W19" s="56" t="s">
        <v>1048</v>
      </c>
      <c r="X19" s="180" t="s">
        <v>1325</v>
      </c>
      <c r="Y19" s="56" t="s">
        <v>1337</v>
      </c>
      <c r="Z19" s="56" t="s">
        <v>340</v>
      </c>
    </row>
    <row r="20" spans="1:26" ht="72.5" x14ac:dyDescent="0.35">
      <c r="A20" s="487" t="s">
        <v>335</v>
      </c>
      <c r="B20" s="496" t="s">
        <v>359</v>
      </c>
      <c r="C20" s="71" t="s">
        <v>337</v>
      </c>
      <c r="D20" s="71">
        <v>1</v>
      </c>
      <c r="E20" s="71">
        <v>1</v>
      </c>
      <c r="F20" s="71" t="s">
        <v>25</v>
      </c>
      <c r="G20" s="72">
        <v>1</v>
      </c>
      <c r="H20" s="73">
        <v>1</v>
      </c>
      <c r="I20" s="497"/>
      <c r="J20" s="497"/>
      <c r="K20" s="497"/>
      <c r="L20" s="497"/>
      <c r="M20" s="497"/>
      <c r="N20" s="497"/>
      <c r="O20" s="497" t="s">
        <v>338</v>
      </c>
      <c r="P20" s="497"/>
      <c r="Q20" s="497"/>
      <c r="R20" s="497"/>
      <c r="S20" s="497"/>
      <c r="T20" s="494"/>
      <c r="U20" s="56" t="s">
        <v>339</v>
      </c>
      <c r="V20" s="495">
        <v>1</v>
      </c>
      <c r="W20" s="56" t="s">
        <v>360</v>
      </c>
      <c r="X20" s="180" t="s">
        <v>1203</v>
      </c>
      <c r="Y20" s="56" t="s">
        <v>1202</v>
      </c>
      <c r="Z20" s="56" t="s">
        <v>340</v>
      </c>
    </row>
    <row r="21" spans="1:26" ht="116" x14ac:dyDescent="0.35">
      <c r="A21" s="487" t="s">
        <v>335</v>
      </c>
      <c r="B21" s="496" t="s">
        <v>361</v>
      </c>
      <c r="C21" s="71" t="s">
        <v>337</v>
      </c>
      <c r="D21" s="71">
        <v>1</v>
      </c>
      <c r="E21" s="71">
        <v>1</v>
      </c>
      <c r="F21" s="71" t="s">
        <v>25</v>
      </c>
      <c r="G21" s="72">
        <v>1</v>
      </c>
      <c r="H21" s="73">
        <v>1</v>
      </c>
      <c r="I21" s="497"/>
      <c r="J21" s="497"/>
      <c r="K21" s="497"/>
      <c r="L21" s="497"/>
      <c r="M21" s="497" t="s">
        <v>338</v>
      </c>
      <c r="N21" s="497"/>
      <c r="O21" s="497"/>
      <c r="P21" s="497"/>
      <c r="Q21" s="497"/>
      <c r="R21" s="497"/>
      <c r="S21" s="497"/>
      <c r="T21" s="494"/>
      <c r="U21" s="56" t="s">
        <v>339</v>
      </c>
      <c r="V21" s="495">
        <v>1</v>
      </c>
      <c r="W21" s="56" t="s">
        <v>362</v>
      </c>
      <c r="X21" s="180" t="s">
        <v>930</v>
      </c>
      <c r="Y21" s="56" t="s">
        <v>952</v>
      </c>
      <c r="Z21" s="56" t="s">
        <v>340</v>
      </c>
    </row>
    <row r="22" spans="1:26" ht="72.5" x14ac:dyDescent="0.35">
      <c r="A22" s="487" t="s">
        <v>335</v>
      </c>
      <c r="B22" s="496" t="s">
        <v>1108</v>
      </c>
      <c r="C22" s="71" t="s">
        <v>337</v>
      </c>
      <c r="D22" s="71">
        <v>1</v>
      </c>
      <c r="E22" s="71">
        <v>1</v>
      </c>
      <c r="F22" s="71" t="s">
        <v>25</v>
      </c>
      <c r="G22" s="72">
        <v>1</v>
      </c>
      <c r="H22" s="73">
        <v>1</v>
      </c>
      <c r="I22" s="497"/>
      <c r="J22" s="497"/>
      <c r="K22" s="497"/>
      <c r="L22" s="497"/>
      <c r="M22" s="497"/>
      <c r="N22" s="497"/>
      <c r="O22" s="497"/>
      <c r="P22" s="497"/>
      <c r="Q22" s="497" t="s">
        <v>338</v>
      </c>
      <c r="R22" s="497"/>
      <c r="S22" s="497"/>
      <c r="T22" s="494"/>
      <c r="U22" s="56" t="s">
        <v>339</v>
      </c>
      <c r="V22" s="495">
        <v>1</v>
      </c>
      <c r="W22" s="56" t="s">
        <v>363</v>
      </c>
      <c r="X22" s="180" t="s">
        <v>1109</v>
      </c>
      <c r="Y22" s="56" t="s">
        <v>1202</v>
      </c>
      <c r="Z22" s="56" t="s">
        <v>340</v>
      </c>
    </row>
    <row r="23" spans="1:26" ht="72.5" x14ac:dyDescent="0.35">
      <c r="A23" s="487" t="s">
        <v>335</v>
      </c>
      <c r="B23" s="496" t="s">
        <v>364</v>
      </c>
      <c r="C23" s="71" t="s">
        <v>337</v>
      </c>
      <c r="D23" s="71">
        <v>2</v>
      </c>
      <c r="E23" s="71">
        <v>2</v>
      </c>
      <c r="F23" s="71" t="s">
        <v>25</v>
      </c>
      <c r="G23" s="72">
        <v>2</v>
      </c>
      <c r="H23" s="73">
        <v>2</v>
      </c>
      <c r="I23" s="497"/>
      <c r="J23" s="497"/>
      <c r="K23" s="497"/>
      <c r="L23" s="497"/>
      <c r="M23" s="497"/>
      <c r="N23" s="497" t="s">
        <v>338</v>
      </c>
      <c r="O23" s="497"/>
      <c r="P23" s="497"/>
      <c r="Q23" s="497"/>
      <c r="R23" s="497"/>
      <c r="S23" s="497"/>
      <c r="T23" s="494" t="s">
        <v>338</v>
      </c>
      <c r="U23" s="56" t="s">
        <v>339</v>
      </c>
      <c r="V23" s="495">
        <v>1</v>
      </c>
      <c r="W23" s="56" t="s">
        <v>365</v>
      </c>
      <c r="X23" s="180" t="s">
        <v>1326</v>
      </c>
      <c r="Y23" s="56" t="s">
        <v>1337</v>
      </c>
      <c r="Z23" s="56" t="s">
        <v>340</v>
      </c>
    </row>
    <row r="24" spans="1:26" ht="246.5" x14ac:dyDescent="0.35">
      <c r="A24" s="487" t="s">
        <v>335</v>
      </c>
      <c r="B24" s="496" t="s">
        <v>366</v>
      </c>
      <c r="C24" s="71" t="s">
        <v>337</v>
      </c>
      <c r="D24" s="71">
        <v>3</v>
      </c>
      <c r="E24" s="71">
        <f t="shared" si="0"/>
        <v>3</v>
      </c>
      <c r="F24" s="71" t="s">
        <v>25</v>
      </c>
      <c r="G24" s="72">
        <v>3</v>
      </c>
      <c r="H24" s="73">
        <v>3</v>
      </c>
      <c r="I24" s="497"/>
      <c r="J24" s="497" t="s">
        <v>338</v>
      </c>
      <c r="K24" s="497"/>
      <c r="L24" s="497"/>
      <c r="M24" s="497"/>
      <c r="N24" s="497" t="s">
        <v>338</v>
      </c>
      <c r="O24" s="497"/>
      <c r="P24" s="497"/>
      <c r="Q24" s="497" t="s">
        <v>338</v>
      </c>
      <c r="R24" s="497"/>
      <c r="S24" s="497"/>
      <c r="T24" s="494"/>
      <c r="U24" s="56" t="s">
        <v>339</v>
      </c>
      <c r="V24" s="495">
        <v>1</v>
      </c>
      <c r="W24" s="56" t="s">
        <v>367</v>
      </c>
      <c r="X24" s="180" t="s">
        <v>1110</v>
      </c>
      <c r="Y24" s="56" t="s">
        <v>1202</v>
      </c>
      <c r="Z24" s="56" t="s">
        <v>340</v>
      </c>
    </row>
    <row r="25" spans="1:26" ht="72.5" x14ac:dyDescent="0.35">
      <c r="A25" s="487" t="s">
        <v>335</v>
      </c>
      <c r="B25" s="496" t="s">
        <v>368</v>
      </c>
      <c r="C25" s="71" t="s">
        <v>337</v>
      </c>
      <c r="D25" s="71">
        <v>1</v>
      </c>
      <c r="E25" s="71">
        <v>1</v>
      </c>
      <c r="F25" s="71" t="s">
        <v>25</v>
      </c>
      <c r="G25" s="72">
        <v>1</v>
      </c>
      <c r="H25" s="73">
        <v>1</v>
      </c>
      <c r="I25" s="497"/>
      <c r="J25" s="497"/>
      <c r="K25" s="497"/>
      <c r="L25" s="497" t="s">
        <v>338</v>
      </c>
      <c r="M25" s="497"/>
      <c r="N25" s="497"/>
      <c r="O25" s="497"/>
      <c r="P25" s="497"/>
      <c r="Q25" s="497"/>
      <c r="R25" s="497"/>
      <c r="S25" s="497"/>
      <c r="T25" s="494"/>
      <c r="U25" s="56" t="s">
        <v>339</v>
      </c>
      <c r="V25" s="495">
        <v>1</v>
      </c>
      <c r="W25" s="56" t="s">
        <v>369</v>
      </c>
      <c r="X25" s="180" t="s">
        <v>931</v>
      </c>
      <c r="Y25" s="56" t="s">
        <v>952</v>
      </c>
      <c r="Z25" s="56" t="s">
        <v>340</v>
      </c>
    </row>
    <row r="26" spans="1:26" ht="72.5" x14ac:dyDescent="0.35">
      <c r="A26" s="487" t="s">
        <v>335</v>
      </c>
      <c r="B26" s="496" t="s">
        <v>370</v>
      </c>
      <c r="C26" s="71" t="s">
        <v>337</v>
      </c>
      <c r="D26" s="71">
        <v>2</v>
      </c>
      <c r="E26" s="71">
        <v>2</v>
      </c>
      <c r="F26" s="71" t="s">
        <v>25</v>
      </c>
      <c r="G26" s="72">
        <v>2</v>
      </c>
      <c r="H26" s="73">
        <v>2</v>
      </c>
      <c r="I26" s="497"/>
      <c r="J26" s="497"/>
      <c r="K26" s="497"/>
      <c r="L26" s="497"/>
      <c r="M26" s="497" t="s">
        <v>338</v>
      </c>
      <c r="N26" s="497"/>
      <c r="O26" s="497"/>
      <c r="P26" s="497"/>
      <c r="Q26" s="497"/>
      <c r="R26" s="497" t="s">
        <v>338</v>
      </c>
      <c r="S26" s="497"/>
      <c r="T26" s="494"/>
      <c r="U26" s="56" t="s">
        <v>339</v>
      </c>
      <c r="V26" s="495">
        <v>1</v>
      </c>
      <c r="W26" s="56" t="s">
        <v>369</v>
      </c>
      <c r="X26" s="180" t="s">
        <v>1327</v>
      </c>
      <c r="Y26" s="56" t="s">
        <v>1337</v>
      </c>
      <c r="Z26" s="56" t="s">
        <v>340</v>
      </c>
    </row>
    <row r="27" spans="1:26" ht="72.5" x14ac:dyDescent="0.35">
      <c r="A27" s="487" t="s">
        <v>335</v>
      </c>
      <c r="B27" s="496" t="s">
        <v>371</v>
      </c>
      <c r="C27" s="71" t="s">
        <v>337</v>
      </c>
      <c r="D27" s="71">
        <v>3</v>
      </c>
      <c r="E27" s="71">
        <f t="shared" si="0"/>
        <v>3</v>
      </c>
      <c r="F27" s="71" t="s">
        <v>25</v>
      </c>
      <c r="G27" s="72">
        <v>3</v>
      </c>
      <c r="H27" s="73">
        <v>3</v>
      </c>
      <c r="I27" s="497"/>
      <c r="J27" s="497"/>
      <c r="K27" s="497" t="s">
        <v>338</v>
      </c>
      <c r="L27" s="497"/>
      <c r="M27" s="497"/>
      <c r="N27" s="497"/>
      <c r="O27" s="497"/>
      <c r="P27" s="497"/>
      <c r="Q27" s="497" t="s">
        <v>338</v>
      </c>
      <c r="R27" s="497"/>
      <c r="S27" s="497"/>
      <c r="T27" s="494" t="s">
        <v>338</v>
      </c>
      <c r="U27" s="56" t="s">
        <v>339</v>
      </c>
      <c r="V27" s="495">
        <v>1</v>
      </c>
      <c r="W27" s="56" t="s">
        <v>355</v>
      </c>
      <c r="X27" s="180" t="s">
        <v>1328</v>
      </c>
      <c r="Y27" s="56" t="s">
        <v>1337</v>
      </c>
      <c r="Z27" s="56" t="s">
        <v>340</v>
      </c>
    </row>
    <row r="28" spans="1:26" ht="87.5" x14ac:dyDescent="0.35">
      <c r="A28" s="487" t="s">
        <v>335</v>
      </c>
      <c r="B28" s="496" t="s">
        <v>372</v>
      </c>
      <c r="C28" s="71" t="s">
        <v>337</v>
      </c>
      <c r="D28" s="71">
        <v>3</v>
      </c>
      <c r="E28" s="71">
        <v>3</v>
      </c>
      <c r="F28" s="71" t="s">
        <v>25</v>
      </c>
      <c r="G28" s="72">
        <v>3</v>
      </c>
      <c r="H28" s="73">
        <v>3</v>
      </c>
      <c r="I28" s="497"/>
      <c r="J28" s="497"/>
      <c r="K28" s="497"/>
      <c r="L28" s="497" t="s">
        <v>338</v>
      </c>
      <c r="M28" s="497"/>
      <c r="N28" s="497"/>
      <c r="O28" s="497"/>
      <c r="P28" s="497" t="s">
        <v>338</v>
      </c>
      <c r="Q28" s="497"/>
      <c r="R28" s="497"/>
      <c r="S28" s="497"/>
      <c r="T28" s="494" t="s">
        <v>338</v>
      </c>
      <c r="U28" s="56" t="s">
        <v>339</v>
      </c>
      <c r="V28" s="495">
        <v>1</v>
      </c>
      <c r="W28" s="56" t="s">
        <v>373</v>
      </c>
      <c r="X28" s="180" t="s">
        <v>1111</v>
      </c>
      <c r="Y28" s="56" t="s">
        <v>1337</v>
      </c>
      <c r="Z28" s="56" t="s">
        <v>340</v>
      </c>
    </row>
    <row r="29" spans="1:26" ht="72.5" x14ac:dyDescent="0.35">
      <c r="A29" s="487" t="s">
        <v>335</v>
      </c>
      <c r="B29" s="496" t="s">
        <v>374</v>
      </c>
      <c r="C29" s="71" t="s">
        <v>337</v>
      </c>
      <c r="D29" s="71">
        <v>2</v>
      </c>
      <c r="E29" s="71">
        <v>2</v>
      </c>
      <c r="F29" s="71" t="s">
        <v>25</v>
      </c>
      <c r="G29" s="72">
        <v>2</v>
      </c>
      <c r="H29" s="73">
        <v>2</v>
      </c>
      <c r="I29" s="497"/>
      <c r="J29" s="497"/>
      <c r="K29" s="497"/>
      <c r="L29" s="497" t="s">
        <v>338</v>
      </c>
      <c r="M29" s="497"/>
      <c r="N29" s="497"/>
      <c r="O29" s="497"/>
      <c r="P29" s="497"/>
      <c r="Q29" s="497"/>
      <c r="R29" s="497" t="s">
        <v>338</v>
      </c>
      <c r="S29" s="497"/>
      <c r="T29" s="494"/>
      <c r="U29" s="56" t="s">
        <v>339</v>
      </c>
      <c r="V29" s="495">
        <v>1</v>
      </c>
      <c r="W29" s="56" t="s">
        <v>375</v>
      </c>
      <c r="X29" s="180" t="s">
        <v>1329</v>
      </c>
      <c r="Y29" s="56" t="s">
        <v>1337</v>
      </c>
      <c r="Z29" s="56" t="s">
        <v>340</v>
      </c>
    </row>
    <row r="30" spans="1:26" ht="87" x14ac:dyDescent="0.35">
      <c r="A30" s="487" t="s">
        <v>335</v>
      </c>
      <c r="B30" s="496" t="s">
        <v>376</v>
      </c>
      <c r="C30" s="71" t="s">
        <v>337</v>
      </c>
      <c r="D30" s="71">
        <v>1</v>
      </c>
      <c r="E30" s="71">
        <v>1</v>
      </c>
      <c r="F30" s="71" t="s">
        <v>25</v>
      </c>
      <c r="G30" s="72">
        <v>1</v>
      </c>
      <c r="H30" s="73">
        <v>1</v>
      </c>
      <c r="I30" s="497"/>
      <c r="J30" s="497"/>
      <c r="K30" s="497"/>
      <c r="L30" s="497"/>
      <c r="M30" s="497"/>
      <c r="N30" s="497"/>
      <c r="O30" s="497"/>
      <c r="P30" s="497"/>
      <c r="Q30" s="497"/>
      <c r="R30" s="497" t="s">
        <v>338</v>
      </c>
      <c r="S30" s="497"/>
      <c r="T30" s="494"/>
      <c r="U30" s="56" t="s">
        <v>339</v>
      </c>
      <c r="V30" s="495">
        <v>1</v>
      </c>
      <c r="W30" s="56" t="s">
        <v>1049</v>
      </c>
      <c r="X30" s="180" t="s">
        <v>1330</v>
      </c>
      <c r="Y30" s="56" t="s">
        <v>1337</v>
      </c>
      <c r="Z30" s="56" t="s">
        <v>340</v>
      </c>
    </row>
    <row r="31" spans="1:26" ht="72.5" x14ac:dyDescent="0.35">
      <c r="A31" s="487" t="s">
        <v>335</v>
      </c>
      <c r="B31" s="496" t="s">
        <v>1050</v>
      </c>
      <c r="C31" s="71" t="s">
        <v>337</v>
      </c>
      <c r="D31" s="71">
        <v>1</v>
      </c>
      <c r="E31" s="71">
        <v>1</v>
      </c>
      <c r="F31" s="71" t="s">
        <v>25</v>
      </c>
      <c r="G31" s="72">
        <v>1</v>
      </c>
      <c r="H31" s="73">
        <v>1</v>
      </c>
      <c r="I31" s="497"/>
      <c r="J31" s="497"/>
      <c r="K31" s="497"/>
      <c r="L31" s="497"/>
      <c r="M31" s="497"/>
      <c r="N31" s="497"/>
      <c r="O31" s="497"/>
      <c r="P31" s="497"/>
      <c r="Q31" s="497"/>
      <c r="R31" s="497"/>
      <c r="S31" s="497" t="s">
        <v>338</v>
      </c>
      <c r="T31" s="494"/>
      <c r="U31" s="56" t="s">
        <v>339</v>
      </c>
      <c r="V31" s="495">
        <v>1</v>
      </c>
      <c r="W31" s="56" t="s">
        <v>377</v>
      </c>
      <c r="X31" s="180" t="s">
        <v>1331</v>
      </c>
      <c r="Y31" s="56" t="s">
        <v>1337</v>
      </c>
      <c r="Z31" s="56" t="s">
        <v>340</v>
      </c>
    </row>
    <row r="32" spans="1:26" ht="72.5" x14ac:dyDescent="0.35">
      <c r="A32" s="487" t="s">
        <v>335</v>
      </c>
      <c r="B32" s="496" t="s">
        <v>378</v>
      </c>
      <c r="C32" s="71" t="s">
        <v>337</v>
      </c>
      <c r="D32" s="71">
        <v>2</v>
      </c>
      <c r="E32" s="71">
        <v>2</v>
      </c>
      <c r="F32" s="71" t="s">
        <v>25</v>
      </c>
      <c r="G32" s="72">
        <v>2</v>
      </c>
      <c r="H32" s="73">
        <v>2</v>
      </c>
      <c r="I32" s="497"/>
      <c r="J32" s="497"/>
      <c r="K32" s="497"/>
      <c r="L32" s="497"/>
      <c r="M32" s="497"/>
      <c r="N32" s="497" t="s">
        <v>338</v>
      </c>
      <c r="O32" s="497"/>
      <c r="P32" s="497"/>
      <c r="Q32" s="497"/>
      <c r="R32" s="497"/>
      <c r="S32" s="497" t="s">
        <v>338</v>
      </c>
      <c r="T32" s="494"/>
      <c r="U32" s="56" t="s">
        <v>339</v>
      </c>
      <c r="V32" s="495">
        <v>1</v>
      </c>
      <c r="W32" s="56" t="s">
        <v>379</v>
      </c>
      <c r="X32" s="180" t="s">
        <v>1332</v>
      </c>
      <c r="Y32" s="56" t="s">
        <v>1337</v>
      </c>
      <c r="Z32" s="56" t="s">
        <v>340</v>
      </c>
    </row>
    <row r="33" spans="1:26" ht="72.5" x14ac:dyDescent="0.35">
      <c r="A33" s="487" t="s">
        <v>335</v>
      </c>
      <c r="B33" s="496" t="s">
        <v>380</v>
      </c>
      <c r="C33" s="71" t="s">
        <v>337</v>
      </c>
      <c r="D33" s="71">
        <v>4</v>
      </c>
      <c r="E33" s="71">
        <f t="shared" si="0"/>
        <v>4</v>
      </c>
      <c r="F33" s="71" t="s">
        <v>25</v>
      </c>
      <c r="G33" s="72">
        <v>4</v>
      </c>
      <c r="H33" s="73">
        <v>4</v>
      </c>
      <c r="I33" s="497"/>
      <c r="J33" s="497"/>
      <c r="K33" s="497" t="s">
        <v>338</v>
      </c>
      <c r="L33" s="497"/>
      <c r="M33" s="497"/>
      <c r="N33" s="497" t="s">
        <v>338</v>
      </c>
      <c r="O33" s="497"/>
      <c r="P33" s="497"/>
      <c r="Q33" s="497" t="s">
        <v>338</v>
      </c>
      <c r="R33" s="497"/>
      <c r="S33" s="497" t="s">
        <v>338</v>
      </c>
      <c r="T33" s="494"/>
      <c r="U33" s="56" t="s">
        <v>339</v>
      </c>
      <c r="V33" s="495">
        <v>1</v>
      </c>
      <c r="W33" s="56" t="s">
        <v>355</v>
      </c>
      <c r="X33" s="180" t="s">
        <v>1333</v>
      </c>
      <c r="Y33" s="56" t="s">
        <v>1337</v>
      </c>
      <c r="Z33" s="56" t="s">
        <v>340</v>
      </c>
    </row>
    <row r="34" spans="1:26" ht="72.5" x14ac:dyDescent="0.35">
      <c r="A34" s="487" t="s">
        <v>335</v>
      </c>
      <c r="B34" s="496" t="s">
        <v>381</v>
      </c>
      <c r="C34" s="71" t="s">
        <v>337</v>
      </c>
      <c r="D34" s="71">
        <v>1</v>
      </c>
      <c r="E34" s="71">
        <v>1</v>
      </c>
      <c r="F34" s="71" t="s">
        <v>25</v>
      </c>
      <c r="G34" s="72">
        <v>1</v>
      </c>
      <c r="H34" s="73">
        <v>1</v>
      </c>
      <c r="I34" s="497"/>
      <c r="J34" s="497"/>
      <c r="K34" s="497"/>
      <c r="L34" s="497"/>
      <c r="M34" s="497"/>
      <c r="N34" s="497"/>
      <c r="O34" s="497"/>
      <c r="P34" s="497"/>
      <c r="Q34" s="497"/>
      <c r="R34" s="497" t="s">
        <v>338</v>
      </c>
      <c r="S34" s="497"/>
      <c r="T34" s="494"/>
      <c r="U34" s="56" t="s">
        <v>339</v>
      </c>
      <c r="V34" s="495">
        <v>1</v>
      </c>
      <c r="W34" s="56" t="s">
        <v>382</v>
      </c>
      <c r="X34" s="180" t="s">
        <v>1334</v>
      </c>
      <c r="Y34" s="56" t="s">
        <v>1337</v>
      </c>
      <c r="Z34" s="56" t="s">
        <v>340</v>
      </c>
    </row>
    <row r="35" spans="1:26" ht="87" x14ac:dyDescent="0.35">
      <c r="A35" s="487" t="s">
        <v>335</v>
      </c>
      <c r="B35" s="496" t="s">
        <v>1051</v>
      </c>
      <c r="C35" s="71" t="s">
        <v>337</v>
      </c>
      <c r="D35" s="71">
        <v>3</v>
      </c>
      <c r="E35" s="71">
        <f t="shared" si="0"/>
        <v>3</v>
      </c>
      <c r="F35" s="71" t="s">
        <v>25</v>
      </c>
      <c r="G35" s="72">
        <v>3</v>
      </c>
      <c r="H35" s="73">
        <v>3</v>
      </c>
      <c r="I35" s="497"/>
      <c r="J35" s="497"/>
      <c r="K35" s="497" t="s">
        <v>338</v>
      </c>
      <c r="L35" s="497"/>
      <c r="M35" s="497"/>
      <c r="N35" s="497" t="s">
        <v>338</v>
      </c>
      <c r="O35" s="497"/>
      <c r="P35" s="497"/>
      <c r="Q35" s="497" t="s">
        <v>338</v>
      </c>
      <c r="R35" s="497"/>
      <c r="S35" s="497"/>
      <c r="T35" s="494"/>
      <c r="U35" s="56" t="s">
        <v>339</v>
      </c>
      <c r="V35" s="495">
        <v>1</v>
      </c>
      <c r="W35" s="56" t="s">
        <v>383</v>
      </c>
      <c r="X35" s="180" t="s">
        <v>1204</v>
      </c>
      <c r="Y35" s="56" t="s">
        <v>1202</v>
      </c>
      <c r="Z35" s="56" t="s">
        <v>340</v>
      </c>
    </row>
    <row r="36" spans="1:26" ht="123.5" customHeight="1" x14ac:dyDescent="0.35">
      <c r="A36" s="487" t="s">
        <v>335</v>
      </c>
      <c r="B36" s="496" t="s">
        <v>384</v>
      </c>
      <c r="C36" s="71" t="s">
        <v>337</v>
      </c>
      <c r="D36" s="71">
        <v>2</v>
      </c>
      <c r="E36" s="71">
        <v>2</v>
      </c>
      <c r="F36" s="71" t="s">
        <v>25</v>
      </c>
      <c r="G36" s="72">
        <v>2</v>
      </c>
      <c r="H36" s="73">
        <v>2</v>
      </c>
      <c r="I36" s="497"/>
      <c r="J36" s="497"/>
      <c r="K36" s="497"/>
      <c r="L36" s="497" t="s">
        <v>338</v>
      </c>
      <c r="M36" s="497"/>
      <c r="N36" s="497"/>
      <c r="O36" s="497"/>
      <c r="P36" s="497"/>
      <c r="Q36" s="497"/>
      <c r="R36" s="497"/>
      <c r="S36" s="497" t="s">
        <v>338</v>
      </c>
      <c r="T36" s="494"/>
      <c r="U36" s="56" t="s">
        <v>339</v>
      </c>
      <c r="V36" s="495">
        <v>1</v>
      </c>
      <c r="W36" s="56" t="s">
        <v>385</v>
      </c>
      <c r="X36" s="180" t="s">
        <v>1335</v>
      </c>
      <c r="Y36" s="56" t="s">
        <v>1337</v>
      </c>
      <c r="Z36" s="56" t="s">
        <v>340</v>
      </c>
    </row>
    <row r="37" spans="1:26" ht="188.5" x14ac:dyDescent="0.35">
      <c r="A37" s="487" t="s">
        <v>335</v>
      </c>
      <c r="B37" s="496" t="s">
        <v>386</v>
      </c>
      <c r="C37" s="71" t="s">
        <v>337</v>
      </c>
      <c r="D37" s="71">
        <v>1</v>
      </c>
      <c r="E37" s="71">
        <v>1</v>
      </c>
      <c r="F37" s="71" t="s">
        <v>25</v>
      </c>
      <c r="G37" s="72">
        <v>1</v>
      </c>
      <c r="H37" s="73">
        <v>1</v>
      </c>
      <c r="I37" s="497"/>
      <c r="J37" s="497"/>
      <c r="K37" s="497"/>
      <c r="L37" s="497"/>
      <c r="M37" s="497"/>
      <c r="N37" s="497"/>
      <c r="O37" s="497"/>
      <c r="P37" s="497"/>
      <c r="Q37" s="497"/>
      <c r="R37" s="497" t="s">
        <v>338</v>
      </c>
      <c r="S37" s="497"/>
      <c r="T37" s="494"/>
      <c r="U37" s="56" t="s">
        <v>339</v>
      </c>
      <c r="V37" s="495">
        <v>1</v>
      </c>
      <c r="W37" s="56" t="s">
        <v>387</v>
      </c>
      <c r="X37" s="180" t="s">
        <v>1336</v>
      </c>
      <c r="Y37" s="56" t="s">
        <v>1337</v>
      </c>
      <c r="Z37" s="56" t="s">
        <v>340</v>
      </c>
    </row>
    <row r="38" spans="1:26" ht="72.5" x14ac:dyDescent="0.35">
      <c r="A38" s="487" t="s">
        <v>335</v>
      </c>
      <c r="B38" s="496" t="s">
        <v>388</v>
      </c>
      <c r="C38" s="71" t="s">
        <v>337</v>
      </c>
      <c r="D38" s="71">
        <v>1</v>
      </c>
      <c r="E38" s="71">
        <v>1</v>
      </c>
      <c r="F38" s="71" t="s">
        <v>25</v>
      </c>
      <c r="G38" s="72">
        <v>1</v>
      </c>
      <c r="H38" s="73">
        <v>1</v>
      </c>
      <c r="I38" s="497"/>
      <c r="J38" s="497"/>
      <c r="K38" s="497"/>
      <c r="L38" s="497"/>
      <c r="M38" s="497" t="s">
        <v>338</v>
      </c>
      <c r="N38" s="497"/>
      <c r="O38" s="497"/>
      <c r="P38" s="497"/>
      <c r="Q38" s="497"/>
      <c r="R38" s="497"/>
      <c r="S38" s="497"/>
      <c r="T38" s="494"/>
      <c r="U38" s="56" t="s">
        <v>339</v>
      </c>
      <c r="V38" s="495">
        <v>1</v>
      </c>
      <c r="W38" s="56" t="s">
        <v>387</v>
      </c>
      <c r="X38" s="180" t="s">
        <v>932</v>
      </c>
      <c r="Y38" s="56" t="s">
        <v>952</v>
      </c>
      <c r="Z38" s="56" t="s">
        <v>340</v>
      </c>
    </row>
    <row r="39" spans="1:26" ht="118.5" customHeight="1" x14ac:dyDescent="0.35">
      <c r="A39" s="487" t="s">
        <v>335</v>
      </c>
      <c r="B39" s="496" t="s">
        <v>389</v>
      </c>
      <c r="C39" s="71" t="s">
        <v>337</v>
      </c>
      <c r="D39" s="71">
        <v>1</v>
      </c>
      <c r="E39" s="71">
        <f t="shared" si="0"/>
        <v>1</v>
      </c>
      <c r="F39" s="71" t="s">
        <v>25</v>
      </c>
      <c r="G39" s="72">
        <v>1</v>
      </c>
      <c r="H39" s="73">
        <v>1</v>
      </c>
      <c r="I39" s="497"/>
      <c r="J39" s="497"/>
      <c r="K39" s="497" t="s">
        <v>338</v>
      </c>
      <c r="L39" s="497"/>
      <c r="M39" s="497"/>
      <c r="N39" s="497"/>
      <c r="O39" s="497"/>
      <c r="P39" s="497"/>
      <c r="Q39" s="497"/>
      <c r="R39" s="497"/>
      <c r="S39" s="497"/>
      <c r="T39" s="499"/>
      <c r="U39" s="500" t="s">
        <v>339</v>
      </c>
      <c r="V39" s="495">
        <v>1</v>
      </c>
      <c r="W39" s="500" t="s">
        <v>1052</v>
      </c>
      <c r="X39" s="387" t="s">
        <v>655</v>
      </c>
      <c r="Y39" s="56" t="s">
        <v>654</v>
      </c>
      <c r="Z39" s="500" t="s">
        <v>340</v>
      </c>
    </row>
    <row r="40" spans="1:26" s="62" customFormat="1" ht="72.5" x14ac:dyDescent="0.35">
      <c r="A40" s="487" t="s">
        <v>335</v>
      </c>
      <c r="B40" s="496" t="s">
        <v>390</v>
      </c>
      <c r="C40" s="71" t="s">
        <v>337</v>
      </c>
      <c r="D40" s="71">
        <v>1</v>
      </c>
      <c r="E40" s="71">
        <v>1</v>
      </c>
      <c r="F40" s="71" t="s">
        <v>25</v>
      </c>
      <c r="G40" s="72">
        <v>1</v>
      </c>
      <c r="H40" s="73">
        <v>1</v>
      </c>
      <c r="I40" s="497"/>
      <c r="J40" s="497"/>
      <c r="K40" s="497"/>
      <c r="L40" s="497"/>
      <c r="M40" s="497"/>
      <c r="N40" s="497" t="s">
        <v>338</v>
      </c>
      <c r="O40" s="497"/>
      <c r="P40" s="497"/>
      <c r="Q40" s="497"/>
      <c r="R40" s="497"/>
      <c r="S40" s="497"/>
      <c r="T40" s="497"/>
      <c r="U40" s="71" t="s">
        <v>339</v>
      </c>
      <c r="V40" s="495">
        <v>1</v>
      </c>
      <c r="W40" s="71" t="s">
        <v>387</v>
      </c>
      <c r="X40" s="184" t="s">
        <v>932</v>
      </c>
      <c r="Y40" s="56" t="s">
        <v>952</v>
      </c>
      <c r="Z40" s="71" t="s">
        <v>340</v>
      </c>
    </row>
    <row r="41" spans="1:26" ht="15.5" x14ac:dyDescent="0.35">
      <c r="A41" s="74"/>
      <c r="B41" s="75"/>
      <c r="C41" s="76"/>
      <c r="D41" s="76"/>
      <c r="E41" s="76"/>
      <c r="F41" s="76"/>
      <c r="G41" s="77"/>
      <c r="H41" s="78"/>
      <c r="I41" s="79"/>
      <c r="J41" s="79"/>
      <c r="K41" s="79"/>
      <c r="L41" s="79"/>
      <c r="M41" s="79"/>
      <c r="N41" s="79"/>
      <c r="O41" s="79"/>
      <c r="P41" s="79"/>
      <c r="Q41" s="79"/>
      <c r="R41" s="79"/>
      <c r="S41" s="79"/>
      <c r="T41" s="79"/>
      <c r="U41" s="76"/>
      <c r="V41" s="76"/>
      <c r="W41" s="76"/>
      <c r="X41" s="48"/>
      <c r="Y41" s="76"/>
      <c r="Z41" s="76"/>
    </row>
    <row r="42" spans="1:26" ht="46.5" x14ac:dyDescent="0.35">
      <c r="A42" s="13" t="s">
        <v>99</v>
      </c>
      <c r="B42" s="52">
        <v>45689</v>
      </c>
      <c r="Z42" s="56"/>
    </row>
    <row r="43" spans="1:26" ht="16.5" customHeight="1" x14ac:dyDescent="0.35"/>
  </sheetData>
  <autoFilter ref="A7:Z40" xr:uid="{945B2CBA-4620-4F0E-97FC-A1D5BD566873}"/>
  <mergeCells count="20">
    <mergeCell ref="F6:F7"/>
    <mergeCell ref="G6:H6"/>
    <mergeCell ref="I6:T6"/>
    <mergeCell ref="U6:U7"/>
    <mergeCell ref="B1:X1"/>
    <mergeCell ref="B2:X3"/>
    <mergeCell ref="B4:Z4"/>
    <mergeCell ref="Z5:Z7"/>
    <mergeCell ref="A5:A7"/>
    <mergeCell ref="B5:B7"/>
    <mergeCell ref="C5:F5"/>
    <mergeCell ref="G5:U5"/>
    <mergeCell ref="V5:Y5"/>
    <mergeCell ref="C6:C7"/>
    <mergeCell ref="V6:V7"/>
    <mergeCell ref="W6:W7"/>
    <mergeCell ref="X6:X7"/>
    <mergeCell ref="Y6:Y7"/>
    <mergeCell ref="D6:D7"/>
    <mergeCell ref="E6:E7"/>
  </mergeCells>
  <dataValidations count="3">
    <dataValidation type="decimal" operator="lessThan" allowBlank="1" showInputMessage="1" showErrorMessage="1" sqref="Y1:Y2" xr:uid="{D60B519B-AEF1-48A3-AF44-1D47B1DE6E8C}">
      <formula1>0</formula1>
    </dataValidation>
    <dataValidation type="decimal" operator="lessThan" showInputMessage="1" sqref="Z1" xr:uid="{4A9A80F6-8F76-4255-BD2E-EBBC02D44345}">
      <formula1>0</formula1>
    </dataValidation>
    <dataValidation operator="lessThan" allowBlank="1" showInputMessage="1" showErrorMessage="1" sqref="Z2:Z3 B1:B2 Y3" xr:uid="{9D81CF33-6CDB-490A-A096-85ACF4EF040F}"/>
  </dataValidations>
  <pageMargins left="0.7" right="0.7" top="0.75" bottom="0.75" header="0.3" footer="0.3"/>
  <pageSetup scale="24"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A4A38-8E82-4399-9C08-127C6EF61357}">
  <sheetPr>
    <tabColor theme="4"/>
  </sheetPr>
  <dimension ref="A1:Z103"/>
  <sheetViews>
    <sheetView zoomScale="80" zoomScaleNormal="80" workbookViewId="0">
      <pane ySplit="7" topLeftCell="A8" activePane="bottomLeft" state="frozen"/>
      <selection pane="bottomLeft" activeCell="A8" sqref="A8"/>
    </sheetView>
  </sheetViews>
  <sheetFormatPr baseColWidth="10" defaultColWidth="0" defaultRowHeight="15" customHeight="1" zeroHeight="1" x14ac:dyDescent="0.35"/>
  <cols>
    <col min="1" max="1" width="23.54296875" customWidth="1"/>
    <col min="2" max="2" width="32.1796875" customWidth="1"/>
    <col min="3" max="3" width="20.81640625" customWidth="1"/>
    <col min="4" max="4" width="12.26953125" customWidth="1"/>
    <col min="5" max="5" width="12" customWidth="1"/>
    <col min="6" max="6" width="13.54296875" customWidth="1"/>
    <col min="7" max="7" width="9.453125" customWidth="1"/>
    <col min="8" max="8" width="9.81640625" customWidth="1"/>
    <col min="9" max="9" width="5.453125" customWidth="1"/>
    <col min="10" max="10" width="5.26953125" customWidth="1"/>
    <col min="11" max="12" width="5.453125" customWidth="1"/>
    <col min="13" max="13" width="5.7265625" customWidth="1"/>
    <col min="14" max="14" width="5.81640625" customWidth="1"/>
    <col min="15" max="15" width="4.7265625" customWidth="1"/>
    <col min="16" max="16" width="5.26953125" customWidth="1"/>
    <col min="17" max="17" width="5.1796875" customWidth="1"/>
    <col min="18" max="18" width="4.81640625" customWidth="1"/>
    <col min="19" max="19" width="5.26953125" customWidth="1"/>
    <col min="20" max="20" width="4.81640625" customWidth="1"/>
    <col min="21" max="21" width="14.453125" customWidth="1"/>
    <col min="22" max="22" width="16.54296875" style="67" customWidth="1"/>
    <col min="23" max="23" width="19.1796875" style="66" hidden="1" customWidth="1"/>
    <col min="24" max="24" width="63.90625" style="31" customWidth="1"/>
    <col min="25" max="25" width="46.26953125" customWidth="1"/>
    <col min="26" max="26" width="22.54296875" style="66" customWidth="1"/>
    <col min="27" max="16384" width="11.453125" hidden="1"/>
  </cols>
  <sheetData>
    <row r="1" spans="1:26" ht="27" customHeight="1" x14ac:dyDescent="0.35">
      <c r="A1" s="1"/>
      <c r="B1" s="604" t="s">
        <v>22</v>
      </c>
      <c r="C1" s="605"/>
      <c r="D1" s="605"/>
      <c r="E1" s="605"/>
      <c r="F1" s="605"/>
      <c r="G1" s="605"/>
      <c r="H1" s="605"/>
      <c r="I1" s="605"/>
      <c r="J1" s="605"/>
      <c r="K1" s="605"/>
      <c r="L1" s="605"/>
      <c r="M1" s="605"/>
      <c r="N1" s="605"/>
      <c r="O1" s="605"/>
      <c r="P1" s="605"/>
      <c r="Q1" s="605"/>
      <c r="R1" s="605"/>
      <c r="S1" s="605"/>
      <c r="T1" s="605"/>
      <c r="U1" s="605"/>
      <c r="V1" s="605"/>
      <c r="W1" s="605"/>
      <c r="X1" s="606"/>
      <c r="Y1" s="11" t="s">
        <v>0</v>
      </c>
      <c r="Z1" s="2" t="s">
        <v>72</v>
      </c>
    </row>
    <row r="2" spans="1:26" ht="21" customHeight="1" x14ac:dyDescent="0.35">
      <c r="A2" s="10"/>
      <c r="B2" s="607" t="s">
        <v>83</v>
      </c>
      <c r="C2" s="608"/>
      <c r="D2" s="608"/>
      <c r="E2" s="608"/>
      <c r="F2" s="608"/>
      <c r="G2" s="608"/>
      <c r="H2" s="608"/>
      <c r="I2" s="608"/>
      <c r="J2" s="608"/>
      <c r="K2" s="608"/>
      <c r="L2" s="608"/>
      <c r="M2" s="608"/>
      <c r="N2" s="608"/>
      <c r="O2" s="608"/>
      <c r="P2" s="608"/>
      <c r="Q2" s="608"/>
      <c r="R2" s="608"/>
      <c r="S2" s="608"/>
      <c r="T2" s="608"/>
      <c r="U2" s="608"/>
      <c r="V2" s="608"/>
      <c r="W2" s="608"/>
      <c r="X2" s="609"/>
      <c r="Y2" s="12" t="s">
        <v>1</v>
      </c>
      <c r="Z2" s="15">
        <v>1</v>
      </c>
    </row>
    <row r="3" spans="1:26" ht="24" customHeight="1" thickBot="1" x14ac:dyDescent="0.4">
      <c r="A3" s="5"/>
      <c r="B3" s="610"/>
      <c r="C3" s="611"/>
      <c r="D3" s="611"/>
      <c r="E3" s="611"/>
      <c r="F3" s="611"/>
      <c r="G3" s="611"/>
      <c r="H3" s="611"/>
      <c r="I3" s="611"/>
      <c r="J3" s="611"/>
      <c r="K3" s="611"/>
      <c r="L3" s="611"/>
      <c r="M3" s="611"/>
      <c r="N3" s="611"/>
      <c r="O3" s="611"/>
      <c r="P3" s="611"/>
      <c r="Q3" s="611"/>
      <c r="R3" s="611"/>
      <c r="S3" s="611"/>
      <c r="T3" s="611"/>
      <c r="U3" s="611"/>
      <c r="V3" s="611"/>
      <c r="W3" s="611"/>
      <c r="X3" s="612"/>
      <c r="Y3" s="14" t="s">
        <v>7</v>
      </c>
      <c r="Z3" s="16">
        <v>45077</v>
      </c>
    </row>
    <row r="4" spans="1:26" ht="34.5" customHeight="1" thickBot="1" x14ac:dyDescent="0.4">
      <c r="A4" s="54" t="s">
        <v>120</v>
      </c>
      <c r="B4" s="619" t="s">
        <v>448</v>
      </c>
      <c r="C4" s="620"/>
      <c r="D4" s="620"/>
      <c r="E4" s="620"/>
      <c r="F4" s="620"/>
      <c r="G4" s="620"/>
      <c r="H4" s="620"/>
      <c r="I4" s="620"/>
      <c r="J4" s="620"/>
      <c r="K4" s="620"/>
      <c r="L4" s="620"/>
      <c r="M4" s="620"/>
      <c r="N4" s="620"/>
      <c r="O4" s="620"/>
      <c r="P4" s="620"/>
      <c r="Q4" s="620"/>
      <c r="R4" s="620"/>
      <c r="S4" s="620"/>
      <c r="T4" s="620"/>
      <c r="U4" s="620"/>
      <c r="V4" s="620"/>
      <c r="W4" s="620"/>
      <c r="X4" s="620"/>
      <c r="Y4" s="620"/>
      <c r="Z4" s="621"/>
    </row>
    <row r="5" spans="1:26" ht="30.75" customHeight="1" thickBot="1" x14ac:dyDescent="0.4">
      <c r="A5" s="599" t="s">
        <v>102</v>
      </c>
      <c r="B5" s="622" t="s">
        <v>84</v>
      </c>
      <c r="C5" s="616" t="s">
        <v>85</v>
      </c>
      <c r="D5" s="617"/>
      <c r="E5" s="617"/>
      <c r="F5" s="618"/>
      <c r="G5" s="616" t="s">
        <v>92</v>
      </c>
      <c r="H5" s="617"/>
      <c r="I5" s="617"/>
      <c r="J5" s="617"/>
      <c r="K5" s="617"/>
      <c r="L5" s="617"/>
      <c r="M5" s="617"/>
      <c r="N5" s="617"/>
      <c r="O5" s="617"/>
      <c r="P5" s="617"/>
      <c r="Q5" s="617"/>
      <c r="R5" s="617"/>
      <c r="S5" s="617"/>
      <c r="T5" s="617"/>
      <c r="U5" s="618"/>
      <c r="V5" s="616" t="s">
        <v>93</v>
      </c>
      <c r="W5" s="617"/>
      <c r="X5" s="617"/>
      <c r="Y5" s="618"/>
      <c r="Z5" s="622" t="s">
        <v>98</v>
      </c>
    </row>
    <row r="6" spans="1:26" ht="36" customHeight="1" thickBot="1" x14ac:dyDescent="0.4">
      <c r="A6" s="600"/>
      <c r="B6" s="602"/>
      <c r="C6" s="602" t="s">
        <v>86</v>
      </c>
      <c r="D6" s="602" t="s">
        <v>87</v>
      </c>
      <c r="E6" s="602" t="s">
        <v>88</v>
      </c>
      <c r="F6" s="622" t="s">
        <v>89</v>
      </c>
      <c r="G6" s="616" t="s">
        <v>90</v>
      </c>
      <c r="H6" s="618"/>
      <c r="I6" s="623" t="s">
        <v>91</v>
      </c>
      <c r="J6" s="624"/>
      <c r="K6" s="624"/>
      <c r="L6" s="624"/>
      <c r="M6" s="624"/>
      <c r="N6" s="624"/>
      <c r="O6" s="624"/>
      <c r="P6" s="624"/>
      <c r="Q6" s="624"/>
      <c r="R6" s="624"/>
      <c r="S6" s="624"/>
      <c r="T6" s="625"/>
      <c r="U6" s="622" t="s">
        <v>101</v>
      </c>
      <c r="V6" s="602" t="s">
        <v>94</v>
      </c>
      <c r="W6" s="602" t="s">
        <v>95</v>
      </c>
      <c r="X6" s="602" t="s">
        <v>96</v>
      </c>
      <c r="Y6" s="602" t="s">
        <v>97</v>
      </c>
      <c r="Z6" s="602"/>
    </row>
    <row r="7" spans="1:26" ht="30.75" customHeight="1" thickBot="1" x14ac:dyDescent="0.4">
      <c r="A7" s="628"/>
      <c r="B7" s="603"/>
      <c r="C7" s="602"/>
      <c r="D7" s="602"/>
      <c r="E7" s="602"/>
      <c r="F7" s="614"/>
      <c r="G7" s="86" t="s">
        <v>8</v>
      </c>
      <c r="H7" s="86" t="s">
        <v>9</v>
      </c>
      <c r="I7" s="87" t="s">
        <v>10</v>
      </c>
      <c r="J7" s="88" t="s">
        <v>11</v>
      </c>
      <c r="K7" s="88" t="s">
        <v>12</v>
      </c>
      <c r="L7" s="88" t="s">
        <v>13</v>
      </c>
      <c r="M7" s="88" t="s">
        <v>14</v>
      </c>
      <c r="N7" s="88" t="s">
        <v>15</v>
      </c>
      <c r="O7" s="88" t="s">
        <v>16</v>
      </c>
      <c r="P7" s="88" t="s">
        <v>17</v>
      </c>
      <c r="Q7" s="88" t="s">
        <v>18</v>
      </c>
      <c r="R7" s="88" t="s">
        <v>19</v>
      </c>
      <c r="S7" s="88" t="s">
        <v>20</v>
      </c>
      <c r="T7" s="89" t="s">
        <v>21</v>
      </c>
      <c r="U7" s="602"/>
      <c r="V7" s="602"/>
      <c r="W7" s="602"/>
      <c r="X7" s="602"/>
      <c r="Y7" s="602"/>
      <c r="Z7" s="602"/>
    </row>
    <row r="8" spans="1:26" s="62" customFormat="1" ht="19.5" customHeight="1" thickBot="1" x14ac:dyDescent="0.4">
      <c r="A8" s="90" t="s">
        <v>449</v>
      </c>
      <c r="B8" s="91"/>
      <c r="C8" s="92"/>
      <c r="D8" s="92"/>
      <c r="E8" s="92"/>
      <c r="F8" s="93"/>
      <c r="G8" s="94"/>
      <c r="H8" s="95"/>
      <c r="I8" s="94"/>
      <c r="J8" s="96"/>
      <c r="K8" s="96"/>
      <c r="L8" s="96"/>
      <c r="M8" s="96"/>
      <c r="N8" s="96"/>
      <c r="O8" s="96"/>
      <c r="P8" s="96"/>
      <c r="Q8" s="96"/>
      <c r="R8" s="96"/>
      <c r="S8" s="96"/>
      <c r="T8" s="95"/>
      <c r="U8" s="97"/>
      <c r="V8" s="193"/>
      <c r="W8" s="90"/>
      <c r="X8" s="187"/>
      <c r="Y8" s="90"/>
      <c r="Z8" s="90"/>
    </row>
    <row r="9" spans="1:26" s="62" customFormat="1" ht="83.5" customHeight="1" x14ac:dyDescent="0.35">
      <c r="A9" s="194" t="s">
        <v>179</v>
      </c>
      <c r="B9" s="99" t="s">
        <v>450</v>
      </c>
      <c r="C9" s="426" t="s">
        <v>451</v>
      </c>
      <c r="D9" s="427">
        <v>2</v>
      </c>
      <c r="E9" s="427">
        <v>2</v>
      </c>
      <c r="F9" s="428" t="s">
        <v>25</v>
      </c>
      <c r="G9" s="100">
        <v>2</v>
      </c>
      <c r="H9" s="429">
        <v>2</v>
      </c>
      <c r="I9" s="101"/>
      <c r="J9" s="102"/>
      <c r="K9" s="102"/>
      <c r="L9" s="430"/>
      <c r="M9" s="102"/>
      <c r="N9" s="431" t="s">
        <v>338</v>
      </c>
      <c r="O9" s="102"/>
      <c r="P9" s="102"/>
      <c r="Q9" s="102"/>
      <c r="R9" s="102"/>
      <c r="S9" s="102"/>
      <c r="T9" s="432" t="s">
        <v>338</v>
      </c>
      <c r="U9" s="103"/>
      <c r="V9" s="65">
        <f>(D9/H9)*100</f>
        <v>100</v>
      </c>
      <c r="W9" s="388" t="s">
        <v>363</v>
      </c>
      <c r="X9" s="184" t="s">
        <v>1263</v>
      </c>
      <c r="Y9" s="184" t="s">
        <v>1264</v>
      </c>
      <c r="Z9" s="39" t="s">
        <v>340</v>
      </c>
    </row>
    <row r="10" spans="1:26" s="62" customFormat="1" ht="86" customHeight="1" x14ac:dyDescent="0.35">
      <c r="A10" s="194" t="s">
        <v>179</v>
      </c>
      <c r="B10" s="99" t="s">
        <v>452</v>
      </c>
      <c r="C10" s="104" t="s">
        <v>451</v>
      </c>
      <c r="D10" s="105">
        <v>3</v>
      </c>
      <c r="E10" s="105">
        <v>3</v>
      </c>
      <c r="F10" s="106" t="s">
        <v>25</v>
      </c>
      <c r="G10" s="100">
        <v>3</v>
      </c>
      <c r="H10" s="429">
        <v>3</v>
      </c>
      <c r="I10" s="101"/>
      <c r="J10" s="102"/>
      <c r="K10" s="102"/>
      <c r="L10" s="102"/>
      <c r="M10" s="102"/>
      <c r="N10" s="431" t="s">
        <v>338</v>
      </c>
      <c r="O10" s="102"/>
      <c r="P10" s="102"/>
      <c r="Q10" s="431" t="s">
        <v>338</v>
      </c>
      <c r="R10" s="102"/>
      <c r="S10" s="102"/>
      <c r="T10" s="432" t="s">
        <v>338</v>
      </c>
      <c r="U10" s="103"/>
      <c r="V10" s="65">
        <f>(D10/H10)*100</f>
        <v>100</v>
      </c>
      <c r="W10" s="39" t="s">
        <v>453</v>
      </c>
      <c r="X10" s="184" t="s">
        <v>1265</v>
      </c>
      <c r="Y10" s="39" t="s">
        <v>1264</v>
      </c>
      <c r="Z10" s="39" t="s">
        <v>340</v>
      </c>
    </row>
    <row r="11" spans="1:26" s="62" customFormat="1" ht="14.5" x14ac:dyDescent="0.35">
      <c r="A11" s="107" t="s">
        <v>454</v>
      </c>
      <c r="B11" s="108"/>
      <c r="C11" s="109"/>
      <c r="D11" s="107"/>
      <c r="E11" s="107"/>
      <c r="F11" s="108"/>
      <c r="G11" s="109"/>
      <c r="H11" s="110"/>
      <c r="I11" s="109"/>
      <c r="J11" s="107"/>
      <c r="K11" s="107"/>
      <c r="L11" s="107"/>
      <c r="M11" s="107"/>
      <c r="N11" s="107"/>
      <c r="O11" s="107"/>
      <c r="P11" s="107"/>
      <c r="Q11" s="107"/>
      <c r="R11" s="107"/>
      <c r="S11" s="107"/>
      <c r="T11" s="110"/>
      <c r="U11" s="111"/>
      <c r="V11" s="65" t="e">
        <f t="shared" ref="V11:V39" si="0">(D11/H11)*100</f>
        <v>#DIV/0!</v>
      </c>
      <c r="W11" s="112"/>
      <c r="X11" s="188"/>
      <c r="Y11" s="107"/>
      <c r="Z11" s="107"/>
    </row>
    <row r="12" spans="1:26" s="62" customFormat="1" ht="69" x14ac:dyDescent="0.35">
      <c r="A12" s="98" t="s">
        <v>179</v>
      </c>
      <c r="B12" s="99" t="s">
        <v>455</v>
      </c>
      <c r="C12" s="104" t="s">
        <v>451</v>
      </c>
      <c r="D12" s="105">
        <v>1</v>
      </c>
      <c r="E12" s="105">
        <v>1</v>
      </c>
      <c r="F12" s="106" t="s">
        <v>25</v>
      </c>
      <c r="G12" s="100">
        <v>1</v>
      </c>
      <c r="H12" s="113">
        <v>1</v>
      </c>
      <c r="I12" s="101"/>
      <c r="J12" s="102"/>
      <c r="K12" s="102"/>
      <c r="L12" s="102"/>
      <c r="M12" s="102"/>
      <c r="N12" s="102"/>
      <c r="O12" s="102"/>
      <c r="P12" s="102"/>
      <c r="Q12" s="102"/>
      <c r="R12" s="102"/>
      <c r="S12" s="102"/>
      <c r="T12" s="432" t="s">
        <v>338</v>
      </c>
      <c r="U12" s="103"/>
      <c r="V12" s="65">
        <f t="shared" si="0"/>
        <v>100</v>
      </c>
      <c r="W12" s="39" t="s">
        <v>456</v>
      </c>
      <c r="X12" s="184" t="s">
        <v>1266</v>
      </c>
      <c r="Y12" s="184" t="s">
        <v>1264</v>
      </c>
      <c r="Z12" s="39" t="s">
        <v>340</v>
      </c>
    </row>
    <row r="13" spans="1:26" s="62" customFormat="1" ht="80.5" x14ac:dyDescent="0.35">
      <c r="A13" s="98" t="s">
        <v>179</v>
      </c>
      <c r="B13" s="99" t="s">
        <v>457</v>
      </c>
      <c r="C13" s="104" t="s">
        <v>451</v>
      </c>
      <c r="D13" s="105">
        <v>1</v>
      </c>
      <c r="E13" s="105">
        <v>1</v>
      </c>
      <c r="F13" s="106" t="s">
        <v>25</v>
      </c>
      <c r="G13" s="100">
        <v>1</v>
      </c>
      <c r="H13" s="113">
        <v>1</v>
      </c>
      <c r="I13" s="101"/>
      <c r="J13" s="102"/>
      <c r="K13" s="102"/>
      <c r="L13" s="102"/>
      <c r="M13" s="102"/>
      <c r="N13" s="102"/>
      <c r="O13" s="102"/>
      <c r="P13" s="102"/>
      <c r="Q13" s="102"/>
      <c r="R13" s="102"/>
      <c r="S13" s="102"/>
      <c r="T13" s="432" t="s">
        <v>338</v>
      </c>
      <c r="U13" s="103"/>
      <c r="V13" s="65">
        <f t="shared" si="0"/>
        <v>100</v>
      </c>
      <c r="W13" s="39" t="s">
        <v>458</v>
      </c>
      <c r="X13" s="184" t="s">
        <v>1275</v>
      </c>
      <c r="Y13" s="39" t="s">
        <v>1264</v>
      </c>
      <c r="Z13" s="39" t="s">
        <v>340</v>
      </c>
    </row>
    <row r="14" spans="1:26" s="62" customFormat="1" ht="87" customHeight="1" x14ac:dyDescent="0.35">
      <c r="A14" s="98" t="s">
        <v>179</v>
      </c>
      <c r="B14" s="99" t="s">
        <v>459</v>
      </c>
      <c r="C14" s="104" t="s">
        <v>451</v>
      </c>
      <c r="D14" s="105">
        <v>1</v>
      </c>
      <c r="E14" s="105">
        <v>1</v>
      </c>
      <c r="F14" s="106" t="s">
        <v>25</v>
      </c>
      <c r="G14" s="100">
        <v>1</v>
      </c>
      <c r="H14" s="113">
        <v>1</v>
      </c>
      <c r="I14" s="101"/>
      <c r="J14" s="102"/>
      <c r="K14" s="102"/>
      <c r="L14" s="102"/>
      <c r="M14" s="102"/>
      <c r="N14" s="102"/>
      <c r="O14" s="102"/>
      <c r="P14" s="102"/>
      <c r="Q14" s="102"/>
      <c r="R14" s="102"/>
      <c r="S14" s="102"/>
      <c r="T14" s="432" t="s">
        <v>338</v>
      </c>
      <c r="U14" s="103"/>
      <c r="V14" s="65">
        <f t="shared" si="0"/>
        <v>100</v>
      </c>
      <c r="W14" s="39" t="s">
        <v>460</v>
      </c>
      <c r="X14" s="184" t="s">
        <v>1276</v>
      </c>
      <c r="Y14" s="39" t="s">
        <v>1264</v>
      </c>
      <c r="Z14" s="39" t="s">
        <v>340</v>
      </c>
    </row>
    <row r="15" spans="1:26" s="62" customFormat="1" ht="90" customHeight="1" x14ac:dyDescent="0.35">
      <c r="A15" s="194" t="s">
        <v>179</v>
      </c>
      <c r="B15" s="99" t="s">
        <v>461</v>
      </c>
      <c r="C15" s="104" t="s">
        <v>451</v>
      </c>
      <c r="D15" s="105">
        <v>2</v>
      </c>
      <c r="E15" s="105">
        <v>2</v>
      </c>
      <c r="F15" s="106" t="s">
        <v>25</v>
      </c>
      <c r="G15" s="433">
        <v>2</v>
      </c>
      <c r="H15" s="114">
        <v>2</v>
      </c>
      <c r="I15" s="101"/>
      <c r="J15" s="102"/>
      <c r="K15" s="102"/>
      <c r="L15" s="102"/>
      <c r="M15" s="102"/>
      <c r="N15" s="431" t="s">
        <v>338</v>
      </c>
      <c r="O15" s="102"/>
      <c r="P15" s="102"/>
      <c r="Q15" s="102"/>
      <c r="R15" s="102"/>
      <c r="S15" s="102"/>
      <c r="T15" s="432" t="s">
        <v>338</v>
      </c>
      <c r="U15" s="103"/>
      <c r="V15" s="65">
        <f t="shared" si="0"/>
        <v>100</v>
      </c>
      <c r="W15" s="39" t="s">
        <v>462</v>
      </c>
      <c r="X15" s="184" t="s">
        <v>1267</v>
      </c>
      <c r="Y15" s="184" t="s">
        <v>1264</v>
      </c>
      <c r="Z15" s="39" t="s">
        <v>340</v>
      </c>
    </row>
    <row r="16" spans="1:26" s="62" customFormat="1" ht="14.5" x14ac:dyDescent="0.35">
      <c r="A16" s="115" t="s">
        <v>463</v>
      </c>
      <c r="B16" s="116"/>
      <c r="C16" s="117"/>
      <c r="D16" s="115"/>
      <c r="E16" s="115"/>
      <c r="F16" s="116"/>
      <c r="G16" s="117"/>
      <c r="H16" s="118"/>
      <c r="I16" s="117"/>
      <c r="J16" s="115"/>
      <c r="K16" s="115"/>
      <c r="L16" s="115"/>
      <c r="M16" s="115"/>
      <c r="N16" s="115"/>
      <c r="O16" s="115"/>
      <c r="P16" s="115"/>
      <c r="Q16" s="115"/>
      <c r="R16" s="115"/>
      <c r="S16" s="115"/>
      <c r="T16" s="118"/>
      <c r="U16" s="119"/>
      <c r="V16" s="65" t="e">
        <f t="shared" si="0"/>
        <v>#DIV/0!</v>
      </c>
      <c r="W16" s="115"/>
      <c r="X16" s="189"/>
      <c r="Y16" s="115"/>
      <c r="Z16" s="115"/>
    </row>
    <row r="17" spans="1:26" s="62" customFormat="1" ht="84" customHeight="1" x14ac:dyDescent="0.35">
      <c r="A17" s="194" t="s">
        <v>179</v>
      </c>
      <c r="B17" s="99" t="s">
        <v>464</v>
      </c>
      <c r="C17" s="104" t="s">
        <v>451</v>
      </c>
      <c r="D17" s="105">
        <v>2</v>
      </c>
      <c r="E17" s="105">
        <f t="shared" ref="E17:E23" si="1">+COUNTIF(I17:T17,"X")</f>
        <v>2</v>
      </c>
      <c r="F17" s="106" t="s">
        <v>25</v>
      </c>
      <c r="G17" s="100">
        <v>4</v>
      </c>
      <c r="H17" s="434">
        <v>2</v>
      </c>
      <c r="I17" s="101"/>
      <c r="J17" s="102"/>
      <c r="K17" s="431" t="s">
        <v>338</v>
      </c>
      <c r="L17" s="102"/>
      <c r="M17" s="102"/>
      <c r="N17" s="431" t="s">
        <v>338</v>
      </c>
      <c r="O17" s="102"/>
      <c r="P17" s="102"/>
      <c r="Q17" s="102"/>
      <c r="R17" s="102"/>
      <c r="S17" s="102"/>
      <c r="T17" s="435"/>
      <c r="U17" s="103"/>
      <c r="V17" s="65">
        <f t="shared" si="0"/>
        <v>100</v>
      </c>
      <c r="W17" s="39" t="s">
        <v>465</v>
      </c>
      <c r="X17" s="184" t="s">
        <v>910</v>
      </c>
      <c r="Y17" s="184" t="s">
        <v>953</v>
      </c>
      <c r="Z17" s="39" t="s">
        <v>340</v>
      </c>
    </row>
    <row r="18" spans="1:26" s="62" customFormat="1" ht="190" customHeight="1" x14ac:dyDescent="0.35">
      <c r="A18" s="194" t="s">
        <v>179</v>
      </c>
      <c r="B18" s="99" t="s">
        <v>466</v>
      </c>
      <c r="C18" s="104" t="s">
        <v>451</v>
      </c>
      <c r="D18" s="105">
        <v>4</v>
      </c>
      <c r="E18" s="105">
        <f t="shared" si="1"/>
        <v>4</v>
      </c>
      <c r="F18" s="106" t="s">
        <v>25</v>
      </c>
      <c r="G18" s="446">
        <v>4</v>
      </c>
      <c r="H18" s="447">
        <v>4</v>
      </c>
      <c r="I18" s="101"/>
      <c r="J18" s="102"/>
      <c r="K18" s="431" t="s">
        <v>338</v>
      </c>
      <c r="L18" s="102"/>
      <c r="M18" s="102"/>
      <c r="N18" s="431" t="s">
        <v>338</v>
      </c>
      <c r="O18" s="102"/>
      <c r="P18" s="102"/>
      <c r="Q18" s="431" t="s">
        <v>338</v>
      </c>
      <c r="R18" s="102"/>
      <c r="S18" s="102"/>
      <c r="T18" s="432" t="s">
        <v>338</v>
      </c>
      <c r="U18" s="103"/>
      <c r="V18" s="65">
        <f t="shared" si="0"/>
        <v>100</v>
      </c>
      <c r="W18" s="39" t="s">
        <v>467</v>
      </c>
      <c r="X18" s="184" t="s">
        <v>1268</v>
      </c>
      <c r="Y18" s="184" t="s">
        <v>1264</v>
      </c>
      <c r="Z18" s="39" t="s">
        <v>340</v>
      </c>
    </row>
    <row r="19" spans="1:26" s="62" customFormat="1" ht="101" customHeight="1" x14ac:dyDescent="0.35">
      <c r="A19" s="194" t="s">
        <v>179</v>
      </c>
      <c r="B19" s="99" t="s">
        <v>468</v>
      </c>
      <c r="C19" s="104" t="s">
        <v>451</v>
      </c>
      <c r="D19" s="105">
        <v>4</v>
      </c>
      <c r="E19" s="105">
        <f t="shared" si="1"/>
        <v>4</v>
      </c>
      <c r="F19" s="106" t="s">
        <v>25</v>
      </c>
      <c r="G19" s="100">
        <v>4</v>
      </c>
      <c r="H19" s="448">
        <v>4</v>
      </c>
      <c r="I19" s="101"/>
      <c r="J19" s="102"/>
      <c r="K19" s="431" t="s">
        <v>338</v>
      </c>
      <c r="L19" s="102"/>
      <c r="M19" s="102"/>
      <c r="N19" s="431" t="s">
        <v>338</v>
      </c>
      <c r="O19" s="102"/>
      <c r="P19" s="102"/>
      <c r="Q19" s="431" t="s">
        <v>338</v>
      </c>
      <c r="R19" s="102"/>
      <c r="S19" s="102"/>
      <c r="T19" s="432" t="s">
        <v>338</v>
      </c>
      <c r="U19" s="103"/>
      <c r="V19" s="65">
        <f t="shared" si="0"/>
        <v>100</v>
      </c>
      <c r="W19" s="39" t="s">
        <v>467</v>
      </c>
      <c r="X19" s="184" t="s">
        <v>1269</v>
      </c>
      <c r="Y19" s="184" t="s">
        <v>1264</v>
      </c>
      <c r="Z19" s="39" t="s">
        <v>340</v>
      </c>
    </row>
    <row r="20" spans="1:26" s="62" customFormat="1" ht="72.650000000000006" customHeight="1" x14ac:dyDescent="0.35">
      <c r="A20" s="194" t="s">
        <v>179</v>
      </c>
      <c r="B20" s="99" t="s">
        <v>469</v>
      </c>
      <c r="C20" s="104" t="s">
        <v>451</v>
      </c>
      <c r="D20" s="105">
        <v>2</v>
      </c>
      <c r="E20" s="105">
        <v>2</v>
      </c>
      <c r="F20" s="106" t="s">
        <v>25</v>
      </c>
      <c r="G20" s="100">
        <v>2</v>
      </c>
      <c r="H20" s="434">
        <v>2</v>
      </c>
      <c r="I20" s="101"/>
      <c r="J20" s="102"/>
      <c r="K20" s="102"/>
      <c r="L20" s="102"/>
      <c r="M20" s="102"/>
      <c r="N20" s="431" t="s">
        <v>338</v>
      </c>
      <c r="O20" s="102"/>
      <c r="P20" s="102"/>
      <c r="Q20" s="102"/>
      <c r="R20" s="102"/>
      <c r="S20" s="102"/>
      <c r="T20" s="432" t="s">
        <v>338</v>
      </c>
      <c r="U20" s="103"/>
      <c r="V20" s="65">
        <f t="shared" si="0"/>
        <v>100</v>
      </c>
      <c r="W20" s="39" t="s">
        <v>470</v>
      </c>
      <c r="X20" s="184" t="s">
        <v>1277</v>
      </c>
      <c r="Y20" s="184" t="s">
        <v>1264</v>
      </c>
      <c r="Z20" s="39" t="s">
        <v>340</v>
      </c>
    </row>
    <row r="21" spans="1:26" s="62" customFormat="1" ht="175" customHeight="1" x14ac:dyDescent="0.35">
      <c r="A21" s="194" t="s">
        <v>179</v>
      </c>
      <c r="B21" s="99" t="s">
        <v>471</v>
      </c>
      <c r="C21" s="104" t="s">
        <v>451</v>
      </c>
      <c r="D21" s="105">
        <v>4</v>
      </c>
      <c r="E21" s="105">
        <f>+COUNTIF(I21:T21,"X")</f>
        <v>4</v>
      </c>
      <c r="F21" s="106" t="s">
        <v>25</v>
      </c>
      <c r="G21" s="100">
        <v>4</v>
      </c>
      <c r="H21" s="434">
        <v>4</v>
      </c>
      <c r="I21" s="101"/>
      <c r="J21" s="102"/>
      <c r="K21" s="431" t="s">
        <v>338</v>
      </c>
      <c r="L21" s="102"/>
      <c r="M21" s="102"/>
      <c r="N21" s="431" t="s">
        <v>338</v>
      </c>
      <c r="O21" s="102"/>
      <c r="P21" s="102"/>
      <c r="Q21" s="431" t="s">
        <v>338</v>
      </c>
      <c r="R21" s="102"/>
      <c r="S21" s="102"/>
      <c r="T21" s="432" t="s">
        <v>338</v>
      </c>
      <c r="U21" s="103"/>
      <c r="V21" s="65">
        <f t="shared" si="0"/>
        <v>100</v>
      </c>
      <c r="W21" s="39" t="s">
        <v>467</v>
      </c>
      <c r="X21" s="184" t="s">
        <v>1338</v>
      </c>
      <c r="Y21" s="184" t="s">
        <v>1264</v>
      </c>
      <c r="Z21" s="39" t="s">
        <v>340</v>
      </c>
    </row>
    <row r="22" spans="1:26" s="62" customFormat="1" ht="162.5" customHeight="1" x14ac:dyDescent="0.35">
      <c r="A22" s="194" t="s">
        <v>179</v>
      </c>
      <c r="B22" s="99" t="s">
        <v>472</v>
      </c>
      <c r="C22" s="104" t="s">
        <v>451</v>
      </c>
      <c r="D22" s="105">
        <v>4</v>
      </c>
      <c r="E22" s="105">
        <f t="shared" si="1"/>
        <v>4</v>
      </c>
      <c r="F22" s="106" t="s">
        <v>25</v>
      </c>
      <c r="G22" s="100">
        <v>4</v>
      </c>
      <c r="H22" s="429">
        <v>4</v>
      </c>
      <c r="I22" s="101"/>
      <c r="J22" s="102"/>
      <c r="K22" s="431" t="s">
        <v>338</v>
      </c>
      <c r="L22" s="102"/>
      <c r="M22" s="102"/>
      <c r="N22" s="431" t="s">
        <v>338</v>
      </c>
      <c r="O22" s="102"/>
      <c r="P22" s="102"/>
      <c r="Q22" s="431" t="s">
        <v>338</v>
      </c>
      <c r="R22" s="102"/>
      <c r="S22" s="102"/>
      <c r="T22" s="432" t="s">
        <v>338</v>
      </c>
      <c r="U22" s="103"/>
      <c r="V22" s="65">
        <f t="shared" si="0"/>
        <v>100</v>
      </c>
      <c r="W22" s="39" t="s">
        <v>467</v>
      </c>
      <c r="X22" s="184" t="s">
        <v>1270</v>
      </c>
      <c r="Y22" s="184" t="s">
        <v>1264</v>
      </c>
      <c r="Z22" s="39" t="s">
        <v>340</v>
      </c>
    </row>
    <row r="23" spans="1:26" s="62" customFormat="1" ht="189.5" customHeight="1" x14ac:dyDescent="0.35">
      <c r="A23" s="194" t="s">
        <v>179</v>
      </c>
      <c r="B23" s="99" t="s">
        <v>473</v>
      </c>
      <c r="C23" s="104" t="s">
        <v>451</v>
      </c>
      <c r="D23" s="105">
        <v>4</v>
      </c>
      <c r="E23" s="105">
        <f t="shared" si="1"/>
        <v>4</v>
      </c>
      <c r="F23" s="106" t="s">
        <v>25</v>
      </c>
      <c r="G23" s="100">
        <v>4</v>
      </c>
      <c r="H23" s="429">
        <v>4</v>
      </c>
      <c r="I23" s="101"/>
      <c r="J23" s="102"/>
      <c r="K23" s="431" t="s">
        <v>338</v>
      </c>
      <c r="L23" s="102"/>
      <c r="M23" s="102"/>
      <c r="N23" s="431" t="s">
        <v>338</v>
      </c>
      <c r="O23" s="102"/>
      <c r="P23" s="102"/>
      <c r="Q23" s="431" t="s">
        <v>338</v>
      </c>
      <c r="R23" s="102"/>
      <c r="S23" s="102"/>
      <c r="T23" s="432" t="s">
        <v>338</v>
      </c>
      <c r="U23" s="103"/>
      <c r="V23" s="65">
        <f t="shared" si="0"/>
        <v>100</v>
      </c>
      <c r="W23" s="39" t="s">
        <v>474</v>
      </c>
      <c r="X23" s="184" t="s">
        <v>1271</v>
      </c>
      <c r="Y23" s="184" t="s">
        <v>1264</v>
      </c>
      <c r="Z23" s="39" t="s">
        <v>340</v>
      </c>
    </row>
    <row r="24" spans="1:26" s="120" customFormat="1" ht="14.5" x14ac:dyDescent="0.35">
      <c r="A24" s="120" t="s">
        <v>475</v>
      </c>
      <c r="B24" s="121"/>
      <c r="C24" s="122"/>
      <c r="F24" s="121"/>
      <c r="G24" s="122"/>
      <c r="H24" s="123"/>
      <c r="I24" s="122"/>
      <c r="T24" s="123"/>
      <c r="U24" s="124"/>
      <c r="V24" s="65" t="e">
        <f t="shared" si="0"/>
        <v>#DIV/0!</v>
      </c>
      <c r="X24" s="190"/>
    </row>
    <row r="25" spans="1:26" s="62" customFormat="1" ht="94" customHeight="1" x14ac:dyDescent="0.35">
      <c r="A25" s="125" t="s">
        <v>179</v>
      </c>
      <c r="B25" s="99" t="s">
        <v>476</v>
      </c>
      <c r="C25" s="104" t="s">
        <v>451</v>
      </c>
      <c r="D25" s="105">
        <v>4</v>
      </c>
      <c r="E25" s="105">
        <f t="shared" ref="E25:E26" si="2">+COUNTIF(I25:T25,"X")</f>
        <v>4</v>
      </c>
      <c r="F25" s="106" t="s">
        <v>25</v>
      </c>
      <c r="G25" s="126">
        <v>4</v>
      </c>
      <c r="H25" s="114">
        <v>4</v>
      </c>
      <c r="I25" s="436"/>
      <c r="J25" s="437"/>
      <c r="K25" s="431" t="s">
        <v>338</v>
      </c>
      <c r="L25" s="437"/>
      <c r="M25" s="437"/>
      <c r="N25" s="431" t="s">
        <v>338</v>
      </c>
      <c r="O25" s="437"/>
      <c r="P25" s="437"/>
      <c r="Q25" s="431" t="s">
        <v>338</v>
      </c>
      <c r="R25" s="437"/>
      <c r="S25" s="437"/>
      <c r="T25" s="432" t="s">
        <v>338</v>
      </c>
      <c r="U25" s="103"/>
      <c r="V25" s="65">
        <f t="shared" si="0"/>
        <v>100</v>
      </c>
      <c r="W25" s="39" t="s">
        <v>477</v>
      </c>
      <c r="X25" s="184" t="s">
        <v>1272</v>
      </c>
      <c r="Y25" s="184" t="s">
        <v>1264</v>
      </c>
      <c r="Z25" s="39" t="s">
        <v>340</v>
      </c>
    </row>
    <row r="26" spans="1:26" s="62" customFormat="1" ht="106" customHeight="1" x14ac:dyDescent="0.35">
      <c r="A26" s="125" t="s">
        <v>179</v>
      </c>
      <c r="B26" s="99" t="s">
        <v>478</v>
      </c>
      <c r="C26" s="104" t="s">
        <v>451</v>
      </c>
      <c r="D26" s="105">
        <v>1</v>
      </c>
      <c r="E26" s="105">
        <f t="shared" si="2"/>
        <v>1</v>
      </c>
      <c r="F26" s="106" t="s">
        <v>25</v>
      </c>
      <c r="G26" s="126">
        <v>1</v>
      </c>
      <c r="H26" s="114">
        <v>1</v>
      </c>
      <c r="I26" s="436"/>
      <c r="J26" s="437"/>
      <c r="K26" s="437"/>
      <c r="L26" s="431" t="s">
        <v>338</v>
      </c>
      <c r="M26" s="437"/>
      <c r="N26" s="437"/>
      <c r="O26" s="437"/>
      <c r="P26" s="437"/>
      <c r="Q26" s="437"/>
      <c r="R26" s="437"/>
      <c r="S26" s="437"/>
      <c r="T26" s="438"/>
      <c r="U26" s="103"/>
      <c r="V26" s="65">
        <f t="shared" si="0"/>
        <v>100</v>
      </c>
      <c r="W26" s="39" t="s">
        <v>479</v>
      </c>
      <c r="X26" s="184" t="s">
        <v>911</v>
      </c>
      <c r="Y26" s="184" t="s">
        <v>954</v>
      </c>
      <c r="Z26" s="39" t="s">
        <v>340</v>
      </c>
    </row>
    <row r="27" spans="1:26" s="129" customFormat="1" ht="14.5" x14ac:dyDescent="0.35">
      <c r="A27" s="129" t="s">
        <v>480</v>
      </c>
      <c r="B27" s="130"/>
      <c r="C27" s="131"/>
      <c r="F27" s="130"/>
      <c r="G27" s="131"/>
      <c r="H27" s="132"/>
      <c r="I27" s="131"/>
      <c r="T27" s="132"/>
      <c r="U27" s="133"/>
      <c r="V27" s="65" t="e">
        <f t="shared" si="0"/>
        <v>#DIV/0!</v>
      </c>
      <c r="X27" s="191"/>
    </row>
    <row r="28" spans="1:26" s="62" customFormat="1" ht="273.5" customHeight="1" x14ac:dyDescent="0.35">
      <c r="A28" s="125" t="s">
        <v>179</v>
      </c>
      <c r="B28" s="99" t="s">
        <v>481</v>
      </c>
      <c r="C28" s="104" t="s">
        <v>451</v>
      </c>
      <c r="D28" s="105">
        <v>4</v>
      </c>
      <c r="E28" s="105">
        <f t="shared" ref="E28:E34" si="3">+COUNTIF(I28:T28,"X")</f>
        <v>4</v>
      </c>
      <c r="F28" s="106" t="s">
        <v>25</v>
      </c>
      <c r="G28" s="126">
        <v>4</v>
      </c>
      <c r="H28" s="114">
        <v>4</v>
      </c>
      <c r="I28" s="436"/>
      <c r="J28" s="437"/>
      <c r="K28" s="431" t="s">
        <v>338</v>
      </c>
      <c r="L28" s="437"/>
      <c r="M28" s="437"/>
      <c r="N28" s="431" t="s">
        <v>338</v>
      </c>
      <c r="O28" s="437"/>
      <c r="P28" s="437"/>
      <c r="Q28" s="431" t="s">
        <v>338</v>
      </c>
      <c r="R28" s="437"/>
      <c r="S28" s="437"/>
      <c r="T28" s="432" t="s">
        <v>338</v>
      </c>
      <c r="U28" s="103"/>
      <c r="V28" s="65">
        <f t="shared" si="0"/>
        <v>100</v>
      </c>
      <c r="W28" s="39" t="s">
        <v>482</v>
      </c>
      <c r="X28" s="184" t="s">
        <v>1273</v>
      </c>
      <c r="Y28" s="184" t="s">
        <v>1264</v>
      </c>
      <c r="Z28" s="39" t="s">
        <v>340</v>
      </c>
    </row>
    <row r="29" spans="1:26" s="62" customFormat="1" ht="86.5" customHeight="1" x14ac:dyDescent="0.35">
      <c r="A29" s="125" t="s">
        <v>179</v>
      </c>
      <c r="B29" s="99" t="s">
        <v>483</v>
      </c>
      <c r="C29" s="104" t="s">
        <v>451</v>
      </c>
      <c r="D29" s="105">
        <v>2</v>
      </c>
      <c r="E29" s="105">
        <f t="shared" si="3"/>
        <v>2</v>
      </c>
      <c r="F29" s="106" t="s">
        <v>25</v>
      </c>
      <c r="G29" s="126">
        <v>2</v>
      </c>
      <c r="H29" s="114">
        <v>2</v>
      </c>
      <c r="I29" s="436"/>
      <c r="J29" s="437"/>
      <c r="K29" s="437"/>
      <c r="L29" s="437"/>
      <c r="M29" s="437"/>
      <c r="N29" s="431" t="s">
        <v>338</v>
      </c>
      <c r="O29" s="437"/>
      <c r="P29" s="437"/>
      <c r="Q29" s="437"/>
      <c r="R29" s="437"/>
      <c r="S29" s="437"/>
      <c r="T29" s="432" t="s">
        <v>338</v>
      </c>
      <c r="U29" s="103"/>
      <c r="V29" s="65">
        <f t="shared" si="0"/>
        <v>100</v>
      </c>
      <c r="W29" s="39" t="s">
        <v>1053</v>
      </c>
      <c r="X29" s="184" t="s">
        <v>1278</v>
      </c>
      <c r="Y29" s="184" t="s">
        <v>1264</v>
      </c>
      <c r="Z29" s="39" t="s">
        <v>340</v>
      </c>
    </row>
    <row r="30" spans="1:26" s="62" customFormat="1" ht="172.5" customHeight="1" x14ac:dyDescent="0.35">
      <c r="A30" s="125" t="s">
        <v>179</v>
      </c>
      <c r="B30" s="99" t="s">
        <v>484</v>
      </c>
      <c r="C30" s="104" t="s">
        <v>451</v>
      </c>
      <c r="D30" s="105">
        <v>1</v>
      </c>
      <c r="E30" s="105">
        <f t="shared" si="3"/>
        <v>1</v>
      </c>
      <c r="F30" s="106" t="s">
        <v>25</v>
      </c>
      <c r="G30" s="126">
        <v>1</v>
      </c>
      <c r="H30" s="114">
        <v>1</v>
      </c>
      <c r="I30" s="436"/>
      <c r="J30" s="437"/>
      <c r="K30" s="437"/>
      <c r="L30" s="437"/>
      <c r="M30" s="437"/>
      <c r="N30" s="431" t="s">
        <v>338</v>
      </c>
      <c r="O30" s="437"/>
      <c r="P30" s="437"/>
      <c r="Q30" s="437"/>
      <c r="R30" s="437"/>
      <c r="S30" s="437"/>
      <c r="T30" s="438"/>
      <c r="U30" s="103"/>
      <c r="V30" s="65">
        <f t="shared" si="0"/>
        <v>100</v>
      </c>
      <c r="W30" s="39" t="s">
        <v>1053</v>
      </c>
      <c r="X30" s="184" t="s">
        <v>1205</v>
      </c>
      <c r="Y30" s="184" t="s">
        <v>1206</v>
      </c>
      <c r="Z30" s="39" t="s">
        <v>340</v>
      </c>
    </row>
    <row r="31" spans="1:26" s="62" customFormat="1" ht="76" customHeight="1" x14ac:dyDescent="0.35">
      <c r="A31" s="125" t="s">
        <v>179</v>
      </c>
      <c r="B31" s="99" t="s">
        <v>485</v>
      </c>
      <c r="C31" s="104" t="s">
        <v>451</v>
      </c>
      <c r="D31" s="105">
        <v>1</v>
      </c>
      <c r="E31" s="105">
        <f t="shared" si="3"/>
        <v>1</v>
      </c>
      <c r="F31" s="106" t="s">
        <v>25</v>
      </c>
      <c r="G31" s="126">
        <v>1</v>
      </c>
      <c r="H31" s="114">
        <v>1</v>
      </c>
      <c r="I31" s="436"/>
      <c r="J31" s="437"/>
      <c r="K31" s="437"/>
      <c r="L31" s="437"/>
      <c r="M31" s="437"/>
      <c r="N31" s="437"/>
      <c r="O31" s="437"/>
      <c r="P31" s="437"/>
      <c r="Q31" s="437"/>
      <c r="R31" s="437"/>
      <c r="S31" s="437"/>
      <c r="T31" s="432" t="s">
        <v>338</v>
      </c>
      <c r="U31" s="103"/>
      <c r="V31" s="65">
        <f t="shared" si="0"/>
        <v>100</v>
      </c>
      <c r="W31" s="39" t="s">
        <v>486</v>
      </c>
      <c r="X31" s="184" t="s">
        <v>1279</v>
      </c>
      <c r="Y31" s="184" t="s">
        <v>1264</v>
      </c>
      <c r="Z31" s="39" t="s">
        <v>340</v>
      </c>
    </row>
    <row r="32" spans="1:26" s="62" customFormat="1" ht="123.65" customHeight="1" x14ac:dyDescent="0.35">
      <c r="A32" s="125" t="s">
        <v>179</v>
      </c>
      <c r="B32" s="99" t="s">
        <v>487</v>
      </c>
      <c r="C32" s="104" t="s">
        <v>451</v>
      </c>
      <c r="D32" s="105">
        <v>1</v>
      </c>
      <c r="E32" s="105">
        <f t="shared" si="3"/>
        <v>1</v>
      </c>
      <c r="F32" s="106" t="s">
        <v>25</v>
      </c>
      <c r="G32" s="126">
        <v>1</v>
      </c>
      <c r="H32" s="114">
        <v>1</v>
      </c>
      <c r="I32" s="436"/>
      <c r="J32" s="437"/>
      <c r="K32" s="437"/>
      <c r="L32" s="437"/>
      <c r="M32" s="437"/>
      <c r="N32" s="431" t="s">
        <v>338</v>
      </c>
      <c r="O32" s="437"/>
      <c r="P32" s="437"/>
      <c r="Q32" s="437"/>
      <c r="R32" s="437"/>
      <c r="S32" s="437"/>
      <c r="T32" s="438"/>
      <c r="U32" s="103"/>
      <c r="V32" s="65">
        <f t="shared" si="0"/>
        <v>100</v>
      </c>
      <c r="W32" s="39" t="s">
        <v>488</v>
      </c>
      <c r="X32" s="184" t="s">
        <v>912</v>
      </c>
      <c r="Y32" s="184" t="s">
        <v>954</v>
      </c>
      <c r="Z32" s="39" t="s">
        <v>340</v>
      </c>
    </row>
    <row r="33" spans="1:26" s="62" customFormat="1" ht="80.5" customHeight="1" x14ac:dyDescent="0.35">
      <c r="A33" s="125" t="s">
        <v>179</v>
      </c>
      <c r="B33" s="99" t="s">
        <v>489</v>
      </c>
      <c r="C33" s="104" t="s">
        <v>451</v>
      </c>
      <c r="D33" s="105">
        <v>1</v>
      </c>
      <c r="E33" s="105">
        <f t="shared" si="3"/>
        <v>1</v>
      </c>
      <c r="F33" s="106" t="s">
        <v>25</v>
      </c>
      <c r="G33" s="126">
        <v>1</v>
      </c>
      <c r="H33" s="114">
        <v>1</v>
      </c>
      <c r="I33" s="127"/>
      <c r="J33" s="128"/>
      <c r="K33" s="128"/>
      <c r="L33" s="128"/>
      <c r="M33" s="128"/>
      <c r="N33" s="128"/>
      <c r="O33" s="128"/>
      <c r="P33" s="128"/>
      <c r="Q33" s="128"/>
      <c r="R33" s="128"/>
      <c r="S33" s="128"/>
      <c r="T33" s="432" t="s">
        <v>338</v>
      </c>
      <c r="U33" s="103"/>
      <c r="V33" s="65">
        <f t="shared" si="0"/>
        <v>100</v>
      </c>
      <c r="W33" s="39" t="s">
        <v>490</v>
      </c>
      <c r="X33" s="184" t="s">
        <v>1280</v>
      </c>
      <c r="Y33" s="184" t="s">
        <v>1264</v>
      </c>
      <c r="Z33" s="39" t="s">
        <v>340</v>
      </c>
    </row>
    <row r="34" spans="1:26" s="62" customFormat="1" ht="79" customHeight="1" x14ac:dyDescent="0.35">
      <c r="A34" s="125" t="s">
        <v>179</v>
      </c>
      <c r="B34" s="99" t="s">
        <v>491</v>
      </c>
      <c r="C34" s="104" t="s">
        <v>451</v>
      </c>
      <c r="D34" s="105">
        <v>1</v>
      </c>
      <c r="E34" s="105">
        <f t="shared" si="3"/>
        <v>1</v>
      </c>
      <c r="F34" s="106" t="s">
        <v>25</v>
      </c>
      <c r="G34" s="126">
        <v>1</v>
      </c>
      <c r="H34" s="114">
        <v>1</v>
      </c>
      <c r="I34" s="127"/>
      <c r="J34" s="128"/>
      <c r="K34" s="128"/>
      <c r="L34" s="128"/>
      <c r="M34" s="128"/>
      <c r="N34" s="128"/>
      <c r="O34" s="128"/>
      <c r="P34" s="128"/>
      <c r="Q34" s="128"/>
      <c r="R34" s="128"/>
      <c r="S34" s="128"/>
      <c r="T34" s="432" t="s">
        <v>338</v>
      </c>
      <c r="U34" s="103"/>
      <c r="V34" s="65">
        <f t="shared" si="0"/>
        <v>100</v>
      </c>
      <c r="W34" s="39" t="s">
        <v>492</v>
      </c>
      <c r="X34" s="184" t="s">
        <v>1281</v>
      </c>
      <c r="Y34" s="184" t="s">
        <v>1264</v>
      </c>
      <c r="Z34" s="39" t="s">
        <v>340</v>
      </c>
    </row>
    <row r="35" spans="1:26" s="62" customFormat="1" ht="14.5" x14ac:dyDescent="0.35">
      <c r="A35" s="134" t="s">
        <v>493</v>
      </c>
      <c r="B35" s="135"/>
      <c r="C35" s="136"/>
      <c r="D35" s="137"/>
      <c r="E35" s="137"/>
      <c r="F35" s="138"/>
      <c r="G35" s="139"/>
      <c r="H35" s="140"/>
      <c r="I35" s="139"/>
      <c r="J35" s="141"/>
      <c r="K35" s="141"/>
      <c r="L35" s="141"/>
      <c r="M35" s="141"/>
      <c r="N35" s="142"/>
      <c r="O35" s="141"/>
      <c r="P35" s="141"/>
      <c r="Q35" s="141"/>
      <c r="R35" s="141"/>
      <c r="S35" s="141"/>
      <c r="T35" s="143"/>
      <c r="U35" s="144"/>
      <c r="V35" s="65" t="e">
        <f t="shared" si="0"/>
        <v>#DIV/0!</v>
      </c>
      <c r="W35" s="186"/>
      <c r="X35" s="192"/>
      <c r="Y35" s="145"/>
      <c r="Z35" s="186"/>
    </row>
    <row r="36" spans="1:26" s="62" customFormat="1" ht="158.5" customHeight="1" x14ac:dyDescent="0.35">
      <c r="A36" s="125" t="s">
        <v>179</v>
      </c>
      <c r="B36" s="99" t="s">
        <v>494</v>
      </c>
      <c r="C36" s="104" t="s">
        <v>451</v>
      </c>
      <c r="D36" s="105">
        <v>2</v>
      </c>
      <c r="E36" s="105">
        <f t="shared" ref="E36:E39" si="4">+COUNTIF(I36:T36,"X")</f>
        <v>2</v>
      </c>
      <c r="F36" s="106" t="s">
        <v>25</v>
      </c>
      <c r="G36" s="126">
        <v>2</v>
      </c>
      <c r="H36" s="114">
        <v>2</v>
      </c>
      <c r="I36" s="436"/>
      <c r="J36" s="437"/>
      <c r="K36" s="437"/>
      <c r="L36" s="437"/>
      <c r="M36" s="437"/>
      <c r="N36" s="431" t="s">
        <v>338</v>
      </c>
      <c r="O36" s="437"/>
      <c r="P36" s="437"/>
      <c r="Q36" s="437"/>
      <c r="R36" s="437"/>
      <c r="S36" s="437"/>
      <c r="T36" s="432" t="s">
        <v>338</v>
      </c>
      <c r="U36" s="103"/>
      <c r="V36" s="65">
        <f t="shared" si="0"/>
        <v>100</v>
      </c>
      <c r="W36" s="39" t="s">
        <v>1054</v>
      </c>
      <c r="X36" s="184" t="s">
        <v>1282</v>
      </c>
      <c r="Y36" s="184" t="s">
        <v>1264</v>
      </c>
      <c r="Z36" s="39" t="s">
        <v>340</v>
      </c>
    </row>
    <row r="37" spans="1:26" s="62" customFormat="1" ht="86.5" customHeight="1" x14ac:dyDescent="0.35">
      <c r="A37" s="125" t="s">
        <v>179</v>
      </c>
      <c r="B37" s="99" t="s">
        <v>495</v>
      </c>
      <c r="C37" s="104" t="s">
        <v>451</v>
      </c>
      <c r="D37" s="105">
        <v>4</v>
      </c>
      <c r="E37" s="105">
        <f t="shared" si="4"/>
        <v>4</v>
      </c>
      <c r="F37" s="106" t="s">
        <v>25</v>
      </c>
      <c r="G37" s="126">
        <v>4</v>
      </c>
      <c r="H37" s="114">
        <v>4</v>
      </c>
      <c r="I37" s="436"/>
      <c r="J37" s="437"/>
      <c r="K37" s="431" t="s">
        <v>338</v>
      </c>
      <c r="L37" s="437"/>
      <c r="M37" s="437"/>
      <c r="N37" s="431" t="s">
        <v>338</v>
      </c>
      <c r="O37" s="437"/>
      <c r="P37" s="437"/>
      <c r="Q37" s="431" t="s">
        <v>338</v>
      </c>
      <c r="R37" s="437"/>
      <c r="S37" s="437"/>
      <c r="T37" s="432" t="s">
        <v>338</v>
      </c>
      <c r="U37" s="103"/>
      <c r="V37" s="65">
        <f t="shared" si="0"/>
        <v>100</v>
      </c>
      <c r="W37" s="39" t="s">
        <v>496</v>
      </c>
      <c r="X37" s="184" t="s">
        <v>1283</v>
      </c>
      <c r="Y37" s="184" t="s">
        <v>1264</v>
      </c>
      <c r="Z37" s="39" t="s">
        <v>340</v>
      </c>
    </row>
    <row r="38" spans="1:26" s="62" customFormat="1" ht="138" customHeight="1" x14ac:dyDescent="0.35">
      <c r="A38" s="125" t="s">
        <v>179</v>
      </c>
      <c r="B38" s="99" t="s">
        <v>497</v>
      </c>
      <c r="C38" s="104" t="s">
        <v>451</v>
      </c>
      <c r="D38" s="105">
        <v>4</v>
      </c>
      <c r="E38" s="105">
        <f t="shared" si="4"/>
        <v>4</v>
      </c>
      <c r="F38" s="106" t="s">
        <v>25</v>
      </c>
      <c r="G38" s="126">
        <v>4</v>
      </c>
      <c r="H38" s="114">
        <v>4</v>
      </c>
      <c r="I38" s="436"/>
      <c r="J38" s="437"/>
      <c r="K38" s="431" t="s">
        <v>338</v>
      </c>
      <c r="L38" s="437"/>
      <c r="M38" s="437"/>
      <c r="N38" s="431" t="s">
        <v>338</v>
      </c>
      <c r="O38" s="437"/>
      <c r="P38" s="437"/>
      <c r="Q38" s="431" t="s">
        <v>338</v>
      </c>
      <c r="R38" s="437"/>
      <c r="S38" s="437"/>
      <c r="T38" s="432" t="s">
        <v>338</v>
      </c>
      <c r="U38" s="103"/>
      <c r="V38" s="65">
        <f t="shared" si="0"/>
        <v>100</v>
      </c>
      <c r="W38" s="39" t="s">
        <v>498</v>
      </c>
      <c r="X38" s="184" t="s">
        <v>1284</v>
      </c>
      <c r="Y38" s="184" t="s">
        <v>1264</v>
      </c>
      <c r="Z38" s="39" t="s">
        <v>340</v>
      </c>
    </row>
    <row r="39" spans="1:26" s="62" customFormat="1" ht="120" customHeight="1" thickBot="1" x14ac:dyDescent="0.4">
      <c r="A39" s="125" t="s">
        <v>179</v>
      </c>
      <c r="B39" s="99" t="s">
        <v>499</v>
      </c>
      <c r="C39" s="449" t="s">
        <v>451</v>
      </c>
      <c r="D39" s="450">
        <v>4</v>
      </c>
      <c r="E39" s="450">
        <f t="shared" si="4"/>
        <v>4</v>
      </c>
      <c r="F39" s="451" t="s">
        <v>25</v>
      </c>
      <c r="G39" s="452">
        <v>4</v>
      </c>
      <c r="H39" s="453">
        <v>4</v>
      </c>
      <c r="I39" s="454"/>
      <c r="J39" s="455"/>
      <c r="K39" s="456" t="s">
        <v>338</v>
      </c>
      <c r="L39" s="455"/>
      <c r="M39" s="455"/>
      <c r="N39" s="456" t="s">
        <v>338</v>
      </c>
      <c r="O39" s="455"/>
      <c r="P39" s="455"/>
      <c r="Q39" s="456" t="s">
        <v>338</v>
      </c>
      <c r="R39" s="455"/>
      <c r="S39" s="455"/>
      <c r="T39" s="457" t="s">
        <v>338</v>
      </c>
      <c r="U39" s="103"/>
      <c r="V39" s="65">
        <f t="shared" si="0"/>
        <v>100</v>
      </c>
      <c r="W39" s="39" t="s">
        <v>500</v>
      </c>
      <c r="X39" s="184" t="s">
        <v>1285</v>
      </c>
      <c r="Y39" s="184" t="s">
        <v>1264</v>
      </c>
      <c r="Z39" s="39" t="s">
        <v>340</v>
      </c>
    </row>
    <row r="40" spans="1:26" ht="14.5" x14ac:dyDescent="0.35">
      <c r="A40" s="146"/>
      <c r="B40" s="146"/>
      <c r="C40" s="147"/>
      <c r="D40" s="148"/>
      <c r="E40" s="148"/>
      <c r="F40" s="148"/>
      <c r="G40" s="149"/>
      <c r="H40" s="150"/>
      <c r="I40" s="151"/>
      <c r="J40" s="151"/>
      <c r="K40" s="152"/>
      <c r="L40" s="151"/>
      <c r="M40" s="151"/>
      <c r="N40" s="152"/>
      <c r="O40" s="151"/>
      <c r="P40" s="151"/>
      <c r="Q40" s="152"/>
      <c r="R40" s="151"/>
      <c r="S40" s="151"/>
      <c r="T40" s="152"/>
      <c r="W40" s="163"/>
      <c r="Z40" s="163"/>
    </row>
    <row r="41" spans="1:26" ht="46.5" x14ac:dyDescent="0.35">
      <c r="A41" s="13" t="s">
        <v>99</v>
      </c>
      <c r="B41" s="52">
        <v>45689</v>
      </c>
    </row>
    <row r="42" spans="1:26" ht="15.65" hidden="1" customHeight="1" x14ac:dyDescent="0.35"/>
    <row r="43" spans="1:26" ht="14.5" hidden="1" x14ac:dyDescent="0.35"/>
    <row r="44" spans="1:26" ht="14.5" hidden="1" x14ac:dyDescent="0.35"/>
    <row r="45" spans="1:26" ht="14.5" hidden="1" x14ac:dyDescent="0.35"/>
    <row r="46" spans="1:26" ht="14.5" hidden="1" x14ac:dyDescent="0.35"/>
    <row r="47" spans="1:26" ht="14.5" hidden="1" x14ac:dyDescent="0.35"/>
    <row r="48" spans="1:26" ht="14.5" hidden="1" x14ac:dyDescent="0.35"/>
    <row r="49" ht="14.5" hidden="1" x14ac:dyDescent="0.35"/>
    <row r="50" ht="14.5" hidden="1" x14ac:dyDescent="0.35"/>
    <row r="51" ht="14.5" hidden="1" x14ac:dyDescent="0.35"/>
    <row r="52" ht="14.5" hidden="1" x14ac:dyDescent="0.35"/>
    <row r="53" ht="14.5" hidden="1" x14ac:dyDescent="0.35"/>
    <row r="54" ht="14.5" hidden="1" x14ac:dyDescent="0.35"/>
    <row r="55" ht="14.5" hidden="1" x14ac:dyDescent="0.35"/>
    <row r="56" ht="14.5" hidden="1" x14ac:dyDescent="0.35"/>
    <row r="57" ht="14.5" hidden="1" x14ac:dyDescent="0.35"/>
    <row r="58" ht="14.5" hidden="1" x14ac:dyDescent="0.35"/>
    <row r="59" ht="14.5" hidden="1" x14ac:dyDescent="0.35"/>
    <row r="60" ht="14.5" hidden="1" x14ac:dyDescent="0.35"/>
    <row r="61" ht="14.5" hidden="1" x14ac:dyDescent="0.35"/>
    <row r="62" ht="14.5" hidden="1" x14ac:dyDescent="0.35"/>
    <row r="63" ht="14.5" hidden="1" x14ac:dyDescent="0.35"/>
    <row r="64" ht="14.5" hidden="1" x14ac:dyDescent="0.35"/>
    <row r="65" ht="14.5" hidden="1" x14ac:dyDescent="0.35"/>
    <row r="66" ht="14.5" hidden="1" x14ac:dyDescent="0.35"/>
    <row r="67" ht="14.5" hidden="1" x14ac:dyDescent="0.35"/>
    <row r="68" ht="14.5" hidden="1" x14ac:dyDescent="0.35"/>
    <row r="69" ht="14.5" hidden="1" x14ac:dyDescent="0.35"/>
    <row r="70" ht="14.5" hidden="1" x14ac:dyDescent="0.35"/>
    <row r="71" ht="14.5" hidden="1" x14ac:dyDescent="0.35"/>
    <row r="72" ht="14.5" hidden="1" x14ac:dyDescent="0.35"/>
    <row r="73" ht="14.5" hidden="1" x14ac:dyDescent="0.35"/>
    <row r="74" ht="14.5" hidden="1" x14ac:dyDescent="0.35"/>
    <row r="75" ht="14.5" hidden="1" x14ac:dyDescent="0.35"/>
    <row r="76" ht="14.5" hidden="1" x14ac:dyDescent="0.35"/>
    <row r="77" ht="14.5" hidden="1" x14ac:dyDescent="0.35"/>
    <row r="78" ht="14.5" hidden="1" x14ac:dyDescent="0.35"/>
    <row r="79" ht="14.5" hidden="1" x14ac:dyDescent="0.35"/>
    <row r="80" ht="14.5" hidden="1" x14ac:dyDescent="0.35"/>
    <row r="81" ht="14.5" hidden="1" x14ac:dyDescent="0.35"/>
    <row r="82" ht="14.5" hidden="1" x14ac:dyDescent="0.35"/>
    <row r="83" ht="14.5" hidden="1" x14ac:dyDescent="0.35"/>
    <row r="84" ht="14.5" hidden="1" x14ac:dyDescent="0.35"/>
    <row r="85" ht="14.5" hidden="1" x14ac:dyDescent="0.35"/>
    <row r="86" ht="14.5" hidden="1" x14ac:dyDescent="0.35"/>
    <row r="87" ht="14.5" hidden="1" x14ac:dyDescent="0.35"/>
    <row r="88" ht="14.5" hidden="1" x14ac:dyDescent="0.35"/>
    <row r="89" ht="14.5" hidden="1" x14ac:dyDescent="0.35"/>
    <row r="90" ht="14.5" hidden="1" x14ac:dyDescent="0.35"/>
    <row r="91" ht="14.5" hidden="1" x14ac:dyDescent="0.35"/>
    <row r="92" ht="14.5" hidden="1" x14ac:dyDescent="0.35"/>
    <row r="93" ht="14.5" hidden="1" x14ac:dyDescent="0.35"/>
    <row r="94" ht="14.5" hidden="1" x14ac:dyDescent="0.35"/>
    <row r="95" ht="14.5" hidden="1" x14ac:dyDescent="0.35"/>
    <row r="96" ht="14.5" hidden="1" x14ac:dyDescent="0.35"/>
    <row r="97" ht="14.5" hidden="1" x14ac:dyDescent="0.35"/>
    <row r="98" ht="14.5" hidden="1" x14ac:dyDescent="0.35"/>
    <row r="99" ht="14.5" hidden="1" x14ac:dyDescent="0.35"/>
    <row r="100" ht="14.5" hidden="1" x14ac:dyDescent="0.35"/>
    <row r="101" ht="14.5" hidden="1" x14ac:dyDescent="0.35"/>
    <row r="102" ht="14.5" hidden="1" x14ac:dyDescent="0.35"/>
    <row r="103" ht="14.5" hidden="1" x14ac:dyDescent="0.35"/>
  </sheetData>
  <autoFilter ref="A7:Z39" xr:uid="{E9A06A2D-60A4-45D7-8239-B026F91CB8E1}"/>
  <mergeCells count="20">
    <mergeCell ref="F6:F7"/>
    <mergeCell ref="G6:H6"/>
    <mergeCell ref="I6:T6"/>
    <mergeCell ref="U6:U7"/>
    <mergeCell ref="B1:X1"/>
    <mergeCell ref="B2:X3"/>
    <mergeCell ref="B4:Z4"/>
    <mergeCell ref="Z5:Z7"/>
    <mergeCell ref="A5:A7"/>
    <mergeCell ref="B5:B7"/>
    <mergeCell ref="C5:F5"/>
    <mergeCell ref="G5:U5"/>
    <mergeCell ref="V5:Y5"/>
    <mergeCell ref="C6:C7"/>
    <mergeCell ref="V6:V7"/>
    <mergeCell ref="W6:W7"/>
    <mergeCell ref="X6:X7"/>
    <mergeCell ref="Y6:Y7"/>
    <mergeCell ref="D6:D7"/>
    <mergeCell ref="E6:E7"/>
  </mergeCells>
  <dataValidations count="4">
    <dataValidation operator="lessThan" allowBlank="1" showInputMessage="1" showErrorMessage="1" sqref="Z2:Z3 B1:B2 Y3" xr:uid="{C8EB8109-A438-4A75-BBDC-BEA0BC2C9C19}"/>
    <dataValidation type="decimal" operator="lessThan" showInputMessage="1" sqref="Z1" xr:uid="{DE0950F9-B52B-45BE-BAC1-4F79E8BF93FB}">
      <formula1>0</formula1>
    </dataValidation>
    <dataValidation type="decimal" operator="lessThan" allowBlank="1" showInputMessage="1" showErrorMessage="1" sqref="Y1:Y2" xr:uid="{76EB462C-301F-4840-BF0C-A2E34640BE26}">
      <formula1>0</formula1>
    </dataValidation>
    <dataValidation allowBlank="1" showErrorMessage="1" promptTitle="Variable 1" prompt="Digite aqui el Valor de la Variable 1" sqref="D15:D40 E16 E24 E27 E35" xr:uid="{658A917F-DC52-4304-AF8D-7160F1577A21}"/>
  </dataValidations>
  <pageMargins left="0.7" right="0.7" top="0.75" bottom="0.75" header="0.3" footer="0.3"/>
  <pageSetup scale="25"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095C1-2BAF-43C7-9C68-7C16070F646D}">
  <sheetPr>
    <tabColor rgb="FF00B050"/>
  </sheetPr>
  <dimension ref="A1:Z92"/>
  <sheetViews>
    <sheetView zoomScale="85" zoomScaleNormal="85" workbookViewId="0"/>
  </sheetViews>
  <sheetFormatPr baseColWidth="10" defaultColWidth="0" defaultRowHeight="14.5" customHeight="1" zeroHeight="1" x14ac:dyDescent="0.35"/>
  <cols>
    <col min="1" max="1" width="25.81640625" customWidth="1"/>
    <col min="2" max="2" width="43.1796875" customWidth="1"/>
    <col min="3" max="3" width="38.54296875" customWidth="1"/>
    <col min="4" max="4" width="11.81640625" customWidth="1"/>
    <col min="5" max="5" width="13.81640625" customWidth="1"/>
    <col min="6" max="6" width="14.453125" customWidth="1"/>
    <col min="7" max="7" width="8.7265625" customWidth="1"/>
    <col min="8" max="8" width="9.81640625" customWidth="1"/>
    <col min="9" max="9" width="5.54296875" customWidth="1"/>
    <col min="10" max="10" width="5.81640625" customWidth="1"/>
    <col min="11" max="11" width="5.7265625" customWidth="1"/>
    <col min="12" max="13" width="5.26953125" customWidth="1"/>
    <col min="14" max="14" width="5.453125" customWidth="1"/>
    <col min="15" max="15" width="4.7265625" customWidth="1"/>
    <col min="16" max="16" width="5.453125" customWidth="1"/>
    <col min="17" max="17" width="5.81640625" customWidth="1"/>
    <col min="18" max="18" width="5.26953125" customWidth="1"/>
    <col min="19" max="19" width="5.81640625" customWidth="1"/>
    <col min="20" max="20" width="5.453125" customWidth="1"/>
    <col min="21" max="21" width="17.81640625" customWidth="1"/>
    <col min="22" max="22" width="19.26953125" customWidth="1"/>
    <col min="23" max="23" width="25" customWidth="1"/>
    <col min="24" max="24" width="62.81640625" customWidth="1"/>
    <col min="25" max="25" width="47.90625" customWidth="1"/>
    <col min="26" max="26" width="22.54296875" customWidth="1"/>
    <col min="27" max="16384" width="11.453125" hidden="1"/>
  </cols>
  <sheetData>
    <row r="1" spans="1:26" ht="27" customHeight="1" x14ac:dyDescent="0.35">
      <c r="A1" s="1"/>
      <c r="B1" s="604" t="s">
        <v>22</v>
      </c>
      <c r="C1" s="605"/>
      <c r="D1" s="605"/>
      <c r="E1" s="605"/>
      <c r="F1" s="605"/>
      <c r="G1" s="605"/>
      <c r="H1" s="605"/>
      <c r="I1" s="605"/>
      <c r="J1" s="605"/>
      <c r="K1" s="605"/>
      <c r="L1" s="605"/>
      <c r="M1" s="605"/>
      <c r="N1" s="605"/>
      <c r="O1" s="605"/>
      <c r="P1" s="605"/>
      <c r="Q1" s="605"/>
      <c r="R1" s="605"/>
      <c r="S1" s="605"/>
      <c r="T1" s="605"/>
      <c r="U1" s="605"/>
      <c r="V1" s="605"/>
      <c r="W1" s="605"/>
      <c r="X1" s="606"/>
      <c r="Y1" s="11" t="s">
        <v>0</v>
      </c>
      <c r="Z1" s="2" t="s">
        <v>72</v>
      </c>
    </row>
    <row r="2" spans="1:26" ht="21" customHeight="1" x14ac:dyDescent="0.35">
      <c r="A2" s="10"/>
      <c r="B2" s="607" t="s">
        <v>83</v>
      </c>
      <c r="C2" s="608"/>
      <c r="D2" s="608"/>
      <c r="E2" s="608"/>
      <c r="F2" s="608"/>
      <c r="G2" s="608"/>
      <c r="H2" s="608"/>
      <c r="I2" s="608"/>
      <c r="J2" s="608"/>
      <c r="K2" s="608"/>
      <c r="L2" s="608"/>
      <c r="M2" s="608"/>
      <c r="N2" s="608"/>
      <c r="O2" s="608"/>
      <c r="P2" s="608"/>
      <c r="Q2" s="608"/>
      <c r="R2" s="608"/>
      <c r="S2" s="608"/>
      <c r="T2" s="608"/>
      <c r="U2" s="608"/>
      <c r="V2" s="608"/>
      <c r="W2" s="608"/>
      <c r="X2" s="609"/>
      <c r="Y2" s="12" t="s">
        <v>1</v>
      </c>
      <c r="Z2" s="15">
        <v>1</v>
      </c>
    </row>
    <row r="3" spans="1:26" ht="24" customHeight="1" thickBot="1" x14ac:dyDescent="0.4">
      <c r="A3" s="5"/>
      <c r="B3" s="610"/>
      <c r="C3" s="611"/>
      <c r="D3" s="611"/>
      <c r="E3" s="611"/>
      <c r="F3" s="611"/>
      <c r="G3" s="611"/>
      <c r="H3" s="611"/>
      <c r="I3" s="611"/>
      <c r="J3" s="611"/>
      <c r="K3" s="611"/>
      <c r="L3" s="611"/>
      <c r="M3" s="611"/>
      <c r="N3" s="611"/>
      <c r="O3" s="611"/>
      <c r="P3" s="611"/>
      <c r="Q3" s="611"/>
      <c r="R3" s="611"/>
      <c r="S3" s="611"/>
      <c r="T3" s="611"/>
      <c r="U3" s="611"/>
      <c r="V3" s="611"/>
      <c r="W3" s="611"/>
      <c r="X3" s="612"/>
      <c r="Y3" s="14" t="s">
        <v>7</v>
      </c>
      <c r="Z3" s="16">
        <v>45077</v>
      </c>
    </row>
    <row r="4" spans="1:26" ht="34.5" customHeight="1" thickBot="1" x14ac:dyDescent="0.4">
      <c r="A4" s="54" t="s">
        <v>120</v>
      </c>
      <c r="B4" s="644" t="s">
        <v>243</v>
      </c>
      <c r="C4" s="645"/>
      <c r="D4" s="645"/>
      <c r="E4" s="645"/>
      <c r="F4" s="645"/>
      <c r="G4" s="645"/>
      <c r="H4" s="645"/>
      <c r="I4" s="645"/>
      <c r="J4" s="645"/>
      <c r="K4" s="645"/>
      <c r="L4" s="645"/>
      <c r="M4" s="645"/>
      <c r="N4" s="645"/>
      <c r="O4" s="645"/>
      <c r="P4" s="645"/>
      <c r="Q4" s="645"/>
      <c r="R4" s="645"/>
      <c r="S4" s="645"/>
      <c r="T4" s="645"/>
      <c r="U4" s="645"/>
      <c r="V4" s="645"/>
      <c r="W4" s="645"/>
      <c r="X4" s="645"/>
      <c r="Y4" s="645"/>
      <c r="Z4" s="646"/>
    </row>
    <row r="5" spans="1:26" ht="30.75" customHeight="1" thickBot="1" x14ac:dyDescent="0.4">
      <c r="A5" s="599" t="s">
        <v>102</v>
      </c>
      <c r="B5" s="614" t="s">
        <v>84</v>
      </c>
      <c r="C5" s="616" t="s">
        <v>85</v>
      </c>
      <c r="D5" s="617"/>
      <c r="E5" s="617"/>
      <c r="F5" s="618"/>
      <c r="G5" s="616" t="s">
        <v>92</v>
      </c>
      <c r="H5" s="617"/>
      <c r="I5" s="617"/>
      <c r="J5" s="617"/>
      <c r="K5" s="617"/>
      <c r="L5" s="617"/>
      <c r="M5" s="617"/>
      <c r="N5" s="617"/>
      <c r="O5" s="617"/>
      <c r="P5" s="617"/>
      <c r="Q5" s="617"/>
      <c r="R5" s="617"/>
      <c r="S5" s="617"/>
      <c r="T5" s="617"/>
      <c r="U5" s="618"/>
      <c r="V5" s="616" t="s">
        <v>93</v>
      </c>
      <c r="W5" s="617"/>
      <c r="X5" s="617"/>
      <c r="Y5" s="618"/>
      <c r="Z5" s="622" t="s">
        <v>98</v>
      </c>
    </row>
    <row r="6" spans="1:26" ht="36" customHeight="1" thickBot="1" x14ac:dyDescent="0.4">
      <c r="A6" s="600"/>
      <c r="B6" s="614"/>
      <c r="C6" s="602" t="s">
        <v>86</v>
      </c>
      <c r="D6" s="602" t="s">
        <v>87</v>
      </c>
      <c r="E6" s="602" t="s">
        <v>88</v>
      </c>
      <c r="F6" s="622" t="s">
        <v>89</v>
      </c>
      <c r="G6" s="616" t="s">
        <v>90</v>
      </c>
      <c r="H6" s="618"/>
      <c r="I6" s="623" t="s">
        <v>91</v>
      </c>
      <c r="J6" s="624"/>
      <c r="K6" s="624"/>
      <c r="L6" s="624"/>
      <c r="M6" s="624"/>
      <c r="N6" s="624"/>
      <c r="O6" s="624"/>
      <c r="P6" s="624"/>
      <c r="Q6" s="624"/>
      <c r="R6" s="624"/>
      <c r="S6" s="624"/>
      <c r="T6" s="625"/>
      <c r="U6" s="622" t="s">
        <v>101</v>
      </c>
      <c r="V6" s="602" t="s">
        <v>94</v>
      </c>
      <c r="W6" s="602" t="s">
        <v>95</v>
      </c>
      <c r="X6" s="602" t="s">
        <v>96</v>
      </c>
      <c r="Y6" s="602" t="s">
        <v>97</v>
      </c>
      <c r="Z6" s="602"/>
    </row>
    <row r="7" spans="1:26" ht="30.75" customHeight="1" thickBot="1" x14ac:dyDescent="0.4">
      <c r="A7" s="601"/>
      <c r="B7" s="615"/>
      <c r="C7" s="603"/>
      <c r="D7" s="603"/>
      <c r="E7" s="603"/>
      <c r="F7" s="615"/>
      <c r="G7" s="6" t="s">
        <v>8</v>
      </c>
      <c r="H7" s="6" t="s">
        <v>9</v>
      </c>
      <c r="I7" s="7" t="s">
        <v>10</v>
      </c>
      <c r="J7" s="8" t="s">
        <v>11</v>
      </c>
      <c r="K7" s="8" t="s">
        <v>12</v>
      </c>
      <c r="L7" s="8" t="s">
        <v>13</v>
      </c>
      <c r="M7" s="8" t="s">
        <v>14</v>
      </c>
      <c r="N7" s="8" t="s">
        <v>15</v>
      </c>
      <c r="O7" s="8" t="s">
        <v>16</v>
      </c>
      <c r="P7" s="8" t="s">
        <v>17</v>
      </c>
      <c r="Q7" s="8" t="s">
        <v>18</v>
      </c>
      <c r="R7" s="8" t="s">
        <v>19</v>
      </c>
      <c r="S7" s="8" t="s">
        <v>20</v>
      </c>
      <c r="T7" s="9" t="s">
        <v>21</v>
      </c>
      <c r="U7" s="603"/>
      <c r="V7" s="603"/>
      <c r="W7" s="603"/>
      <c r="X7" s="603"/>
      <c r="Y7" s="603"/>
      <c r="Z7" s="603"/>
    </row>
    <row r="8" spans="1:26" ht="15" thickBot="1" x14ac:dyDescent="0.4">
      <c r="A8" s="633" t="s">
        <v>244</v>
      </c>
      <c r="B8" s="634"/>
      <c r="C8" s="634"/>
      <c r="D8" s="634"/>
      <c r="E8" s="634"/>
      <c r="F8" s="634"/>
      <c r="G8" s="634"/>
      <c r="H8" s="634"/>
      <c r="I8" s="634"/>
      <c r="J8" s="634"/>
      <c r="K8" s="634"/>
      <c r="L8" s="634"/>
      <c r="M8" s="634"/>
      <c r="N8" s="634"/>
      <c r="O8" s="634"/>
      <c r="P8" s="634"/>
      <c r="Q8" s="634"/>
      <c r="R8" s="634"/>
      <c r="S8" s="634"/>
      <c r="T8" s="634"/>
      <c r="U8" s="634"/>
      <c r="V8" s="634"/>
      <c r="W8" s="634"/>
      <c r="X8" s="634"/>
      <c r="Y8" s="634"/>
      <c r="Z8" s="635"/>
    </row>
    <row r="9" spans="1:26" s="505" customFormat="1" ht="137.5" customHeight="1" x14ac:dyDescent="0.35">
      <c r="A9" s="511" t="s">
        <v>245</v>
      </c>
      <c r="B9" s="512" t="s">
        <v>246</v>
      </c>
      <c r="C9" s="513" t="s">
        <v>247</v>
      </c>
      <c r="D9" s="514">
        <v>1</v>
      </c>
      <c r="E9" s="515">
        <v>2</v>
      </c>
      <c r="F9" s="515" t="s">
        <v>25</v>
      </c>
      <c r="G9" s="516">
        <v>1</v>
      </c>
      <c r="H9" s="517">
        <v>2</v>
      </c>
      <c r="I9" s="518"/>
      <c r="J9" s="518"/>
      <c r="K9" s="518"/>
      <c r="L9" s="519"/>
      <c r="M9" s="518"/>
      <c r="N9" s="519"/>
      <c r="O9" s="519"/>
      <c r="P9" s="519"/>
      <c r="Q9" s="519"/>
      <c r="R9" s="519">
        <v>1</v>
      </c>
      <c r="S9" s="519"/>
      <c r="T9" s="519">
        <v>1</v>
      </c>
      <c r="U9" s="501"/>
      <c r="V9" s="502">
        <f>(D9/E9)*100</f>
        <v>50</v>
      </c>
      <c r="W9" s="543" t="s">
        <v>248</v>
      </c>
      <c r="X9" s="544" t="s">
        <v>1339</v>
      </c>
      <c r="Y9" s="504" t="s">
        <v>1343</v>
      </c>
      <c r="Z9" s="519" t="s">
        <v>249</v>
      </c>
    </row>
    <row r="10" spans="1:26" s="505" customFormat="1" ht="71.5" customHeight="1" x14ac:dyDescent="0.35">
      <c r="A10" s="511" t="s">
        <v>245</v>
      </c>
      <c r="B10" s="520" t="s">
        <v>250</v>
      </c>
      <c r="C10" s="521" t="s">
        <v>247</v>
      </c>
      <c r="D10" s="515">
        <v>1</v>
      </c>
      <c r="E10" s="515">
        <v>1</v>
      </c>
      <c r="F10" s="515" t="s">
        <v>25</v>
      </c>
      <c r="G10" s="516">
        <v>1</v>
      </c>
      <c r="H10" s="517">
        <v>1</v>
      </c>
      <c r="I10" s="519"/>
      <c r="J10" s="519">
        <v>1</v>
      </c>
      <c r="K10" s="518"/>
      <c r="L10" s="519"/>
      <c r="M10" s="518"/>
      <c r="N10" s="522"/>
      <c r="O10" s="518"/>
      <c r="P10" s="519"/>
      <c r="Q10" s="519"/>
      <c r="R10" s="519"/>
      <c r="S10" s="519"/>
      <c r="T10" s="519"/>
      <c r="U10" s="501"/>
      <c r="V10" s="502">
        <f t="shared" ref="V10:V19" si="0">(D10/E10)*100</f>
        <v>100</v>
      </c>
      <c r="W10" s="545" t="s">
        <v>245</v>
      </c>
      <c r="X10" s="544" t="s">
        <v>656</v>
      </c>
      <c r="Y10" s="504" t="s">
        <v>661</v>
      </c>
      <c r="Z10" s="519" t="s">
        <v>249</v>
      </c>
    </row>
    <row r="11" spans="1:26" s="505" customFormat="1" ht="67" customHeight="1" x14ac:dyDescent="0.35">
      <c r="A11" s="511" t="s">
        <v>245</v>
      </c>
      <c r="B11" s="523" t="s">
        <v>251</v>
      </c>
      <c r="C11" s="521" t="s">
        <v>247</v>
      </c>
      <c r="D11" s="515">
        <v>1</v>
      </c>
      <c r="E11" s="515">
        <v>1</v>
      </c>
      <c r="F11" s="515" t="s">
        <v>25</v>
      </c>
      <c r="G11" s="516">
        <v>1</v>
      </c>
      <c r="H11" s="517">
        <v>1</v>
      </c>
      <c r="I11" s="518"/>
      <c r="J11" s="519">
        <v>1</v>
      </c>
      <c r="K11" s="518"/>
      <c r="L11" s="519"/>
      <c r="M11" s="518"/>
      <c r="N11" s="522"/>
      <c r="O11" s="518"/>
      <c r="P11" s="519"/>
      <c r="Q11" s="519"/>
      <c r="R11" s="519"/>
      <c r="S11" s="519"/>
      <c r="T11" s="519"/>
      <c r="U11" s="501"/>
      <c r="V11" s="502">
        <f t="shared" si="0"/>
        <v>100</v>
      </c>
      <c r="W11" s="545" t="s">
        <v>252</v>
      </c>
      <c r="X11" s="544" t="s">
        <v>657</v>
      </c>
      <c r="Y11" s="504" t="s">
        <v>661</v>
      </c>
      <c r="Z11" s="519" t="s">
        <v>249</v>
      </c>
    </row>
    <row r="12" spans="1:26" s="505" customFormat="1" ht="81" customHeight="1" x14ac:dyDescent="0.35">
      <c r="A12" s="511" t="s">
        <v>245</v>
      </c>
      <c r="B12" s="520" t="s">
        <v>253</v>
      </c>
      <c r="C12" s="521" t="s">
        <v>247</v>
      </c>
      <c r="D12" s="515">
        <v>1</v>
      </c>
      <c r="E12" s="515">
        <v>1</v>
      </c>
      <c r="F12" s="515" t="s">
        <v>25</v>
      </c>
      <c r="G12" s="516">
        <v>1</v>
      </c>
      <c r="H12" s="517">
        <v>1</v>
      </c>
      <c r="I12" s="519">
        <v>1</v>
      </c>
      <c r="J12" s="518"/>
      <c r="K12" s="518"/>
      <c r="L12" s="519"/>
      <c r="M12" s="518"/>
      <c r="N12" s="522"/>
      <c r="O12" s="518"/>
      <c r="P12" s="519"/>
      <c r="Q12" s="519"/>
      <c r="R12" s="519"/>
      <c r="S12" s="519"/>
      <c r="T12" s="519"/>
      <c r="U12" s="501"/>
      <c r="V12" s="502">
        <f t="shared" si="0"/>
        <v>100</v>
      </c>
      <c r="W12" s="545" t="s">
        <v>254</v>
      </c>
      <c r="X12" s="544" t="s">
        <v>658</v>
      </c>
      <c r="Y12" s="504" t="s">
        <v>661</v>
      </c>
      <c r="Z12" s="519" t="s">
        <v>249</v>
      </c>
    </row>
    <row r="13" spans="1:26" s="505" customFormat="1" ht="72" customHeight="1" x14ac:dyDescent="0.35">
      <c r="A13" s="511" t="s">
        <v>245</v>
      </c>
      <c r="B13" s="520" t="s">
        <v>255</v>
      </c>
      <c r="C13" s="521" t="s">
        <v>256</v>
      </c>
      <c r="D13" s="515">
        <v>2</v>
      </c>
      <c r="E13" s="515">
        <v>2</v>
      </c>
      <c r="F13" s="515" t="s">
        <v>25</v>
      </c>
      <c r="G13" s="516">
        <v>1</v>
      </c>
      <c r="H13" s="517">
        <v>2</v>
      </c>
      <c r="I13" s="518"/>
      <c r="J13" s="518"/>
      <c r="K13" s="518"/>
      <c r="L13" s="519"/>
      <c r="M13" s="518"/>
      <c r="N13" s="522">
        <v>1</v>
      </c>
      <c r="O13" s="518"/>
      <c r="P13" s="519"/>
      <c r="Q13" s="519"/>
      <c r="R13" s="519"/>
      <c r="S13" s="519">
        <v>1</v>
      </c>
      <c r="T13" s="519"/>
      <c r="U13" s="501"/>
      <c r="V13" s="502">
        <f t="shared" si="0"/>
        <v>100</v>
      </c>
      <c r="W13" s="545" t="s">
        <v>257</v>
      </c>
      <c r="X13" s="544" t="s">
        <v>933</v>
      </c>
      <c r="Y13" s="504" t="s">
        <v>1357</v>
      </c>
      <c r="Z13" s="519" t="s">
        <v>249</v>
      </c>
    </row>
    <row r="14" spans="1:26" s="505" customFormat="1" ht="75" customHeight="1" x14ac:dyDescent="0.35">
      <c r="A14" s="511" t="s">
        <v>245</v>
      </c>
      <c r="B14" s="520" t="s">
        <v>258</v>
      </c>
      <c r="C14" s="521" t="s">
        <v>247</v>
      </c>
      <c r="D14" s="515">
        <v>2</v>
      </c>
      <c r="E14" s="515">
        <v>2</v>
      </c>
      <c r="F14" s="515" t="s">
        <v>25</v>
      </c>
      <c r="G14" s="516">
        <v>0</v>
      </c>
      <c r="H14" s="517">
        <v>2</v>
      </c>
      <c r="I14" s="518"/>
      <c r="J14" s="518"/>
      <c r="K14" s="518"/>
      <c r="L14" s="519"/>
      <c r="M14" s="518"/>
      <c r="N14" s="522">
        <v>1</v>
      </c>
      <c r="O14" s="518"/>
      <c r="P14" s="519"/>
      <c r="Q14" s="519"/>
      <c r="R14" s="519"/>
      <c r="S14" s="519">
        <v>1</v>
      </c>
      <c r="T14" s="519"/>
      <c r="U14" s="501"/>
      <c r="V14" s="502">
        <f t="shared" si="0"/>
        <v>100</v>
      </c>
      <c r="W14" s="545" t="s">
        <v>259</v>
      </c>
      <c r="X14" s="544" t="s">
        <v>1340</v>
      </c>
      <c r="Y14" s="504" t="s">
        <v>1357</v>
      </c>
      <c r="Z14" s="519" t="s">
        <v>249</v>
      </c>
    </row>
    <row r="15" spans="1:26" s="505" customFormat="1" ht="71.5" customHeight="1" x14ac:dyDescent="0.35">
      <c r="A15" s="524" t="s">
        <v>245</v>
      </c>
      <c r="B15" s="520" t="s">
        <v>260</v>
      </c>
      <c r="C15" s="521" t="s">
        <v>247</v>
      </c>
      <c r="D15" s="525">
        <v>1</v>
      </c>
      <c r="E15" s="525">
        <v>1</v>
      </c>
      <c r="F15" s="515" t="s">
        <v>25</v>
      </c>
      <c r="G15" s="526">
        <v>0</v>
      </c>
      <c r="H15" s="517">
        <v>1</v>
      </c>
      <c r="I15" s="522"/>
      <c r="J15" s="522"/>
      <c r="K15" s="522"/>
      <c r="L15" s="522">
        <v>1</v>
      </c>
      <c r="M15" s="522"/>
      <c r="N15" s="522"/>
      <c r="O15" s="522"/>
      <c r="P15" s="522"/>
      <c r="Q15" s="522"/>
      <c r="R15" s="522"/>
      <c r="S15" s="522"/>
      <c r="T15" s="527"/>
      <c r="U15" s="501"/>
      <c r="V15" s="502">
        <f t="shared" si="0"/>
        <v>100</v>
      </c>
      <c r="W15" s="545" t="s">
        <v>261</v>
      </c>
      <c r="X15" s="544" t="s">
        <v>934</v>
      </c>
      <c r="Y15" s="504" t="s">
        <v>955</v>
      </c>
      <c r="Z15" s="522" t="s">
        <v>249</v>
      </c>
    </row>
    <row r="16" spans="1:26" s="505" customFormat="1" ht="70.5" customHeight="1" x14ac:dyDescent="0.35">
      <c r="A16" s="524" t="s">
        <v>245</v>
      </c>
      <c r="B16" s="523" t="s">
        <v>262</v>
      </c>
      <c r="C16" s="521" t="s">
        <v>247</v>
      </c>
      <c r="D16" s="525">
        <v>1</v>
      </c>
      <c r="E16" s="525">
        <v>1</v>
      </c>
      <c r="F16" s="515" t="s">
        <v>25</v>
      </c>
      <c r="G16" s="526">
        <v>0</v>
      </c>
      <c r="H16" s="517">
        <v>1</v>
      </c>
      <c r="I16" s="522"/>
      <c r="J16" s="522"/>
      <c r="K16" s="522">
        <v>1</v>
      </c>
      <c r="L16" s="522"/>
      <c r="M16" s="522"/>
      <c r="N16" s="522"/>
      <c r="O16" s="522"/>
      <c r="P16" s="522"/>
      <c r="Q16" s="522"/>
      <c r="R16" s="522"/>
      <c r="S16" s="522"/>
      <c r="T16" s="522"/>
      <c r="U16" s="501"/>
      <c r="V16" s="502">
        <f t="shared" si="0"/>
        <v>100</v>
      </c>
      <c r="W16" s="545" t="s">
        <v>263</v>
      </c>
      <c r="X16" s="544" t="s">
        <v>659</v>
      </c>
      <c r="Y16" s="504" t="s">
        <v>661</v>
      </c>
      <c r="Z16" s="522" t="s">
        <v>249</v>
      </c>
    </row>
    <row r="17" spans="1:26" s="505" customFormat="1" ht="69" customHeight="1" x14ac:dyDescent="0.35">
      <c r="A17" s="524" t="s">
        <v>245</v>
      </c>
      <c r="B17" s="520" t="s">
        <v>264</v>
      </c>
      <c r="C17" s="521" t="s">
        <v>247</v>
      </c>
      <c r="D17" s="525">
        <v>1</v>
      </c>
      <c r="E17" s="525">
        <v>1</v>
      </c>
      <c r="F17" s="515" t="s">
        <v>25</v>
      </c>
      <c r="G17" s="526">
        <v>0</v>
      </c>
      <c r="H17" s="517">
        <v>1</v>
      </c>
      <c r="I17" s="522"/>
      <c r="J17" s="522"/>
      <c r="K17" s="522"/>
      <c r="L17" s="522"/>
      <c r="M17" s="522"/>
      <c r="N17" s="522"/>
      <c r="O17" s="522"/>
      <c r="P17" s="522"/>
      <c r="Q17" s="522">
        <v>1</v>
      </c>
      <c r="R17" s="522"/>
      <c r="S17" s="522"/>
      <c r="T17" s="527"/>
      <c r="U17" s="501"/>
      <c r="V17" s="502">
        <f t="shared" si="0"/>
        <v>100</v>
      </c>
      <c r="W17" s="545" t="s">
        <v>265</v>
      </c>
      <c r="X17" s="544" t="s">
        <v>1112</v>
      </c>
      <c r="Y17" s="504" t="s">
        <v>1207</v>
      </c>
      <c r="Z17" s="522" t="s">
        <v>249</v>
      </c>
    </row>
    <row r="18" spans="1:26" s="505" customFormat="1" ht="70.5" customHeight="1" x14ac:dyDescent="0.35">
      <c r="A18" s="524" t="s">
        <v>245</v>
      </c>
      <c r="B18" s="520" t="s">
        <v>266</v>
      </c>
      <c r="C18" s="521" t="s">
        <v>247</v>
      </c>
      <c r="D18" s="525">
        <v>1</v>
      </c>
      <c r="E18" s="525">
        <v>1</v>
      </c>
      <c r="F18" s="515" t="s">
        <v>25</v>
      </c>
      <c r="G18" s="526">
        <v>0</v>
      </c>
      <c r="H18" s="517">
        <v>1</v>
      </c>
      <c r="I18" s="522"/>
      <c r="J18" s="522"/>
      <c r="K18" s="522">
        <v>1</v>
      </c>
      <c r="L18" s="522"/>
      <c r="M18" s="522"/>
      <c r="N18" s="522"/>
      <c r="O18" s="522"/>
      <c r="P18" s="522"/>
      <c r="Q18" s="522"/>
      <c r="R18" s="522"/>
      <c r="S18" s="522"/>
      <c r="T18" s="527"/>
      <c r="U18" s="501"/>
      <c r="V18" s="502">
        <f t="shared" si="0"/>
        <v>100</v>
      </c>
      <c r="W18" s="545" t="s">
        <v>267</v>
      </c>
      <c r="X18" s="544" t="s">
        <v>660</v>
      </c>
      <c r="Y18" s="504" t="s">
        <v>661</v>
      </c>
      <c r="Z18" s="522" t="s">
        <v>249</v>
      </c>
    </row>
    <row r="19" spans="1:26" s="505" customFormat="1" ht="74.5" customHeight="1" thickBot="1" x14ac:dyDescent="0.4">
      <c r="A19" s="524" t="s">
        <v>245</v>
      </c>
      <c r="B19" s="520" t="s">
        <v>268</v>
      </c>
      <c r="C19" s="521" t="s">
        <v>247</v>
      </c>
      <c r="D19" s="525">
        <v>1</v>
      </c>
      <c r="E19" s="525">
        <v>1</v>
      </c>
      <c r="F19" s="515" t="s">
        <v>25</v>
      </c>
      <c r="G19" s="526">
        <v>0</v>
      </c>
      <c r="H19" s="517">
        <v>1</v>
      </c>
      <c r="I19" s="522"/>
      <c r="J19" s="522"/>
      <c r="K19" s="522"/>
      <c r="L19" s="522"/>
      <c r="M19" s="522">
        <v>1</v>
      </c>
      <c r="N19" s="522"/>
      <c r="O19" s="522"/>
      <c r="P19" s="522"/>
      <c r="Q19" s="522"/>
      <c r="R19" s="522"/>
      <c r="S19" s="522"/>
      <c r="T19" s="522"/>
      <c r="U19" s="501"/>
      <c r="V19" s="502">
        <f t="shared" si="0"/>
        <v>100</v>
      </c>
      <c r="W19" s="547" t="s">
        <v>269</v>
      </c>
      <c r="X19" s="544" t="s">
        <v>935</v>
      </c>
      <c r="Y19" s="504" t="s">
        <v>955</v>
      </c>
      <c r="Z19" s="522" t="s">
        <v>249</v>
      </c>
    </row>
    <row r="20" spans="1:26" s="505" customFormat="1" ht="15" thickBot="1" x14ac:dyDescent="0.4">
      <c r="A20" s="637" t="s">
        <v>270</v>
      </c>
      <c r="B20" s="641"/>
      <c r="C20" s="641"/>
      <c r="D20" s="641"/>
      <c r="E20" s="641"/>
      <c r="F20" s="641"/>
      <c r="G20" s="641"/>
      <c r="H20" s="641"/>
      <c r="I20" s="641"/>
      <c r="J20" s="641"/>
      <c r="K20" s="641"/>
      <c r="L20" s="641"/>
      <c r="M20" s="641"/>
      <c r="N20" s="641"/>
      <c r="O20" s="641"/>
      <c r="P20" s="641"/>
      <c r="Q20" s="641"/>
      <c r="R20" s="641"/>
      <c r="S20" s="641"/>
      <c r="T20" s="641"/>
      <c r="U20" s="641"/>
      <c r="V20" s="641"/>
      <c r="W20" s="642"/>
      <c r="X20" s="641"/>
      <c r="Y20" s="641"/>
      <c r="Z20" s="643"/>
    </row>
    <row r="21" spans="1:26" s="505" customFormat="1" ht="75.75" customHeight="1" x14ac:dyDescent="0.35">
      <c r="A21" s="528" t="s">
        <v>245</v>
      </c>
      <c r="B21" s="520" t="s">
        <v>271</v>
      </c>
      <c r="C21" s="521" t="s">
        <v>247</v>
      </c>
      <c r="D21" s="525">
        <v>1</v>
      </c>
      <c r="E21" s="525">
        <v>1</v>
      </c>
      <c r="F21" s="525" t="s">
        <v>25</v>
      </c>
      <c r="G21" s="526">
        <v>0</v>
      </c>
      <c r="H21" s="529">
        <v>1</v>
      </c>
      <c r="I21" s="522"/>
      <c r="J21" s="522"/>
      <c r="K21" s="522"/>
      <c r="L21" s="522"/>
      <c r="M21" s="522">
        <v>1</v>
      </c>
      <c r="N21" s="522"/>
      <c r="O21" s="522"/>
      <c r="P21" s="522"/>
      <c r="Q21" s="522"/>
      <c r="R21" s="522"/>
      <c r="S21" s="522"/>
      <c r="T21" s="527"/>
      <c r="U21" s="506"/>
      <c r="V21" s="507">
        <f t="shared" ref="V21:V54" si="1">(D21/E21)*100</f>
        <v>100</v>
      </c>
      <c r="W21" s="545" t="s">
        <v>272</v>
      </c>
      <c r="X21" s="540" t="s">
        <v>936</v>
      </c>
      <c r="Y21" s="508" t="s">
        <v>956</v>
      </c>
      <c r="Z21" s="522" t="s">
        <v>249</v>
      </c>
    </row>
    <row r="22" spans="1:26" s="505" customFormat="1" ht="60" customHeight="1" x14ac:dyDescent="0.35">
      <c r="A22" s="528" t="s">
        <v>245</v>
      </c>
      <c r="B22" s="520" t="s">
        <v>273</v>
      </c>
      <c r="C22" s="521" t="s">
        <v>247</v>
      </c>
      <c r="D22" s="525">
        <v>1</v>
      </c>
      <c r="E22" s="525">
        <v>1</v>
      </c>
      <c r="F22" s="525" t="s">
        <v>25</v>
      </c>
      <c r="G22" s="526">
        <v>1</v>
      </c>
      <c r="H22" s="529">
        <v>1</v>
      </c>
      <c r="I22" s="522"/>
      <c r="J22" s="522"/>
      <c r="K22" s="522"/>
      <c r="L22" s="522"/>
      <c r="M22" s="522"/>
      <c r="N22" s="522">
        <v>1</v>
      </c>
      <c r="O22" s="522"/>
      <c r="P22" s="522"/>
      <c r="Q22" s="522"/>
      <c r="R22" s="522"/>
      <c r="S22" s="522"/>
      <c r="T22" s="527"/>
      <c r="U22" s="506"/>
      <c r="V22" s="507">
        <f t="shared" si="1"/>
        <v>100</v>
      </c>
      <c r="W22" s="545" t="s">
        <v>274</v>
      </c>
      <c r="X22" s="540" t="s">
        <v>937</v>
      </c>
      <c r="Y22" s="508" t="s">
        <v>956</v>
      </c>
      <c r="Z22" s="522" t="s">
        <v>249</v>
      </c>
    </row>
    <row r="23" spans="1:26" s="505" customFormat="1" ht="101" customHeight="1" x14ac:dyDescent="0.35">
      <c r="A23" s="528" t="s">
        <v>245</v>
      </c>
      <c r="B23" s="520" t="s">
        <v>1113</v>
      </c>
      <c r="C23" s="521" t="s">
        <v>247</v>
      </c>
      <c r="D23" s="525">
        <v>1</v>
      </c>
      <c r="E23" s="525">
        <v>1</v>
      </c>
      <c r="F23" s="525" t="s">
        <v>25</v>
      </c>
      <c r="G23" s="526">
        <v>1</v>
      </c>
      <c r="H23" s="529">
        <v>1</v>
      </c>
      <c r="I23" s="522"/>
      <c r="J23" s="522"/>
      <c r="K23" s="522"/>
      <c r="L23" s="522"/>
      <c r="M23" s="522"/>
      <c r="N23" s="522"/>
      <c r="O23" s="522">
        <v>1</v>
      </c>
      <c r="P23" s="522"/>
      <c r="Q23" s="522"/>
      <c r="R23" s="522"/>
      <c r="S23" s="522"/>
      <c r="T23" s="527"/>
      <c r="U23" s="506"/>
      <c r="V23" s="507">
        <f t="shared" si="1"/>
        <v>100</v>
      </c>
      <c r="W23" s="545" t="s">
        <v>1114</v>
      </c>
      <c r="X23" s="540" t="s">
        <v>1208</v>
      </c>
      <c r="Y23" s="508" t="s">
        <v>1207</v>
      </c>
      <c r="Z23" s="522" t="s">
        <v>275</v>
      </c>
    </row>
    <row r="24" spans="1:26" s="505" customFormat="1" ht="56.25" customHeight="1" x14ac:dyDescent="0.35">
      <c r="A24" s="528" t="s">
        <v>245</v>
      </c>
      <c r="B24" s="520" t="s">
        <v>276</v>
      </c>
      <c r="C24" s="521" t="s">
        <v>247</v>
      </c>
      <c r="D24" s="525">
        <v>1</v>
      </c>
      <c r="E24" s="525">
        <v>1</v>
      </c>
      <c r="F24" s="525" t="s">
        <v>25</v>
      </c>
      <c r="G24" s="526">
        <v>1</v>
      </c>
      <c r="H24" s="529">
        <v>1</v>
      </c>
      <c r="I24" s="522"/>
      <c r="J24" s="522">
        <v>1</v>
      </c>
      <c r="K24" s="522"/>
      <c r="L24" s="522"/>
      <c r="M24" s="522"/>
      <c r="N24" s="522"/>
      <c r="O24" s="522"/>
      <c r="P24" s="522"/>
      <c r="Q24" s="522"/>
      <c r="R24" s="522"/>
      <c r="S24" s="522"/>
      <c r="T24" s="527"/>
      <c r="U24" s="506"/>
      <c r="V24" s="507">
        <f t="shared" si="1"/>
        <v>100</v>
      </c>
      <c r="W24" s="545" t="s">
        <v>277</v>
      </c>
      <c r="X24" s="540" t="s">
        <v>939</v>
      </c>
      <c r="Y24" s="508" t="s">
        <v>661</v>
      </c>
      <c r="Z24" s="522" t="s">
        <v>249</v>
      </c>
    </row>
    <row r="25" spans="1:26" s="505" customFormat="1" ht="75.75" customHeight="1" thickBot="1" x14ac:dyDescent="0.4">
      <c r="A25" s="528" t="s">
        <v>245</v>
      </c>
      <c r="B25" s="530" t="s">
        <v>278</v>
      </c>
      <c r="C25" s="531" t="s">
        <v>247</v>
      </c>
      <c r="D25" s="532">
        <v>1</v>
      </c>
      <c r="E25" s="532">
        <v>1</v>
      </c>
      <c r="F25" s="532" t="s">
        <v>25</v>
      </c>
      <c r="G25" s="533">
        <v>0</v>
      </c>
      <c r="H25" s="534">
        <v>1</v>
      </c>
      <c r="I25" s="535"/>
      <c r="J25" s="535"/>
      <c r="K25" s="535"/>
      <c r="L25" s="535"/>
      <c r="M25" s="522">
        <v>1</v>
      </c>
      <c r="N25" s="535"/>
      <c r="O25" s="535"/>
      <c r="P25" s="535"/>
      <c r="Q25" s="535"/>
      <c r="R25" s="535"/>
      <c r="S25" s="535"/>
      <c r="T25" s="536"/>
      <c r="U25" s="509"/>
      <c r="V25" s="507">
        <f t="shared" si="1"/>
        <v>100</v>
      </c>
      <c r="W25" s="547" t="s">
        <v>279</v>
      </c>
      <c r="X25" s="548" t="s">
        <v>938</v>
      </c>
      <c r="Y25" s="508" t="s">
        <v>956</v>
      </c>
      <c r="Z25" s="535" t="s">
        <v>280</v>
      </c>
    </row>
    <row r="26" spans="1:26" s="505" customFormat="1" ht="15" thickBot="1" x14ac:dyDescent="0.4">
      <c r="A26" s="637" t="s">
        <v>281</v>
      </c>
      <c r="B26" s="638"/>
      <c r="C26" s="638"/>
      <c r="D26" s="638"/>
      <c r="E26" s="638"/>
      <c r="F26" s="638"/>
      <c r="G26" s="638"/>
      <c r="H26" s="638"/>
      <c r="I26" s="638"/>
      <c r="J26" s="638"/>
      <c r="K26" s="638"/>
      <c r="L26" s="638"/>
      <c r="M26" s="638"/>
      <c r="N26" s="638"/>
      <c r="O26" s="638"/>
      <c r="P26" s="638"/>
      <c r="Q26" s="638"/>
      <c r="R26" s="638"/>
      <c r="S26" s="638"/>
      <c r="T26" s="638"/>
      <c r="U26" s="638"/>
      <c r="V26" s="638"/>
      <c r="W26" s="638"/>
      <c r="X26" s="638"/>
      <c r="Y26" s="638"/>
      <c r="Z26" s="639"/>
    </row>
    <row r="27" spans="1:26" s="505" customFormat="1" ht="75.5" customHeight="1" x14ac:dyDescent="0.35">
      <c r="A27" s="511" t="s">
        <v>245</v>
      </c>
      <c r="B27" s="537" t="s">
        <v>282</v>
      </c>
      <c r="C27" s="513" t="s">
        <v>247</v>
      </c>
      <c r="D27" s="515">
        <v>1</v>
      </c>
      <c r="E27" s="515">
        <v>1</v>
      </c>
      <c r="F27" s="515" t="s">
        <v>25</v>
      </c>
      <c r="G27" s="516">
        <v>1</v>
      </c>
      <c r="H27" s="517">
        <v>1</v>
      </c>
      <c r="I27" s="519"/>
      <c r="J27" s="519"/>
      <c r="K27" s="519"/>
      <c r="L27" s="519"/>
      <c r="M27" s="519"/>
      <c r="N27" s="519">
        <v>1</v>
      </c>
      <c r="O27" s="519"/>
      <c r="P27" s="519"/>
      <c r="Q27" s="519"/>
      <c r="R27" s="519"/>
      <c r="S27" s="519"/>
      <c r="T27" s="538"/>
      <c r="U27" s="501"/>
      <c r="V27" s="502">
        <f t="shared" si="1"/>
        <v>100</v>
      </c>
      <c r="W27" s="543" t="s">
        <v>283</v>
      </c>
      <c r="X27" s="544" t="s">
        <v>1342</v>
      </c>
      <c r="Y27" s="504" t="s">
        <v>956</v>
      </c>
      <c r="Z27" s="519" t="s">
        <v>249</v>
      </c>
    </row>
    <row r="28" spans="1:26" s="505" customFormat="1" ht="96" customHeight="1" x14ac:dyDescent="0.35">
      <c r="A28" s="524" t="s">
        <v>245</v>
      </c>
      <c r="B28" s="520" t="s">
        <v>1116</v>
      </c>
      <c r="C28" s="521" t="s">
        <v>247</v>
      </c>
      <c r="D28" s="539">
        <v>0</v>
      </c>
      <c r="E28" s="525">
        <v>1</v>
      </c>
      <c r="F28" s="525" t="s">
        <v>25</v>
      </c>
      <c r="G28" s="526">
        <v>1</v>
      </c>
      <c r="H28" s="529">
        <v>1</v>
      </c>
      <c r="I28" s="522"/>
      <c r="J28" s="522"/>
      <c r="K28" s="522"/>
      <c r="L28" s="522"/>
      <c r="M28" s="522"/>
      <c r="N28" s="522"/>
      <c r="O28" s="519"/>
      <c r="P28" s="522"/>
      <c r="Q28" s="522"/>
      <c r="R28" s="522">
        <v>1</v>
      </c>
      <c r="S28" s="522"/>
      <c r="T28" s="527"/>
      <c r="U28" s="501"/>
      <c r="V28" s="583">
        <f t="shared" si="1"/>
        <v>0</v>
      </c>
      <c r="W28" s="545" t="s">
        <v>1117</v>
      </c>
      <c r="X28" s="540" t="s">
        <v>1341</v>
      </c>
      <c r="Y28" s="504" t="s">
        <v>1344</v>
      </c>
      <c r="Z28" s="522" t="s">
        <v>249</v>
      </c>
    </row>
    <row r="29" spans="1:26" s="505" customFormat="1" ht="62.25" customHeight="1" x14ac:dyDescent="0.35">
      <c r="A29" s="524" t="s">
        <v>245</v>
      </c>
      <c r="B29" s="520" t="s">
        <v>284</v>
      </c>
      <c r="C29" s="521" t="s">
        <v>247</v>
      </c>
      <c r="D29" s="525">
        <v>1</v>
      </c>
      <c r="E29" s="525">
        <v>1</v>
      </c>
      <c r="F29" s="525" t="s">
        <v>25</v>
      </c>
      <c r="G29" s="526">
        <v>1</v>
      </c>
      <c r="H29" s="529">
        <v>1</v>
      </c>
      <c r="I29" s="522"/>
      <c r="J29" s="522"/>
      <c r="K29" s="522"/>
      <c r="L29" s="522"/>
      <c r="M29" s="522"/>
      <c r="N29" s="522"/>
      <c r="O29" s="510"/>
      <c r="P29" s="522"/>
      <c r="Q29" s="522"/>
      <c r="R29" s="519">
        <v>1</v>
      </c>
      <c r="S29" s="522"/>
      <c r="T29" s="527"/>
      <c r="U29" s="501"/>
      <c r="V29" s="502">
        <f t="shared" si="1"/>
        <v>100</v>
      </c>
      <c r="W29" s="545" t="s">
        <v>285</v>
      </c>
      <c r="X29" s="540" t="s">
        <v>1345</v>
      </c>
      <c r="Y29" s="504" t="s">
        <v>1357</v>
      </c>
      <c r="Z29" s="522" t="s">
        <v>249</v>
      </c>
    </row>
    <row r="30" spans="1:26" s="505" customFormat="1" ht="58.5" customHeight="1" x14ac:dyDescent="0.35">
      <c r="A30" s="524" t="s">
        <v>245</v>
      </c>
      <c r="B30" s="540" t="s">
        <v>286</v>
      </c>
      <c r="C30" s="521" t="s">
        <v>247</v>
      </c>
      <c r="D30" s="525">
        <v>1</v>
      </c>
      <c r="E30" s="525">
        <v>1</v>
      </c>
      <c r="F30" s="525" t="s">
        <v>25</v>
      </c>
      <c r="G30" s="526">
        <v>1</v>
      </c>
      <c r="H30" s="529">
        <v>1</v>
      </c>
      <c r="I30" s="522"/>
      <c r="J30" s="522"/>
      <c r="K30" s="522"/>
      <c r="L30" s="522"/>
      <c r="M30" s="522"/>
      <c r="N30" s="527"/>
      <c r="O30" s="519">
        <v>1</v>
      </c>
      <c r="P30" s="522"/>
      <c r="Q30" s="522"/>
      <c r="R30" s="522"/>
      <c r="S30" s="522"/>
      <c r="T30" s="527"/>
      <c r="U30" s="501"/>
      <c r="V30" s="502">
        <f t="shared" si="1"/>
        <v>100</v>
      </c>
      <c r="W30" s="545" t="s">
        <v>287</v>
      </c>
      <c r="X30" s="544" t="s">
        <v>1115</v>
      </c>
      <c r="Y30" s="508" t="s">
        <v>1207</v>
      </c>
      <c r="Z30" s="522" t="s">
        <v>249</v>
      </c>
    </row>
    <row r="31" spans="1:26" s="505" customFormat="1" ht="113.5" customHeight="1" x14ac:dyDescent="0.35">
      <c r="A31" s="524" t="s">
        <v>245</v>
      </c>
      <c r="B31" s="540" t="s">
        <v>288</v>
      </c>
      <c r="C31" s="521" t="s">
        <v>247</v>
      </c>
      <c r="D31" s="525">
        <v>1</v>
      </c>
      <c r="E31" s="525">
        <v>1</v>
      </c>
      <c r="F31" s="525" t="s">
        <v>25</v>
      </c>
      <c r="G31" s="526">
        <v>1</v>
      </c>
      <c r="H31" s="529">
        <v>1</v>
      </c>
      <c r="I31" s="522"/>
      <c r="J31" s="522"/>
      <c r="K31" s="522"/>
      <c r="L31" s="527"/>
      <c r="M31" s="522"/>
      <c r="N31" s="522"/>
      <c r="O31" s="522"/>
      <c r="P31" s="522"/>
      <c r="Q31" s="522"/>
      <c r="R31" s="527">
        <v>1</v>
      </c>
      <c r="S31" s="522"/>
      <c r="T31" s="527"/>
      <c r="U31" s="501"/>
      <c r="V31" s="502">
        <f t="shared" si="1"/>
        <v>100</v>
      </c>
      <c r="W31" s="545" t="s">
        <v>1055</v>
      </c>
      <c r="X31" s="544" t="s">
        <v>1346</v>
      </c>
      <c r="Y31" s="504" t="s">
        <v>1357</v>
      </c>
      <c r="Z31" s="522" t="s">
        <v>249</v>
      </c>
    </row>
    <row r="32" spans="1:26" s="505" customFormat="1" ht="89.25" customHeight="1" x14ac:dyDescent="0.35">
      <c r="A32" s="524" t="s">
        <v>245</v>
      </c>
      <c r="B32" s="540" t="s">
        <v>289</v>
      </c>
      <c r="C32" s="521" t="s">
        <v>247</v>
      </c>
      <c r="D32" s="525">
        <v>1</v>
      </c>
      <c r="E32" s="525">
        <v>1</v>
      </c>
      <c r="F32" s="525" t="s">
        <v>25</v>
      </c>
      <c r="G32" s="526">
        <v>1</v>
      </c>
      <c r="H32" s="529">
        <v>1</v>
      </c>
      <c r="I32" s="522"/>
      <c r="J32" s="522"/>
      <c r="K32" s="522"/>
      <c r="L32" s="522"/>
      <c r="M32" s="527"/>
      <c r="N32" s="522"/>
      <c r="O32" s="522"/>
      <c r="P32" s="527">
        <v>1</v>
      </c>
      <c r="Q32" s="522"/>
      <c r="R32" s="522"/>
      <c r="S32" s="522"/>
      <c r="T32" s="522"/>
      <c r="U32" s="501"/>
      <c r="V32" s="502">
        <f t="shared" si="1"/>
        <v>100</v>
      </c>
      <c r="W32" s="545" t="s">
        <v>294</v>
      </c>
      <c r="X32" s="544" t="s">
        <v>1118</v>
      </c>
      <c r="Y32" s="508" t="s">
        <v>1207</v>
      </c>
      <c r="Z32" s="522" t="s">
        <v>249</v>
      </c>
    </row>
    <row r="33" spans="1:26" s="505" customFormat="1" ht="66.75" customHeight="1" x14ac:dyDescent="0.35">
      <c r="A33" s="524" t="s">
        <v>245</v>
      </c>
      <c r="B33" s="541" t="s">
        <v>290</v>
      </c>
      <c r="C33" s="521" t="s">
        <v>247</v>
      </c>
      <c r="D33" s="525">
        <v>1</v>
      </c>
      <c r="E33" s="525">
        <v>1</v>
      </c>
      <c r="F33" s="525" t="s">
        <v>25</v>
      </c>
      <c r="G33" s="526">
        <v>1</v>
      </c>
      <c r="H33" s="529">
        <v>1</v>
      </c>
      <c r="I33" s="522"/>
      <c r="J33" s="522"/>
      <c r="K33" s="522"/>
      <c r="L33" s="527">
        <v>1</v>
      </c>
      <c r="M33" s="522"/>
      <c r="N33" s="522"/>
      <c r="O33" s="522"/>
      <c r="P33" s="522"/>
      <c r="Q33" s="522"/>
      <c r="R33" s="522"/>
      <c r="S33" s="522"/>
      <c r="T33" s="527"/>
      <c r="U33" s="501"/>
      <c r="V33" s="502">
        <f t="shared" si="1"/>
        <v>100</v>
      </c>
      <c r="W33" s="545" t="s">
        <v>291</v>
      </c>
      <c r="X33" s="544" t="s">
        <v>940</v>
      </c>
      <c r="Y33" s="504" t="s">
        <v>1056</v>
      </c>
      <c r="Z33" s="522" t="s">
        <v>249</v>
      </c>
    </row>
    <row r="34" spans="1:26" s="505" customFormat="1" ht="66.75" customHeight="1" x14ac:dyDescent="0.35">
      <c r="A34" s="524" t="s">
        <v>245</v>
      </c>
      <c r="B34" s="541" t="s">
        <v>292</v>
      </c>
      <c r="C34" s="521" t="s">
        <v>293</v>
      </c>
      <c r="D34" s="525">
        <v>1</v>
      </c>
      <c r="E34" s="525">
        <v>1</v>
      </c>
      <c r="F34" s="525" t="s">
        <v>25</v>
      </c>
      <c r="G34" s="526">
        <v>1</v>
      </c>
      <c r="H34" s="529">
        <v>1</v>
      </c>
      <c r="I34" s="522"/>
      <c r="J34" s="522"/>
      <c r="K34" s="522"/>
      <c r="L34" s="522"/>
      <c r="M34" s="522">
        <v>1</v>
      </c>
      <c r="N34" s="522"/>
      <c r="O34" s="522"/>
      <c r="P34" s="522"/>
      <c r="Q34" s="522"/>
      <c r="R34" s="522"/>
      <c r="S34" s="522"/>
      <c r="T34" s="527"/>
      <c r="U34" s="501"/>
      <c r="V34" s="502">
        <f t="shared" si="1"/>
        <v>100</v>
      </c>
      <c r="W34" s="545" t="s">
        <v>294</v>
      </c>
      <c r="X34" s="544" t="s">
        <v>1057</v>
      </c>
      <c r="Y34" s="504" t="s">
        <v>956</v>
      </c>
      <c r="Z34" s="522" t="s">
        <v>295</v>
      </c>
    </row>
    <row r="35" spans="1:26" s="505" customFormat="1" ht="41.25" customHeight="1" x14ac:dyDescent="0.35">
      <c r="A35" s="524" t="s">
        <v>245</v>
      </c>
      <c r="B35" s="520" t="s">
        <v>296</v>
      </c>
      <c r="C35" s="521" t="s">
        <v>247</v>
      </c>
      <c r="D35" s="525">
        <v>1</v>
      </c>
      <c r="E35" s="525">
        <v>1</v>
      </c>
      <c r="F35" s="525" t="s">
        <v>25</v>
      </c>
      <c r="G35" s="526">
        <v>1</v>
      </c>
      <c r="H35" s="529">
        <v>1</v>
      </c>
      <c r="I35" s="522"/>
      <c r="J35" s="522"/>
      <c r="K35" s="522"/>
      <c r="L35" s="522">
        <v>1</v>
      </c>
      <c r="M35" s="522"/>
      <c r="N35" s="527"/>
      <c r="O35" s="522"/>
      <c r="P35" s="522"/>
      <c r="Q35" s="522"/>
      <c r="R35" s="522"/>
      <c r="S35" s="522"/>
      <c r="T35" s="522"/>
      <c r="U35" s="501"/>
      <c r="V35" s="502">
        <f t="shared" si="1"/>
        <v>100</v>
      </c>
      <c r="W35" s="545" t="s">
        <v>297</v>
      </c>
      <c r="X35" s="540" t="s">
        <v>941</v>
      </c>
      <c r="Y35" s="504" t="s">
        <v>956</v>
      </c>
      <c r="Z35" s="522" t="s">
        <v>249</v>
      </c>
    </row>
    <row r="36" spans="1:26" s="505" customFormat="1" ht="58.5" customHeight="1" x14ac:dyDescent="0.35">
      <c r="A36" s="524" t="s">
        <v>245</v>
      </c>
      <c r="B36" s="522" t="s">
        <v>298</v>
      </c>
      <c r="C36" s="521" t="s">
        <v>247</v>
      </c>
      <c r="D36" s="525">
        <v>1</v>
      </c>
      <c r="E36" s="525">
        <v>1</v>
      </c>
      <c r="F36" s="525" t="s">
        <v>25</v>
      </c>
      <c r="G36" s="526">
        <v>1</v>
      </c>
      <c r="H36" s="529">
        <v>1</v>
      </c>
      <c r="I36" s="522"/>
      <c r="J36" s="522"/>
      <c r="K36" s="522">
        <v>1</v>
      </c>
      <c r="L36" s="522"/>
      <c r="M36" s="522"/>
      <c r="N36" s="522"/>
      <c r="O36" s="522"/>
      <c r="P36" s="522"/>
      <c r="Q36" s="522"/>
      <c r="R36" s="522"/>
      <c r="S36" s="522"/>
      <c r="T36" s="522"/>
      <c r="U36" s="501"/>
      <c r="V36" s="502">
        <f t="shared" si="1"/>
        <v>100</v>
      </c>
      <c r="W36" s="545" t="s">
        <v>299</v>
      </c>
      <c r="X36" s="540" t="s">
        <v>942</v>
      </c>
      <c r="Y36" s="508" t="s">
        <v>661</v>
      </c>
      <c r="Z36" s="522" t="s">
        <v>249</v>
      </c>
    </row>
    <row r="37" spans="1:26" s="505" customFormat="1" ht="72" customHeight="1" x14ac:dyDescent="0.35">
      <c r="A37" s="524" t="s">
        <v>245</v>
      </c>
      <c r="B37" s="520" t="s">
        <v>300</v>
      </c>
      <c r="C37" s="521" t="s">
        <v>247</v>
      </c>
      <c r="D37" s="525">
        <v>1</v>
      </c>
      <c r="E37" s="525">
        <v>1</v>
      </c>
      <c r="F37" s="525" t="s">
        <v>25</v>
      </c>
      <c r="G37" s="526">
        <v>0.1</v>
      </c>
      <c r="H37" s="529">
        <v>1</v>
      </c>
      <c r="I37" s="522"/>
      <c r="J37" s="522"/>
      <c r="K37" s="522"/>
      <c r="L37" s="522"/>
      <c r="M37" s="522"/>
      <c r="N37" s="522"/>
      <c r="O37" s="522"/>
      <c r="P37" s="522"/>
      <c r="Q37" s="522">
        <v>1</v>
      </c>
      <c r="R37" s="522"/>
      <c r="S37" s="522"/>
      <c r="T37" s="522"/>
      <c r="U37" s="501"/>
      <c r="V37" s="502">
        <f t="shared" si="1"/>
        <v>100</v>
      </c>
      <c r="W37" s="545" t="s">
        <v>301</v>
      </c>
      <c r="X37" s="521" t="s">
        <v>1119</v>
      </c>
      <c r="Y37" s="508" t="s">
        <v>1207</v>
      </c>
      <c r="Z37" s="522" t="s">
        <v>249</v>
      </c>
    </row>
    <row r="38" spans="1:26" s="505" customFormat="1" ht="62.25" customHeight="1" x14ac:dyDescent="0.35">
      <c r="A38" s="524" t="s">
        <v>245</v>
      </c>
      <c r="B38" s="522" t="s">
        <v>302</v>
      </c>
      <c r="C38" s="521" t="s">
        <v>247</v>
      </c>
      <c r="D38" s="525">
        <v>1</v>
      </c>
      <c r="E38" s="525">
        <v>1</v>
      </c>
      <c r="F38" s="525" t="s">
        <v>25</v>
      </c>
      <c r="G38" s="526">
        <v>1</v>
      </c>
      <c r="H38" s="529">
        <v>1</v>
      </c>
      <c r="I38" s="522"/>
      <c r="J38" s="522"/>
      <c r="K38" s="522"/>
      <c r="L38" s="522"/>
      <c r="M38" s="522"/>
      <c r="N38" s="522"/>
      <c r="O38" s="522">
        <v>1</v>
      </c>
      <c r="P38" s="522"/>
      <c r="Q38" s="522"/>
      <c r="R38" s="522"/>
      <c r="S38" s="522"/>
      <c r="T38" s="527"/>
      <c r="U38" s="501"/>
      <c r="V38" s="502">
        <f t="shared" si="1"/>
        <v>100</v>
      </c>
      <c r="W38" s="545" t="s">
        <v>303</v>
      </c>
      <c r="X38" s="540" t="s">
        <v>1120</v>
      </c>
      <c r="Y38" s="508" t="s">
        <v>1207</v>
      </c>
      <c r="Z38" s="522" t="s">
        <v>249</v>
      </c>
    </row>
    <row r="39" spans="1:26" s="505" customFormat="1" ht="58" x14ac:dyDescent="0.35">
      <c r="A39" s="524" t="s">
        <v>245</v>
      </c>
      <c r="B39" s="503" t="s">
        <v>304</v>
      </c>
      <c r="C39" s="521" t="s">
        <v>247</v>
      </c>
      <c r="D39" s="525">
        <v>1</v>
      </c>
      <c r="E39" s="525">
        <v>1</v>
      </c>
      <c r="F39" s="525" t="s">
        <v>25</v>
      </c>
      <c r="G39" s="526">
        <v>1</v>
      </c>
      <c r="H39" s="529">
        <v>1</v>
      </c>
      <c r="I39" s="522"/>
      <c r="J39" s="522"/>
      <c r="K39" s="522"/>
      <c r="L39" s="522"/>
      <c r="M39" s="522"/>
      <c r="N39" s="522">
        <v>1</v>
      </c>
      <c r="O39" s="522"/>
      <c r="P39" s="522"/>
      <c r="Q39" s="522"/>
      <c r="R39" s="522"/>
      <c r="S39" s="522"/>
      <c r="T39" s="522"/>
      <c r="U39" s="501"/>
      <c r="V39" s="502">
        <f t="shared" si="1"/>
        <v>100</v>
      </c>
      <c r="W39" s="545" t="s">
        <v>305</v>
      </c>
      <c r="X39" s="544" t="s">
        <v>943</v>
      </c>
      <c r="Y39" s="504" t="s">
        <v>956</v>
      </c>
      <c r="Z39" s="522" t="s">
        <v>306</v>
      </c>
    </row>
    <row r="40" spans="1:26" s="505" customFormat="1" ht="75.75" customHeight="1" x14ac:dyDescent="0.35">
      <c r="A40" s="524" t="s">
        <v>245</v>
      </c>
      <c r="B40" s="520" t="s">
        <v>307</v>
      </c>
      <c r="C40" s="521" t="s">
        <v>247</v>
      </c>
      <c r="D40" s="525">
        <v>2</v>
      </c>
      <c r="E40" s="525">
        <v>2</v>
      </c>
      <c r="F40" s="525" t="s">
        <v>25</v>
      </c>
      <c r="G40" s="526">
        <v>1</v>
      </c>
      <c r="H40" s="529">
        <v>2</v>
      </c>
      <c r="I40" s="522"/>
      <c r="J40" s="522"/>
      <c r="K40" s="522"/>
      <c r="L40" s="522"/>
      <c r="M40" s="522"/>
      <c r="N40" s="522">
        <v>1</v>
      </c>
      <c r="O40" s="522"/>
      <c r="P40" s="522"/>
      <c r="Q40" s="522"/>
      <c r="R40" s="522"/>
      <c r="S40" s="522"/>
      <c r="T40" s="522">
        <v>1</v>
      </c>
      <c r="U40" s="501"/>
      <c r="V40" s="502">
        <f t="shared" si="1"/>
        <v>100</v>
      </c>
      <c r="W40" s="546" t="s">
        <v>308</v>
      </c>
      <c r="X40" s="544" t="s">
        <v>1347</v>
      </c>
      <c r="Y40" s="504" t="s">
        <v>1357</v>
      </c>
      <c r="Z40" s="522" t="s">
        <v>249</v>
      </c>
    </row>
    <row r="41" spans="1:26" s="505" customFormat="1" ht="160" customHeight="1" thickBot="1" x14ac:dyDescent="0.4">
      <c r="A41" s="524" t="s">
        <v>245</v>
      </c>
      <c r="B41" s="520" t="s">
        <v>309</v>
      </c>
      <c r="C41" s="521" t="s">
        <v>247</v>
      </c>
      <c r="D41" s="525">
        <v>1</v>
      </c>
      <c r="E41" s="525">
        <v>1</v>
      </c>
      <c r="F41" s="525" t="s">
        <v>25</v>
      </c>
      <c r="G41" s="526">
        <v>0.1</v>
      </c>
      <c r="H41" s="529">
        <v>1</v>
      </c>
      <c r="I41" s="522"/>
      <c r="J41" s="522"/>
      <c r="K41" s="522"/>
      <c r="L41" s="522"/>
      <c r="M41" s="522"/>
      <c r="N41" s="522"/>
      <c r="O41" s="522"/>
      <c r="Q41" s="522"/>
      <c r="R41" s="522">
        <v>1</v>
      </c>
      <c r="S41" s="522"/>
      <c r="T41" s="527"/>
      <c r="U41" s="501"/>
      <c r="V41" s="502">
        <f t="shared" si="1"/>
        <v>100</v>
      </c>
      <c r="W41" s="547" t="s">
        <v>310</v>
      </c>
      <c r="X41" s="521" t="s">
        <v>1348</v>
      </c>
      <c r="Y41" s="504" t="s">
        <v>1357</v>
      </c>
      <c r="Z41" s="522" t="s">
        <v>249</v>
      </c>
    </row>
    <row r="42" spans="1:26" s="505" customFormat="1" ht="15" thickBot="1" x14ac:dyDescent="0.4">
      <c r="A42" s="637" t="s">
        <v>311</v>
      </c>
      <c r="B42" s="638"/>
      <c r="C42" s="638"/>
      <c r="D42" s="638"/>
      <c r="E42" s="638"/>
      <c r="F42" s="638"/>
      <c r="G42" s="638"/>
      <c r="H42" s="638"/>
      <c r="I42" s="638"/>
      <c r="J42" s="638"/>
      <c r="K42" s="638"/>
      <c r="L42" s="638"/>
      <c r="M42" s="638"/>
      <c r="N42" s="638"/>
      <c r="O42" s="638"/>
      <c r="P42" s="638"/>
      <c r="Q42" s="638"/>
      <c r="R42" s="638"/>
      <c r="S42" s="638"/>
      <c r="T42" s="638"/>
      <c r="U42" s="638"/>
      <c r="V42" s="638"/>
      <c r="W42" s="640"/>
      <c r="X42" s="638"/>
      <c r="Y42" s="638"/>
      <c r="Z42" s="639"/>
    </row>
    <row r="43" spans="1:26" s="505" customFormat="1" ht="96" customHeight="1" x14ac:dyDescent="0.35">
      <c r="A43" s="524" t="s">
        <v>245</v>
      </c>
      <c r="B43" s="520" t="s">
        <v>312</v>
      </c>
      <c r="C43" s="521" t="s">
        <v>247</v>
      </c>
      <c r="D43" s="525">
        <v>1</v>
      </c>
      <c r="E43" s="525">
        <v>1</v>
      </c>
      <c r="F43" s="525" t="s">
        <v>25</v>
      </c>
      <c r="G43" s="526">
        <v>0.7</v>
      </c>
      <c r="H43" s="529">
        <v>1</v>
      </c>
      <c r="I43" s="522"/>
      <c r="J43" s="522"/>
      <c r="K43" s="522"/>
      <c r="L43" s="522"/>
      <c r="M43" s="522"/>
      <c r="N43" s="522"/>
      <c r="O43" s="522"/>
      <c r="P43" s="522"/>
      <c r="Q43" s="522"/>
      <c r="R43" s="522"/>
      <c r="S43" s="522"/>
      <c r="T43" s="527">
        <v>1</v>
      </c>
      <c r="U43" s="506"/>
      <c r="V43" s="502">
        <f t="shared" si="1"/>
        <v>100</v>
      </c>
      <c r="W43" s="521" t="s">
        <v>313</v>
      </c>
      <c r="X43" s="542" t="s">
        <v>1349</v>
      </c>
      <c r="Y43" s="504" t="s">
        <v>1357</v>
      </c>
      <c r="Z43" s="522" t="s">
        <v>249</v>
      </c>
    </row>
    <row r="44" spans="1:26" s="505" customFormat="1" ht="58" customHeight="1" x14ac:dyDescent="0.35">
      <c r="A44" s="524" t="s">
        <v>245</v>
      </c>
      <c r="B44" s="520" t="s">
        <v>1350</v>
      </c>
      <c r="C44" s="521" t="s">
        <v>247</v>
      </c>
      <c r="D44" s="525">
        <v>1</v>
      </c>
      <c r="E44" s="525">
        <v>1</v>
      </c>
      <c r="F44" s="525" t="s">
        <v>25</v>
      </c>
      <c r="G44" s="526">
        <v>0.7</v>
      </c>
      <c r="H44" s="529">
        <v>1</v>
      </c>
      <c r="I44" s="522"/>
      <c r="J44" s="522"/>
      <c r="K44" s="522"/>
      <c r="L44" s="522"/>
      <c r="M44" s="522"/>
      <c r="N44" s="522"/>
      <c r="O44" s="522"/>
      <c r="P44" s="522"/>
      <c r="Q44" s="522"/>
      <c r="R44" s="527">
        <v>1</v>
      </c>
      <c r="S44" s="522"/>
      <c r="T44" s="527"/>
      <c r="U44" s="506"/>
      <c r="V44" s="502">
        <f t="shared" si="1"/>
        <v>100</v>
      </c>
      <c r="W44" s="521" t="s">
        <v>314</v>
      </c>
      <c r="X44" s="542" t="s">
        <v>1352</v>
      </c>
      <c r="Y44" s="504" t="s">
        <v>1357</v>
      </c>
      <c r="Z44" s="522" t="s">
        <v>306</v>
      </c>
    </row>
    <row r="45" spans="1:26" s="505" customFormat="1" ht="78" customHeight="1" x14ac:dyDescent="0.35">
      <c r="A45" s="524" t="s">
        <v>245</v>
      </c>
      <c r="B45" s="520" t="s">
        <v>1351</v>
      </c>
      <c r="C45" s="521" t="s">
        <v>247</v>
      </c>
      <c r="D45" s="525">
        <v>1</v>
      </c>
      <c r="E45" s="525">
        <v>1</v>
      </c>
      <c r="F45" s="525" t="s">
        <v>25</v>
      </c>
      <c r="G45" s="526">
        <v>0</v>
      </c>
      <c r="H45" s="529">
        <v>1</v>
      </c>
      <c r="I45" s="522"/>
      <c r="J45" s="522"/>
      <c r="K45" s="522"/>
      <c r="L45" s="522"/>
      <c r="M45" s="522"/>
      <c r="N45" s="522"/>
      <c r="O45" s="527"/>
      <c r="Q45" s="522"/>
      <c r="R45" s="527">
        <v>1</v>
      </c>
      <c r="S45" s="522"/>
      <c r="T45" s="527"/>
      <c r="U45" s="506"/>
      <c r="V45" s="502">
        <f t="shared" si="1"/>
        <v>100</v>
      </c>
      <c r="W45" s="521" t="s">
        <v>315</v>
      </c>
      <c r="X45" s="542" t="s">
        <v>1353</v>
      </c>
      <c r="Y45" s="504" t="s">
        <v>1357</v>
      </c>
      <c r="Z45" s="522" t="s">
        <v>306</v>
      </c>
    </row>
    <row r="46" spans="1:26" s="505" customFormat="1" ht="156.5" customHeight="1" x14ac:dyDescent="0.35">
      <c r="A46" s="524" t="s">
        <v>245</v>
      </c>
      <c r="B46" s="520" t="s">
        <v>316</v>
      </c>
      <c r="C46" s="521" t="s">
        <v>247</v>
      </c>
      <c r="D46" s="525">
        <v>1</v>
      </c>
      <c r="E46" s="525">
        <v>1</v>
      </c>
      <c r="F46" s="525" t="s">
        <v>25</v>
      </c>
      <c r="G46" s="526">
        <v>1</v>
      </c>
      <c r="H46" s="529">
        <v>1</v>
      </c>
      <c r="I46" s="522"/>
      <c r="J46" s="522"/>
      <c r="K46" s="522"/>
      <c r="L46" s="522"/>
      <c r="M46" s="522"/>
      <c r="N46" s="522"/>
      <c r="O46" s="522"/>
      <c r="P46" s="522"/>
      <c r="Q46" s="522"/>
      <c r="R46" s="522">
        <v>1</v>
      </c>
      <c r="S46" s="522"/>
      <c r="T46" s="527"/>
      <c r="U46" s="506"/>
      <c r="V46" s="502">
        <f t="shared" si="1"/>
        <v>100</v>
      </c>
      <c r="W46" s="521" t="s">
        <v>317</v>
      </c>
      <c r="X46" s="542" t="s">
        <v>1354</v>
      </c>
      <c r="Y46" s="504" t="s">
        <v>1357</v>
      </c>
      <c r="Z46" s="522" t="s">
        <v>249</v>
      </c>
    </row>
    <row r="47" spans="1:26" s="505" customFormat="1" ht="76.5" customHeight="1" thickBot="1" x14ac:dyDescent="0.4">
      <c r="A47" s="524" t="s">
        <v>245</v>
      </c>
      <c r="B47" s="520" t="s">
        <v>318</v>
      </c>
      <c r="C47" s="521" t="s">
        <v>247</v>
      </c>
      <c r="D47" s="525">
        <v>1</v>
      </c>
      <c r="E47" s="525">
        <v>1</v>
      </c>
      <c r="F47" s="525" t="s">
        <v>25</v>
      </c>
      <c r="G47" s="526">
        <v>0.2</v>
      </c>
      <c r="H47" s="529">
        <v>1</v>
      </c>
      <c r="I47" s="522"/>
      <c r="J47" s="522"/>
      <c r="K47" s="522"/>
      <c r="L47" s="522"/>
      <c r="M47" s="522"/>
      <c r="N47" s="522"/>
      <c r="O47" s="522"/>
      <c r="P47" s="522"/>
      <c r="Q47" s="522"/>
      <c r="R47" s="522"/>
      <c r="S47" s="522">
        <v>1</v>
      </c>
      <c r="T47" s="527"/>
      <c r="U47" s="506"/>
      <c r="V47" s="502">
        <f t="shared" si="1"/>
        <v>100</v>
      </c>
      <c r="W47" s="521" t="s">
        <v>319</v>
      </c>
      <c r="X47" s="542" t="s">
        <v>1355</v>
      </c>
      <c r="Y47" s="504" t="s">
        <v>1357</v>
      </c>
      <c r="Z47" s="522" t="s">
        <v>249</v>
      </c>
    </row>
    <row r="48" spans="1:26" s="505" customFormat="1" ht="15" thickBot="1" x14ac:dyDescent="0.4">
      <c r="A48" s="637" t="s">
        <v>320</v>
      </c>
      <c r="B48" s="638"/>
      <c r="C48" s="638"/>
      <c r="D48" s="638"/>
      <c r="E48" s="638"/>
      <c r="F48" s="638"/>
      <c r="G48" s="638"/>
      <c r="H48" s="638"/>
      <c r="I48" s="638"/>
      <c r="J48" s="638"/>
      <c r="K48" s="638"/>
      <c r="L48" s="638"/>
      <c r="M48" s="638"/>
      <c r="N48" s="638"/>
      <c r="O48" s="638"/>
      <c r="P48" s="638"/>
      <c r="Q48" s="638"/>
      <c r="R48" s="638"/>
      <c r="S48" s="638"/>
      <c r="T48" s="638"/>
      <c r="U48" s="638"/>
      <c r="V48" s="638"/>
      <c r="W48" s="638"/>
      <c r="X48" s="638"/>
      <c r="Y48" s="638"/>
      <c r="Z48" s="639"/>
    </row>
    <row r="49" spans="1:26" s="505" customFormat="1" ht="56.25" customHeight="1" x14ac:dyDescent="0.35">
      <c r="A49" s="524" t="s">
        <v>245</v>
      </c>
      <c r="B49" s="520" t="s">
        <v>321</v>
      </c>
      <c r="C49" s="521" t="s">
        <v>322</v>
      </c>
      <c r="D49" s="525">
        <v>2</v>
      </c>
      <c r="E49" s="525">
        <v>2</v>
      </c>
      <c r="F49" s="525" t="s">
        <v>25</v>
      </c>
      <c r="G49" s="526">
        <v>1</v>
      </c>
      <c r="H49" s="529">
        <v>2</v>
      </c>
      <c r="I49" s="522"/>
      <c r="J49" s="522"/>
      <c r="K49" s="522"/>
      <c r="L49" s="522"/>
      <c r="M49" s="522">
        <v>1</v>
      </c>
      <c r="N49" s="522"/>
      <c r="O49" s="522"/>
      <c r="P49" s="522"/>
      <c r="Q49" s="522">
        <v>1</v>
      </c>
      <c r="R49" s="522"/>
      <c r="S49" s="522"/>
      <c r="T49" s="527"/>
      <c r="U49" s="506"/>
      <c r="V49" s="502">
        <v>100</v>
      </c>
      <c r="W49" s="540" t="s">
        <v>323</v>
      </c>
      <c r="X49" s="521" t="s">
        <v>944</v>
      </c>
      <c r="Y49" s="504" t="s">
        <v>1207</v>
      </c>
      <c r="Z49" s="522" t="s">
        <v>249</v>
      </c>
    </row>
    <row r="50" spans="1:26" s="505" customFormat="1" ht="62.25" customHeight="1" x14ac:dyDescent="0.35">
      <c r="A50" s="524" t="s">
        <v>245</v>
      </c>
      <c r="B50" s="520" t="s">
        <v>324</v>
      </c>
      <c r="C50" s="521" t="s">
        <v>247</v>
      </c>
      <c r="D50" s="525">
        <v>1</v>
      </c>
      <c r="E50" s="525">
        <v>1</v>
      </c>
      <c r="F50" s="525" t="s">
        <v>25</v>
      </c>
      <c r="G50" s="526">
        <v>0</v>
      </c>
      <c r="H50" s="529">
        <v>1</v>
      </c>
      <c r="I50" s="522"/>
      <c r="J50" s="522"/>
      <c r="K50" s="522"/>
      <c r="L50" s="522"/>
      <c r="M50" s="522">
        <v>1</v>
      </c>
      <c r="N50" s="522"/>
      <c r="O50" s="522"/>
      <c r="P50" s="522"/>
      <c r="Q50" s="522"/>
      <c r="R50" s="522"/>
      <c r="S50" s="522"/>
      <c r="T50" s="527"/>
      <c r="U50" s="506"/>
      <c r="V50" s="502">
        <f t="shared" si="1"/>
        <v>100</v>
      </c>
      <c r="W50" s="540" t="s">
        <v>325</v>
      </c>
      <c r="X50" s="521" t="s">
        <v>945</v>
      </c>
      <c r="Y50" s="504" t="s">
        <v>956</v>
      </c>
      <c r="Z50" s="522" t="s">
        <v>249</v>
      </c>
    </row>
    <row r="51" spans="1:26" s="505" customFormat="1" ht="59.15" customHeight="1" x14ac:dyDescent="0.35">
      <c r="A51" s="524" t="s">
        <v>245</v>
      </c>
      <c r="B51" s="520" t="s">
        <v>326</v>
      </c>
      <c r="C51" s="521" t="s">
        <v>247</v>
      </c>
      <c r="D51" s="525">
        <v>1</v>
      </c>
      <c r="E51" s="525">
        <v>1</v>
      </c>
      <c r="F51" s="525" t="s">
        <v>25</v>
      </c>
      <c r="G51" s="526">
        <v>0</v>
      </c>
      <c r="H51" s="529">
        <v>1</v>
      </c>
      <c r="I51" s="522"/>
      <c r="J51" s="522"/>
      <c r="K51" s="522"/>
      <c r="L51" s="522"/>
      <c r="M51" s="522">
        <v>1</v>
      </c>
      <c r="N51" s="522"/>
      <c r="O51" s="522"/>
      <c r="P51" s="522"/>
      <c r="Q51" s="522"/>
      <c r="R51" s="522"/>
      <c r="S51" s="522"/>
      <c r="T51" s="527"/>
      <c r="U51" s="506"/>
      <c r="V51" s="502">
        <f t="shared" si="1"/>
        <v>100</v>
      </c>
      <c r="W51" s="540" t="s">
        <v>327</v>
      </c>
      <c r="X51" s="521" t="s">
        <v>946</v>
      </c>
      <c r="Y51" s="504" t="s">
        <v>956</v>
      </c>
      <c r="Z51" s="522" t="s">
        <v>249</v>
      </c>
    </row>
    <row r="52" spans="1:26" s="505" customFormat="1" ht="98.5" customHeight="1" x14ac:dyDescent="0.35">
      <c r="A52" s="524" t="s">
        <v>245</v>
      </c>
      <c r="B52" s="520" t="s">
        <v>328</v>
      </c>
      <c r="C52" s="521" t="s">
        <v>247</v>
      </c>
      <c r="D52" s="525">
        <v>3</v>
      </c>
      <c r="E52" s="525">
        <v>3</v>
      </c>
      <c r="F52" s="525" t="s">
        <v>25</v>
      </c>
      <c r="G52" s="526">
        <v>1</v>
      </c>
      <c r="H52" s="529">
        <v>3</v>
      </c>
      <c r="I52" s="522"/>
      <c r="J52" s="522"/>
      <c r="K52" s="522">
        <v>1</v>
      </c>
      <c r="L52" s="522"/>
      <c r="M52" s="522"/>
      <c r="N52" s="522">
        <v>1</v>
      </c>
      <c r="O52" s="522"/>
      <c r="P52" s="522"/>
      <c r="Q52" s="522">
        <v>1</v>
      </c>
      <c r="R52" s="522"/>
      <c r="S52" s="522"/>
      <c r="T52" s="527"/>
      <c r="U52" s="506"/>
      <c r="V52" s="502">
        <f t="shared" si="1"/>
        <v>100</v>
      </c>
      <c r="W52" s="540" t="s">
        <v>329</v>
      </c>
      <c r="X52" s="521" t="s">
        <v>1209</v>
      </c>
      <c r="Y52" s="504" t="s">
        <v>1207</v>
      </c>
      <c r="Z52" s="522" t="s">
        <v>249</v>
      </c>
    </row>
    <row r="53" spans="1:26" s="505" customFormat="1" ht="69.75" customHeight="1" x14ac:dyDescent="0.35">
      <c r="A53" s="524" t="s">
        <v>245</v>
      </c>
      <c r="B53" s="520" t="s">
        <v>1122</v>
      </c>
      <c r="C53" s="521" t="s">
        <v>247</v>
      </c>
      <c r="D53" s="525">
        <v>2</v>
      </c>
      <c r="E53" s="525">
        <v>2</v>
      </c>
      <c r="F53" s="525" t="s">
        <v>25</v>
      </c>
      <c r="G53" s="526">
        <v>1</v>
      </c>
      <c r="H53" s="529">
        <v>2</v>
      </c>
      <c r="I53" s="522"/>
      <c r="J53" s="522"/>
      <c r="K53" s="522"/>
      <c r="L53" s="522"/>
      <c r="M53" s="522"/>
      <c r="N53" s="522"/>
      <c r="O53" s="522">
        <v>1</v>
      </c>
      <c r="P53" s="522"/>
      <c r="Q53" s="522"/>
      <c r="R53" s="522">
        <v>1</v>
      </c>
      <c r="S53" s="522"/>
      <c r="T53" s="527"/>
      <c r="U53" s="506"/>
      <c r="V53" s="502">
        <f t="shared" si="1"/>
        <v>100</v>
      </c>
      <c r="W53" s="540" t="s">
        <v>1123</v>
      </c>
      <c r="X53" s="521" t="s">
        <v>1356</v>
      </c>
      <c r="Y53" s="504" t="s">
        <v>1357</v>
      </c>
      <c r="Z53" s="522" t="s">
        <v>249</v>
      </c>
    </row>
    <row r="54" spans="1:26" s="505" customFormat="1" ht="73.5" customHeight="1" x14ac:dyDescent="0.35">
      <c r="A54" s="524" t="s">
        <v>245</v>
      </c>
      <c r="B54" s="520" t="s">
        <v>1121</v>
      </c>
      <c r="C54" s="521" t="s">
        <v>247</v>
      </c>
      <c r="D54" s="525">
        <v>1</v>
      </c>
      <c r="E54" s="525">
        <v>1</v>
      </c>
      <c r="F54" s="525" t="s">
        <v>25</v>
      </c>
      <c r="G54" s="526">
        <v>0</v>
      </c>
      <c r="H54" s="529">
        <v>1</v>
      </c>
      <c r="I54" s="522"/>
      <c r="J54" s="522"/>
      <c r="K54" s="522"/>
      <c r="L54" s="522"/>
      <c r="M54" s="522"/>
      <c r="N54" s="522"/>
      <c r="O54" s="522"/>
      <c r="P54" s="522">
        <v>1</v>
      </c>
      <c r="Q54" s="522"/>
      <c r="R54" s="522"/>
      <c r="S54" s="522"/>
      <c r="T54" s="527"/>
      <c r="U54" s="506"/>
      <c r="V54" s="502">
        <f t="shared" si="1"/>
        <v>100</v>
      </c>
      <c r="W54" s="540" t="s">
        <v>330</v>
      </c>
      <c r="X54" s="521" t="s">
        <v>1124</v>
      </c>
      <c r="Y54" s="504" t="s">
        <v>1207</v>
      </c>
      <c r="Z54" s="522" t="s">
        <v>331</v>
      </c>
    </row>
    <row r="55" spans="1:26" ht="32.25" customHeight="1" x14ac:dyDescent="0.35">
      <c r="A55" s="57"/>
      <c r="B55" s="62"/>
      <c r="C55" s="62"/>
      <c r="D55" s="58"/>
      <c r="E55" s="58"/>
      <c r="F55" s="58"/>
      <c r="G55" s="63"/>
      <c r="H55" s="64"/>
      <c r="I55" s="65"/>
      <c r="J55" s="65"/>
      <c r="K55" s="65"/>
      <c r="L55" s="65"/>
      <c r="M55" s="65"/>
      <c r="N55" s="65"/>
      <c r="O55" s="65"/>
      <c r="P55" s="65"/>
      <c r="Q55" s="65"/>
      <c r="R55" s="65"/>
      <c r="S55" s="65"/>
      <c r="T55" s="65"/>
      <c r="U55" s="62"/>
      <c r="V55" s="60"/>
      <c r="W55" s="62"/>
      <c r="X55" s="62"/>
      <c r="Y55" s="62"/>
      <c r="Z55" s="59"/>
    </row>
    <row r="56" spans="1:26" x14ac:dyDescent="0.35"/>
    <row r="57" spans="1:26" ht="31.5" customHeight="1" x14ac:dyDescent="0.35">
      <c r="A57" s="13" t="s">
        <v>99</v>
      </c>
      <c r="B57" s="52">
        <v>45689</v>
      </c>
    </row>
    <row r="58" spans="1:26" s="66" customFormat="1" ht="21.75" customHeight="1" x14ac:dyDescent="0.35">
      <c r="H58" s="439"/>
      <c r="I58" s="636"/>
      <c r="J58" s="636"/>
      <c r="K58" s="636"/>
      <c r="L58" s="636"/>
      <c r="M58" s="636"/>
      <c r="N58" s="636"/>
      <c r="O58" s="636"/>
      <c r="P58" s="636"/>
      <c r="Q58" s="636"/>
      <c r="R58" s="636"/>
      <c r="S58" s="636"/>
      <c r="T58" s="636"/>
    </row>
    <row r="59" spans="1:26" s="66" customFormat="1" ht="21.75" customHeight="1" x14ac:dyDescent="0.35">
      <c r="H59" s="439"/>
      <c r="I59" s="440"/>
      <c r="J59" s="440"/>
      <c r="K59" s="440"/>
      <c r="L59" s="440"/>
      <c r="M59" s="440"/>
      <c r="N59" s="440"/>
      <c r="O59" s="440"/>
      <c r="P59" s="440"/>
      <c r="Q59" s="440"/>
      <c r="R59" s="440"/>
      <c r="S59" s="440"/>
      <c r="T59" s="440"/>
    </row>
    <row r="60" spans="1:26" s="66" customFormat="1" ht="21.75" customHeight="1" x14ac:dyDescent="0.35">
      <c r="F60" s="632"/>
      <c r="G60" s="632"/>
      <c r="H60" s="632"/>
      <c r="I60" s="439"/>
      <c r="J60" s="441"/>
      <c r="K60" s="441"/>
      <c r="L60" s="441"/>
      <c r="M60" s="441"/>
      <c r="N60" s="441"/>
      <c r="O60" s="441"/>
      <c r="P60" s="441"/>
      <c r="Q60" s="441"/>
      <c r="R60" s="441"/>
      <c r="S60" s="441"/>
      <c r="T60" s="441"/>
    </row>
    <row r="61" spans="1:26" s="66" customFormat="1" ht="21.75" customHeight="1" x14ac:dyDescent="0.35">
      <c r="F61" s="632"/>
      <c r="G61" s="632"/>
      <c r="H61" s="632"/>
      <c r="I61" s="439"/>
      <c r="J61" s="441"/>
      <c r="K61" s="441"/>
      <c r="L61" s="441"/>
      <c r="M61" s="441"/>
      <c r="N61" s="441"/>
      <c r="O61" s="441"/>
      <c r="P61" s="441"/>
      <c r="Q61" s="441"/>
      <c r="R61" s="441"/>
      <c r="S61" s="441"/>
      <c r="T61" s="441"/>
    </row>
    <row r="62" spans="1:26" s="66" customFormat="1" ht="21.75" customHeight="1" x14ac:dyDescent="0.35">
      <c r="F62" s="632"/>
      <c r="G62" s="632"/>
      <c r="H62" s="632"/>
      <c r="I62" s="439"/>
      <c r="J62" s="441"/>
      <c r="K62" s="441"/>
      <c r="L62" s="441"/>
      <c r="M62" s="441"/>
      <c r="N62" s="441"/>
      <c r="O62" s="441"/>
      <c r="P62" s="441"/>
      <c r="Q62" s="441"/>
      <c r="R62" s="441"/>
      <c r="S62" s="441"/>
      <c r="T62" s="441"/>
    </row>
    <row r="63" spans="1:26" s="66" customFormat="1" ht="21.75" customHeight="1" x14ac:dyDescent="0.35">
      <c r="F63" s="632"/>
      <c r="G63" s="632"/>
      <c r="H63" s="632"/>
      <c r="I63" s="439"/>
      <c r="J63" s="441"/>
      <c r="K63" s="442"/>
      <c r="L63" s="441"/>
      <c r="M63" s="441"/>
      <c r="N63" s="442"/>
      <c r="O63" s="441"/>
      <c r="P63" s="441"/>
      <c r="Q63" s="442"/>
      <c r="R63" s="441"/>
      <c r="S63" s="441"/>
      <c r="T63" s="442"/>
    </row>
    <row r="64" spans="1:26" s="66" customFormat="1" ht="21.75" customHeight="1" x14ac:dyDescent="0.35">
      <c r="F64" s="632"/>
      <c r="G64" s="632"/>
      <c r="H64" s="632"/>
      <c r="I64" s="439"/>
      <c r="J64" s="441"/>
      <c r="K64" s="443"/>
      <c r="L64" s="443"/>
      <c r="M64" s="443"/>
      <c r="N64" s="443"/>
      <c r="O64" s="443"/>
      <c r="P64" s="443"/>
      <c r="Q64" s="443"/>
      <c r="R64" s="443"/>
      <c r="S64" s="443"/>
      <c r="T64" s="443"/>
    </row>
    <row r="65" spans="8:20" x14ac:dyDescent="0.35">
      <c r="H65" s="444"/>
      <c r="I65" s="444"/>
      <c r="J65" s="444"/>
      <c r="K65" s="444"/>
      <c r="L65" s="444"/>
      <c r="M65" s="444"/>
      <c r="N65" s="444"/>
      <c r="O65" s="444"/>
      <c r="P65" s="444"/>
      <c r="Q65" s="444"/>
      <c r="R65" s="444"/>
      <c r="S65" s="444"/>
      <c r="T65" s="444"/>
    </row>
    <row r="66" spans="8:20" x14ac:dyDescent="0.35">
      <c r="H66" s="444"/>
      <c r="I66" s="444"/>
      <c r="J66" s="444"/>
      <c r="K66" s="444"/>
      <c r="L66" s="444"/>
      <c r="M66" s="444"/>
      <c r="N66" s="444"/>
      <c r="O66" s="444"/>
      <c r="P66" s="444"/>
      <c r="Q66" s="444"/>
      <c r="R66" s="444"/>
      <c r="S66" s="444"/>
      <c r="T66" s="444"/>
    </row>
    <row r="67" spans="8:20" x14ac:dyDescent="0.35">
      <c r="H67" s="444"/>
      <c r="I67" s="444"/>
      <c r="J67" s="444"/>
      <c r="K67" s="444"/>
      <c r="L67" s="444"/>
      <c r="M67" s="444"/>
      <c r="N67" s="444"/>
      <c r="O67" s="444"/>
      <c r="P67" s="444"/>
      <c r="Q67" s="444"/>
      <c r="R67" s="444"/>
      <c r="S67" s="444"/>
      <c r="T67" s="444"/>
    </row>
    <row r="68" spans="8:20" s="67" customFormat="1" ht="22.5" customHeight="1" x14ac:dyDescent="0.35">
      <c r="H68" s="629"/>
      <c r="I68" s="630"/>
      <c r="J68" s="630"/>
      <c r="K68" s="630"/>
      <c r="L68" s="630"/>
      <c r="M68" s="630"/>
      <c r="N68" s="630"/>
      <c r="O68" s="630"/>
      <c r="P68" s="630"/>
      <c r="Q68" s="630"/>
      <c r="R68" s="630"/>
      <c r="S68" s="630"/>
      <c r="T68" s="630"/>
    </row>
    <row r="69" spans="8:20" s="67" customFormat="1" ht="22.5" customHeight="1" x14ac:dyDescent="0.35">
      <c r="H69" s="629"/>
      <c r="I69" s="445"/>
      <c r="J69" s="631"/>
      <c r="K69" s="631"/>
      <c r="L69" s="445"/>
      <c r="M69" s="631"/>
      <c r="N69" s="631"/>
      <c r="O69" s="445"/>
      <c r="P69" s="631"/>
      <c r="Q69" s="631"/>
      <c r="R69" s="445"/>
      <c r="S69" s="631"/>
      <c r="T69" s="631"/>
    </row>
    <row r="70" spans="8:20" s="67" customFormat="1" ht="22.5" customHeight="1" x14ac:dyDescent="0.35">
      <c r="H70" s="629"/>
      <c r="I70" s="631"/>
      <c r="J70" s="631"/>
      <c r="K70" s="631"/>
      <c r="L70" s="631"/>
      <c r="M70" s="631"/>
      <c r="N70" s="631"/>
      <c r="O70" s="631"/>
      <c r="P70" s="631"/>
      <c r="Q70" s="631"/>
      <c r="R70" s="631"/>
      <c r="S70" s="631"/>
      <c r="T70" s="631"/>
    </row>
    <row r="71" spans="8:20" x14ac:dyDescent="0.35"/>
    <row r="72" spans="8:20" x14ac:dyDescent="0.35"/>
    <row r="73" spans="8:20" x14ac:dyDescent="0.35"/>
    <row r="74" spans="8:20" x14ac:dyDescent="0.35"/>
    <row r="75" spans="8:20" x14ac:dyDescent="0.35"/>
    <row r="76" spans="8:20" x14ac:dyDescent="0.35"/>
    <row r="80" spans="8:20" hidden="1" x14ac:dyDescent="0.35"/>
    <row r="81" hidden="1" x14ac:dyDescent="0.35"/>
    <row r="82" hidden="1" x14ac:dyDescent="0.35"/>
    <row r="83" hidden="1" x14ac:dyDescent="0.35"/>
    <row r="84" hidden="1" x14ac:dyDescent="0.35"/>
    <row r="85" hidden="1" x14ac:dyDescent="0.35"/>
    <row r="86" hidden="1" x14ac:dyDescent="0.35"/>
    <row r="87" hidden="1" x14ac:dyDescent="0.35"/>
    <row r="88" hidden="1" x14ac:dyDescent="0.35"/>
    <row r="89" hidden="1" x14ac:dyDescent="0.35"/>
    <row r="90" hidden="1" x14ac:dyDescent="0.35"/>
    <row r="91" hidden="1" x14ac:dyDescent="0.35"/>
    <row r="92" ht="14.5" customHeight="1" x14ac:dyDescent="0.35"/>
  </sheetData>
  <protectedRanges>
    <protectedRange sqref="B32" name="Planeacion_7_1_1_1"/>
    <protectedRange sqref="B35" name="Planeacion_12_1_1_1"/>
    <protectedRange sqref="B9" name="Planeacion_3_1_1_1"/>
    <protectedRange sqref="B16 B11" name="Planeacion_6_2_1_1_1"/>
    <protectedRange sqref="B34" name="Planeacion_17_3_1_1_1"/>
    <protectedRange sqref="B27 B21:B25 B10 B13:B15 B19 B41 B43:B47 B29 B54 B49:B52" name="Planeacion_21_3_1_1_1"/>
    <protectedRange sqref="B28" name="Planeacion_21_3_1_1_1_1"/>
    <protectedRange sqref="B53" name="Planeacion_21_3_1_1_1_2"/>
  </protectedRanges>
  <mergeCells count="44">
    <mergeCell ref="B1:X1"/>
    <mergeCell ref="B2:X3"/>
    <mergeCell ref="B4:Z4"/>
    <mergeCell ref="A5:A7"/>
    <mergeCell ref="B5:B7"/>
    <mergeCell ref="C5:F5"/>
    <mergeCell ref="G5:U5"/>
    <mergeCell ref="V5:Y5"/>
    <mergeCell ref="Z5:Z7"/>
    <mergeCell ref="C6:C7"/>
    <mergeCell ref="D6:D7"/>
    <mergeCell ref="E6:E7"/>
    <mergeCell ref="W6:W7"/>
    <mergeCell ref="X6:X7"/>
    <mergeCell ref="Y6:Y7"/>
    <mergeCell ref="A8:Z8"/>
    <mergeCell ref="I58:T58"/>
    <mergeCell ref="F6:F7"/>
    <mergeCell ref="G6:H6"/>
    <mergeCell ref="I6:T6"/>
    <mergeCell ref="U6:U7"/>
    <mergeCell ref="V6:V7"/>
    <mergeCell ref="A26:Z26"/>
    <mergeCell ref="A42:Z42"/>
    <mergeCell ref="A48:Z48"/>
    <mergeCell ref="A20:Z20"/>
    <mergeCell ref="F60:H60"/>
    <mergeCell ref="F62:H62"/>
    <mergeCell ref="F63:H63"/>
    <mergeCell ref="F64:H64"/>
    <mergeCell ref="F61:H61"/>
    <mergeCell ref="H68:H70"/>
    <mergeCell ref="I68:K68"/>
    <mergeCell ref="I70:K70"/>
    <mergeCell ref="O70:Q70"/>
    <mergeCell ref="R70:T70"/>
    <mergeCell ref="O68:Q68"/>
    <mergeCell ref="R68:T68"/>
    <mergeCell ref="J69:K69"/>
    <mergeCell ref="M69:N69"/>
    <mergeCell ref="P69:Q69"/>
    <mergeCell ref="S69:T69"/>
    <mergeCell ref="L68:N68"/>
    <mergeCell ref="L70:N70"/>
  </mergeCells>
  <dataValidations count="5">
    <dataValidation allowBlank="1" showErrorMessage="1" promptTitle="Gestión Realizada" prompt="En esta celda usted deberá escribir lo que considere importante en la ejecución de esta actividad para logrará el alcance propuesto" sqref="B38 W43:W47 X21:X25 X41 W54 X37:X38 X49:X53" xr:uid="{61A95FFC-0ACA-403F-B73C-6BFBC05B85D3}"/>
    <dataValidation allowBlank="1" showErrorMessage="1" promptTitle="Variable 1" prompt="Digite aqui el Valor de la Variable 1" sqref="D21:E25 D43:E47 D27:E41 D15:E19 D49:E55" xr:uid="{3002C099-3B48-432E-A8BE-4CA564BB51EA}"/>
    <dataValidation operator="lessThan" allowBlank="1" showInputMessage="1" showErrorMessage="1" sqref="Z2:Z3 B1:B2 Y3" xr:uid="{9947B8FF-3D75-4660-A17A-04BD1B8CD63A}"/>
    <dataValidation type="decimal" operator="lessThan" showInputMessage="1" sqref="Z1" xr:uid="{C28F2922-5F9D-4B64-BD40-7E29057631F8}">
      <formula1>0</formula1>
    </dataValidation>
    <dataValidation type="decimal" operator="lessThan" allowBlank="1" showInputMessage="1" showErrorMessage="1" sqref="Y1:Y2" xr:uid="{66D33A10-12D0-47B8-8DD7-8A791FE666D8}">
      <formula1>0</formula1>
    </dataValidation>
  </dataValidations>
  <pageMargins left="0.7" right="0.7" top="0.75" bottom="0.75" header="0.3" footer="0.3"/>
  <pageSetup scale="20"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A7817-AD9C-4BC9-97B0-C6B4B8CC6C5B}">
  <sheetPr>
    <tabColor theme="5" tint="-0.249977111117893"/>
  </sheetPr>
  <dimension ref="A1:XFC105"/>
  <sheetViews>
    <sheetView zoomScale="90" zoomScaleNormal="90" zoomScaleSheetLayoutView="25" workbookViewId="0"/>
  </sheetViews>
  <sheetFormatPr baseColWidth="10" defaultColWidth="0" defaultRowHeight="15" customHeight="1" zeroHeight="1" x14ac:dyDescent="0.35"/>
  <cols>
    <col min="1" max="1" width="25.54296875" style="66" customWidth="1"/>
    <col min="2" max="2" width="63.7265625" style="163" customWidth="1"/>
    <col min="3" max="3" width="16.81640625" style="163" customWidth="1"/>
    <col min="4" max="4" width="12.1796875" style="163" customWidth="1"/>
    <col min="5" max="5" width="12.54296875" style="163" customWidth="1"/>
    <col min="6" max="6" width="13.7265625" style="163" customWidth="1"/>
    <col min="7" max="7" width="9.453125" style="76" customWidth="1"/>
    <col min="8" max="8" width="9.1796875" style="163" customWidth="1"/>
    <col min="9" max="10" width="5.1796875" style="76" customWidth="1"/>
    <col min="11" max="11" width="5.26953125" style="76" customWidth="1"/>
    <col min="12" max="12" width="4.81640625" style="76" customWidth="1"/>
    <col min="13" max="13" width="5.453125" style="76" customWidth="1"/>
    <col min="14" max="14" width="4.81640625" style="76" customWidth="1"/>
    <col min="15" max="15" width="4.7265625" style="76" customWidth="1"/>
    <col min="16" max="16" width="5.1796875" style="76" customWidth="1"/>
    <col min="17" max="18" width="4.7265625" style="76" customWidth="1"/>
    <col min="19" max="19" width="5.453125" style="76" customWidth="1"/>
    <col min="20" max="20" width="5" style="76" customWidth="1"/>
    <col min="21" max="21" width="14.453125" style="163" customWidth="1"/>
    <col min="22" max="22" width="16" style="76" customWidth="1"/>
    <col min="23" max="23" width="24" style="163" hidden="1" customWidth="1"/>
    <col min="24" max="24" width="77.26953125" style="163" customWidth="1"/>
    <col min="25" max="25" width="37.6328125" style="163" customWidth="1"/>
    <col min="26" max="26" width="38.26953125" style="163" customWidth="1"/>
    <col min="27" max="16383" width="11.453125" style="66" hidden="1"/>
    <col min="16384" max="16384" width="4.26953125" style="66" hidden="1" customWidth="1"/>
  </cols>
  <sheetData>
    <row r="1" spans="1:26" ht="15.5" x14ac:dyDescent="0.35">
      <c r="A1" s="153"/>
      <c r="B1" s="657" t="s">
        <v>22</v>
      </c>
      <c r="C1" s="658"/>
      <c r="D1" s="658"/>
      <c r="E1" s="658"/>
      <c r="F1" s="658"/>
      <c r="G1" s="658"/>
      <c r="H1" s="658"/>
      <c r="I1" s="658"/>
      <c r="J1" s="658"/>
      <c r="K1" s="658"/>
      <c r="L1" s="658"/>
      <c r="M1" s="658"/>
      <c r="N1" s="658"/>
      <c r="O1" s="658"/>
      <c r="P1" s="658"/>
      <c r="Q1" s="658"/>
      <c r="R1" s="658"/>
      <c r="S1" s="658"/>
      <c r="T1" s="658"/>
      <c r="U1" s="658"/>
      <c r="V1" s="658"/>
      <c r="W1" s="658"/>
      <c r="X1" s="659"/>
      <c r="Y1" s="11" t="s">
        <v>0</v>
      </c>
      <c r="Z1" s="2" t="s">
        <v>72</v>
      </c>
    </row>
    <row r="2" spans="1:26" ht="15.5" x14ac:dyDescent="0.35">
      <c r="A2" s="154"/>
      <c r="B2" s="660" t="s">
        <v>83</v>
      </c>
      <c r="C2" s="661"/>
      <c r="D2" s="661"/>
      <c r="E2" s="661"/>
      <c r="F2" s="661"/>
      <c r="G2" s="661"/>
      <c r="H2" s="661"/>
      <c r="I2" s="661"/>
      <c r="J2" s="661"/>
      <c r="K2" s="661"/>
      <c r="L2" s="661"/>
      <c r="M2" s="661"/>
      <c r="N2" s="661"/>
      <c r="O2" s="661"/>
      <c r="P2" s="661"/>
      <c r="Q2" s="661"/>
      <c r="R2" s="661"/>
      <c r="S2" s="661"/>
      <c r="T2" s="661"/>
      <c r="U2" s="661"/>
      <c r="V2" s="661"/>
      <c r="W2" s="661"/>
      <c r="X2" s="662"/>
      <c r="Y2" s="12" t="s">
        <v>1</v>
      </c>
      <c r="Z2" s="15">
        <v>1</v>
      </c>
    </row>
    <row r="3" spans="1:26" ht="39" customHeight="1" thickBot="1" x14ac:dyDescent="0.4">
      <c r="A3" s="155"/>
      <c r="B3" s="663"/>
      <c r="C3" s="664"/>
      <c r="D3" s="664"/>
      <c r="E3" s="664"/>
      <c r="F3" s="664"/>
      <c r="G3" s="664"/>
      <c r="H3" s="664"/>
      <c r="I3" s="664"/>
      <c r="J3" s="664"/>
      <c r="K3" s="664"/>
      <c r="L3" s="664"/>
      <c r="M3" s="664"/>
      <c r="N3" s="664"/>
      <c r="O3" s="664"/>
      <c r="P3" s="664"/>
      <c r="Q3" s="664"/>
      <c r="R3" s="664"/>
      <c r="S3" s="664"/>
      <c r="T3" s="664"/>
      <c r="U3" s="664"/>
      <c r="V3" s="664"/>
      <c r="W3" s="664"/>
      <c r="X3" s="665"/>
      <c r="Y3" s="14" t="s">
        <v>7</v>
      </c>
      <c r="Z3" s="16">
        <v>45077</v>
      </c>
    </row>
    <row r="4" spans="1:26" ht="31.5" thickBot="1" x14ac:dyDescent="0.4">
      <c r="A4" s="54" t="s">
        <v>120</v>
      </c>
      <c r="B4" s="666" t="s">
        <v>663</v>
      </c>
      <c r="C4" s="667"/>
      <c r="D4" s="667"/>
      <c r="E4" s="667"/>
      <c r="F4" s="667"/>
      <c r="G4" s="667"/>
      <c r="H4" s="667"/>
      <c r="I4" s="667"/>
      <c r="J4" s="667"/>
      <c r="K4" s="667"/>
      <c r="L4" s="667"/>
      <c r="M4" s="667"/>
      <c r="N4" s="667"/>
      <c r="O4" s="667"/>
      <c r="P4" s="667"/>
      <c r="Q4" s="667"/>
      <c r="R4" s="667"/>
      <c r="S4" s="667"/>
      <c r="T4" s="667"/>
      <c r="U4" s="667"/>
      <c r="V4" s="667"/>
      <c r="W4" s="667"/>
      <c r="X4" s="667"/>
      <c r="Y4" s="667"/>
      <c r="Z4" s="668"/>
    </row>
    <row r="5" spans="1:26" ht="30.75" customHeight="1" thickBot="1" x14ac:dyDescent="0.4">
      <c r="A5" s="599" t="s">
        <v>102</v>
      </c>
      <c r="B5" s="614" t="s">
        <v>84</v>
      </c>
      <c r="C5" s="616" t="s">
        <v>85</v>
      </c>
      <c r="D5" s="617"/>
      <c r="E5" s="617"/>
      <c r="F5" s="618"/>
      <c r="G5" s="616" t="s">
        <v>92</v>
      </c>
      <c r="H5" s="617"/>
      <c r="I5" s="617"/>
      <c r="J5" s="617"/>
      <c r="K5" s="617"/>
      <c r="L5" s="617"/>
      <c r="M5" s="617"/>
      <c r="N5" s="617"/>
      <c r="O5" s="617"/>
      <c r="P5" s="617"/>
      <c r="Q5" s="617"/>
      <c r="R5" s="617"/>
      <c r="S5" s="617"/>
      <c r="T5" s="617"/>
      <c r="U5" s="618"/>
      <c r="V5" s="616" t="s">
        <v>93</v>
      </c>
      <c r="W5" s="617"/>
      <c r="X5" s="617"/>
      <c r="Y5" s="618"/>
      <c r="Z5" s="622" t="s">
        <v>98</v>
      </c>
    </row>
    <row r="6" spans="1:26" ht="29.15" customHeight="1" thickBot="1" x14ac:dyDescent="0.4">
      <c r="A6" s="600"/>
      <c r="B6" s="614"/>
      <c r="C6" s="602" t="s">
        <v>86</v>
      </c>
      <c r="D6" s="602" t="s">
        <v>87</v>
      </c>
      <c r="E6" s="602" t="s">
        <v>88</v>
      </c>
      <c r="F6" s="622" t="s">
        <v>89</v>
      </c>
      <c r="G6" s="616" t="s">
        <v>90</v>
      </c>
      <c r="H6" s="618"/>
      <c r="I6" s="623" t="s">
        <v>91</v>
      </c>
      <c r="J6" s="624"/>
      <c r="K6" s="624"/>
      <c r="L6" s="624"/>
      <c r="M6" s="624"/>
      <c r="N6" s="624"/>
      <c r="O6" s="624"/>
      <c r="P6" s="624"/>
      <c r="Q6" s="624"/>
      <c r="R6" s="624"/>
      <c r="S6" s="624"/>
      <c r="T6" s="625"/>
      <c r="U6" s="622" t="s">
        <v>101</v>
      </c>
      <c r="V6" s="602" t="s">
        <v>94</v>
      </c>
      <c r="W6" s="602" t="s">
        <v>95</v>
      </c>
      <c r="X6" s="602" t="s">
        <v>96</v>
      </c>
      <c r="Y6" s="602" t="s">
        <v>97</v>
      </c>
      <c r="Z6" s="602"/>
    </row>
    <row r="7" spans="1:26" ht="31" customHeight="1" x14ac:dyDescent="0.35">
      <c r="A7" s="628"/>
      <c r="B7" s="614"/>
      <c r="C7" s="602"/>
      <c r="D7" s="602"/>
      <c r="E7" s="602"/>
      <c r="F7" s="614"/>
      <c r="G7" s="86" t="s">
        <v>8</v>
      </c>
      <c r="H7" s="86" t="s">
        <v>9</v>
      </c>
      <c r="I7" s="87" t="s">
        <v>10</v>
      </c>
      <c r="J7" s="88" t="s">
        <v>11</v>
      </c>
      <c r="K7" s="88" t="s">
        <v>12</v>
      </c>
      <c r="L7" s="88" t="s">
        <v>13</v>
      </c>
      <c r="M7" s="88" t="s">
        <v>14</v>
      </c>
      <c r="N7" s="88" t="s">
        <v>15</v>
      </c>
      <c r="O7" s="88" t="s">
        <v>16</v>
      </c>
      <c r="P7" s="88" t="s">
        <v>17</v>
      </c>
      <c r="Q7" s="88" t="s">
        <v>18</v>
      </c>
      <c r="R7" s="88" t="s">
        <v>19</v>
      </c>
      <c r="S7" s="88" t="s">
        <v>20</v>
      </c>
      <c r="T7" s="89" t="s">
        <v>21</v>
      </c>
      <c r="U7" s="602"/>
      <c r="V7" s="602"/>
      <c r="W7" s="602"/>
      <c r="X7" s="602"/>
      <c r="Y7" s="602"/>
      <c r="Z7" s="602"/>
    </row>
    <row r="8" spans="1:26" ht="25.5" customHeight="1" x14ac:dyDescent="0.35">
      <c r="A8" s="655" t="s">
        <v>1061</v>
      </c>
      <c r="B8" s="656"/>
      <c r="C8" s="156"/>
      <c r="D8" s="156"/>
      <c r="E8" s="156"/>
      <c r="F8" s="156"/>
      <c r="G8" s="157"/>
      <c r="H8" s="157"/>
      <c r="I8" s="158"/>
      <c r="J8" s="158"/>
      <c r="K8" s="158"/>
      <c r="L8" s="158"/>
      <c r="M8" s="158"/>
      <c r="N8" s="158"/>
      <c r="O8" s="158"/>
      <c r="P8" s="158"/>
      <c r="Q8" s="158"/>
      <c r="R8" s="158"/>
      <c r="S8" s="158"/>
      <c r="T8" s="158"/>
      <c r="U8" s="125"/>
      <c r="V8" s="158"/>
      <c r="W8" s="194"/>
      <c r="X8" s="125"/>
      <c r="Y8" s="125"/>
      <c r="Z8" s="159" t="s">
        <v>501</v>
      </c>
    </row>
    <row r="9" spans="1:26" ht="60.75" customHeight="1" x14ac:dyDescent="0.35">
      <c r="A9" s="194" t="s">
        <v>167</v>
      </c>
      <c r="B9" s="194" t="s">
        <v>502</v>
      </c>
      <c r="C9" s="158" t="s">
        <v>503</v>
      </c>
      <c r="D9" s="425">
        <v>0</v>
      </c>
      <c r="E9" s="158">
        <v>1</v>
      </c>
      <c r="F9" s="158" t="s">
        <v>25</v>
      </c>
      <c r="G9" s="390">
        <v>1</v>
      </c>
      <c r="H9" s="390">
        <f>SUM(I9:T9)</f>
        <v>1</v>
      </c>
      <c r="I9" s="158"/>
      <c r="J9" s="158"/>
      <c r="K9" s="158"/>
      <c r="L9" s="158"/>
      <c r="M9" s="158"/>
      <c r="N9" s="158">
        <v>1</v>
      </c>
      <c r="O9" s="158"/>
      <c r="P9" s="158"/>
      <c r="Q9" s="158"/>
      <c r="R9" s="158"/>
      <c r="S9" s="158"/>
      <c r="T9" s="158"/>
      <c r="U9" s="125"/>
      <c r="V9" s="549">
        <v>0</v>
      </c>
      <c r="W9" s="194" t="s">
        <v>504</v>
      </c>
      <c r="X9" s="125" t="s">
        <v>957</v>
      </c>
      <c r="Y9" s="125" t="s">
        <v>1211</v>
      </c>
      <c r="Z9" s="159" t="s">
        <v>501</v>
      </c>
    </row>
    <row r="10" spans="1:26" ht="100" customHeight="1" x14ac:dyDescent="0.35">
      <c r="A10" s="194" t="s">
        <v>167</v>
      </c>
      <c r="B10" s="194" t="s">
        <v>1062</v>
      </c>
      <c r="C10" s="158" t="s">
        <v>503</v>
      </c>
      <c r="D10" s="158">
        <v>1</v>
      </c>
      <c r="E10" s="158">
        <v>1</v>
      </c>
      <c r="F10" s="158" t="s">
        <v>25</v>
      </c>
      <c r="G10" s="390">
        <v>1</v>
      </c>
      <c r="H10" s="390">
        <f>SUM(I10:T10)</f>
        <v>1</v>
      </c>
      <c r="I10" s="158"/>
      <c r="J10" s="158"/>
      <c r="K10" s="158"/>
      <c r="L10" s="158"/>
      <c r="M10" s="158"/>
      <c r="N10" s="158"/>
      <c r="O10" s="158"/>
      <c r="P10" s="158"/>
      <c r="Q10" s="158">
        <v>1</v>
      </c>
      <c r="R10" s="158"/>
      <c r="S10" s="158"/>
      <c r="T10" s="158"/>
      <c r="U10" s="125"/>
      <c r="V10" s="391">
        <v>1</v>
      </c>
      <c r="W10" s="194" t="s">
        <v>504</v>
      </c>
      <c r="X10" s="125" t="s">
        <v>1358</v>
      </c>
      <c r="Y10" s="125" t="s">
        <v>1210</v>
      </c>
      <c r="Z10" s="159" t="s">
        <v>501</v>
      </c>
    </row>
    <row r="11" spans="1:26" ht="60" customHeight="1" x14ac:dyDescent="0.35">
      <c r="A11" s="194" t="s">
        <v>167</v>
      </c>
      <c r="B11" s="194" t="s">
        <v>505</v>
      </c>
      <c r="C11" s="158" t="s">
        <v>503</v>
      </c>
      <c r="D11" s="425">
        <v>0</v>
      </c>
      <c r="E11" s="158">
        <v>1</v>
      </c>
      <c r="F11" s="158" t="s">
        <v>25</v>
      </c>
      <c r="G11" s="390">
        <v>1</v>
      </c>
      <c r="H11" s="390">
        <f>SUM(I11:T11)</f>
        <v>1</v>
      </c>
      <c r="I11" s="158"/>
      <c r="J11" s="158"/>
      <c r="K11" s="158"/>
      <c r="L11" s="158"/>
      <c r="M11" s="158"/>
      <c r="N11" s="158"/>
      <c r="O11" s="158"/>
      <c r="P11" s="158"/>
      <c r="Q11" s="158">
        <v>1</v>
      </c>
      <c r="R11" s="158"/>
      <c r="S11" s="158"/>
      <c r="T11" s="158"/>
      <c r="U11" s="125"/>
      <c r="V11" s="549">
        <v>0</v>
      </c>
      <c r="W11" s="194" t="s">
        <v>504</v>
      </c>
      <c r="X11" s="125" t="s">
        <v>1129</v>
      </c>
      <c r="Y11" s="125" t="s">
        <v>1211</v>
      </c>
      <c r="Z11" s="159" t="s">
        <v>501</v>
      </c>
    </row>
    <row r="12" spans="1:26" ht="25.5" customHeight="1" x14ac:dyDescent="0.35">
      <c r="A12" s="653" t="s">
        <v>506</v>
      </c>
      <c r="B12" s="654"/>
      <c r="C12" s="156"/>
      <c r="D12" s="156"/>
      <c r="E12" s="156"/>
      <c r="F12" s="156"/>
      <c r="G12" s="157"/>
      <c r="H12" s="157"/>
      <c r="I12" s="158"/>
      <c r="J12" s="158"/>
      <c r="K12" s="158"/>
      <c r="L12" s="158"/>
      <c r="M12" s="158"/>
      <c r="N12" s="158"/>
      <c r="O12" s="158"/>
      <c r="P12" s="158"/>
      <c r="Q12" s="158"/>
      <c r="R12" s="158"/>
      <c r="S12" s="158"/>
      <c r="T12" s="158"/>
      <c r="U12" s="125"/>
      <c r="V12" s="158"/>
      <c r="W12" s="194"/>
      <c r="X12" s="125"/>
      <c r="Y12" s="125"/>
      <c r="Z12" s="159" t="s">
        <v>501</v>
      </c>
    </row>
    <row r="13" spans="1:26" ht="25.5" customHeight="1" x14ac:dyDescent="0.35">
      <c r="A13" s="98" t="s">
        <v>167</v>
      </c>
      <c r="B13" s="160" t="s">
        <v>507</v>
      </c>
      <c r="C13" s="156"/>
      <c r="D13" s="156"/>
      <c r="E13" s="156"/>
      <c r="F13" s="156"/>
      <c r="G13" s="157"/>
      <c r="H13" s="157"/>
      <c r="I13" s="158"/>
      <c r="J13" s="158"/>
      <c r="K13" s="158"/>
      <c r="L13" s="158"/>
      <c r="M13" s="158"/>
      <c r="N13" s="158"/>
      <c r="O13" s="158"/>
      <c r="P13" s="158"/>
      <c r="Q13" s="158"/>
      <c r="R13" s="158"/>
      <c r="S13" s="158"/>
      <c r="T13" s="158"/>
      <c r="U13" s="125"/>
      <c r="V13" s="158"/>
      <c r="W13" s="194"/>
      <c r="X13" s="125"/>
      <c r="Y13" s="125"/>
      <c r="Z13" s="159" t="s">
        <v>501</v>
      </c>
    </row>
    <row r="14" spans="1:26" ht="77" customHeight="1" x14ac:dyDescent="0.35">
      <c r="A14" s="98" t="s">
        <v>167</v>
      </c>
      <c r="B14" s="161" t="s">
        <v>508</v>
      </c>
      <c r="C14" s="156" t="s">
        <v>503</v>
      </c>
      <c r="D14" s="156">
        <v>1</v>
      </c>
      <c r="E14" s="156">
        <v>1</v>
      </c>
      <c r="F14" s="156" t="s">
        <v>25</v>
      </c>
      <c r="G14" s="157">
        <v>1</v>
      </c>
      <c r="H14" s="157">
        <f t="shared" ref="H14:H47" si="0">SUM(I14:T14)</f>
        <v>1</v>
      </c>
      <c r="I14" s="158"/>
      <c r="J14" s="158"/>
      <c r="K14" s="158"/>
      <c r="L14" s="158"/>
      <c r="M14" s="158"/>
      <c r="N14" s="158"/>
      <c r="O14" s="158"/>
      <c r="P14" s="158"/>
      <c r="Q14" s="158"/>
      <c r="R14" s="158"/>
      <c r="S14" s="158"/>
      <c r="T14" s="158">
        <v>1</v>
      </c>
      <c r="U14" s="125"/>
      <c r="V14" s="391">
        <v>1</v>
      </c>
      <c r="W14" s="194" t="s">
        <v>504</v>
      </c>
      <c r="X14" s="125" t="s">
        <v>1359</v>
      </c>
      <c r="Y14" s="125" t="s">
        <v>1378</v>
      </c>
      <c r="Z14" s="159" t="s">
        <v>501</v>
      </c>
    </row>
    <row r="15" spans="1:26" ht="63" customHeight="1" x14ac:dyDescent="0.35">
      <c r="A15" s="194" t="s">
        <v>167</v>
      </c>
      <c r="B15" s="389" t="s">
        <v>509</v>
      </c>
      <c r="C15" s="158" t="s">
        <v>503</v>
      </c>
      <c r="D15" s="158">
        <v>4</v>
      </c>
      <c r="E15" s="158">
        <v>4</v>
      </c>
      <c r="F15" s="158" t="s">
        <v>25</v>
      </c>
      <c r="G15" s="390">
        <v>4</v>
      </c>
      <c r="H15" s="390">
        <f t="shared" si="0"/>
        <v>4</v>
      </c>
      <c r="I15" s="158"/>
      <c r="J15" s="158"/>
      <c r="K15" s="158">
        <v>1</v>
      </c>
      <c r="L15" s="158"/>
      <c r="M15" s="158"/>
      <c r="N15" s="158">
        <v>1</v>
      </c>
      <c r="O15" s="158"/>
      <c r="P15" s="158"/>
      <c r="Q15" s="158">
        <v>1</v>
      </c>
      <c r="R15" s="158"/>
      <c r="S15" s="158"/>
      <c r="T15" s="158">
        <v>1</v>
      </c>
      <c r="U15" s="125"/>
      <c r="V15" s="391">
        <v>1</v>
      </c>
      <c r="W15" s="194" t="s">
        <v>510</v>
      </c>
      <c r="X15" s="125" t="s">
        <v>1130</v>
      </c>
      <c r="Y15" s="125" t="s">
        <v>1378</v>
      </c>
      <c r="Z15" s="159" t="s">
        <v>501</v>
      </c>
    </row>
    <row r="16" spans="1:26" ht="72" customHeight="1" x14ac:dyDescent="0.35">
      <c r="A16" s="98" t="s">
        <v>167</v>
      </c>
      <c r="B16" s="161" t="s">
        <v>511</v>
      </c>
      <c r="C16" s="156" t="s">
        <v>503</v>
      </c>
      <c r="D16" s="156">
        <v>1</v>
      </c>
      <c r="E16" s="156">
        <v>1</v>
      </c>
      <c r="F16" s="156" t="s">
        <v>25</v>
      </c>
      <c r="G16" s="157">
        <v>1</v>
      </c>
      <c r="H16" s="157">
        <f t="shared" si="0"/>
        <v>1</v>
      </c>
      <c r="I16" s="158"/>
      <c r="J16" s="158"/>
      <c r="K16" s="158"/>
      <c r="L16" s="158"/>
      <c r="M16" s="158"/>
      <c r="N16" s="158"/>
      <c r="O16" s="158"/>
      <c r="P16" s="158"/>
      <c r="Q16" s="158"/>
      <c r="R16" s="158"/>
      <c r="S16" s="158"/>
      <c r="T16" s="158">
        <v>1</v>
      </c>
      <c r="U16" s="125"/>
      <c r="V16" s="391">
        <v>1</v>
      </c>
      <c r="W16" s="194" t="s">
        <v>504</v>
      </c>
      <c r="X16" s="125" t="s">
        <v>1360</v>
      </c>
      <c r="Y16" s="125" t="s">
        <v>1378</v>
      </c>
      <c r="Z16" s="159" t="s">
        <v>501</v>
      </c>
    </row>
    <row r="17" spans="1:26" ht="25.5" customHeight="1" x14ac:dyDescent="0.35">
      <c r="A17" s="98" t="s">
        <v>167</v>
      </c>
      <c r="B17" s="160" t="s">
        <v>512</v>
      </c>
      <c r="C17" s="156"/>
      <c r="D17" s="156"/>
      <c r="E17" s="156"/>
      <c r="F17" s="156"/>
      <c r="G17" s="157"/>
      <c r="H17" s="157"/>
      <c r="I17" s="158"/>
      <c r="J17" s="158"/>
      <c r="K17" s="158"/>
      <c r="L17" s="158"/>
      <c r="M17" s="158"/>
      <c r="N17" s="158"/>
      <c r="O17" s="158"/>
      <c r="P17" s="158"/>
      <c r="Q17" s="158"/>
      <c r="R17" s="158"/>
      <c r="S17" s="158"/>
      <c r="T17" s="158"/>
      <c r="U17" s="125"/>
      <c r="V17" s="158"/>
      <c r="W17" s="194"/>
      <c r="X17" s="125"/>
      <c r="Y17" s="125"/>
      <c r="Z17" s="159" t="s">
        <v>501</v>
      </c>
    </row>
    <row r="18" spans="1:26" ht="65.150000000000006" customHeight="1" x14ac:dyDescent="0.35">
      <c r="A18" s="194" t="s">
        <v>167</v>
      </c>
      <c r="B18" s="389" t="s">
        <v>513</v>
      </c>
      <c r="C18" s="158" t="s">
        <v>503</v>
      </c>
      <c r="D18" s="158">
        <v>1</v>
      </c>
      <c r="E18" s="158">
        <v>1</v>
      </c>
      <c r="F18" s="158" t="s">
        <v>25</v>
      </c>
      <c r="G18" s="390">
        <v>1</v>
      </c>
      <c r="H18" s="390">
        <f t="shared" si="0"/>
        <v>1</v>
      </c>
      <c r="I18" s="158"/>
      <c r="J18" s="158"/>
      <c r="K18" s="158">
        <v>1</v>
      </c>
      <c r="L18" s="158"/>
      <c r="M18" s="158"/>
      <c r="N18" s="158"/>
      <c r="O18" s="158"/>
      <c r="P18" s="158"/>
      <c r="Q18" s="158"/>
      <c r="R18" s="158"/>
      <c r="S18" s="158"/>
      <c r="T18" s="158"/>
      <c r="U18" s="125"/>
      <c r="V18" s="391">
        <v>1</v>
      </c>
      <c r="W18" s="194" t="s">
        <v>504</v>
      </c>
      <c r="X18" s="125" t="s">
        <v>1063</v>
      </c>
      <c r="Y18" s="125" t="s">
        <v>1064</v>
      </c>
      <c r="Z18" s="159" t="s">
        <v>501</v>
      </c>
    </row>
    <row r="19" spans="1:26" ht="67" customHeight="1" x14ac:dyDescent="0.35">
      <c r="A19" s="194" t="s">
        <v>167</v>
      </c>
      <c r="B19" s="389" t="s">
        <v>514</v>
      </c>
      <c r="C19" s="158" t="s">
        <v>503</v>
      </c>
      <c r="D19" s="158">
        <v>2</v>
      </c>
      <c r="E19" s="158">
        <v>2</v>
      </c>
      <c r="F19" s="158" t="s">
        <v>25</v>
      </c>
      <c r="G19" s="390">
        <v>2</v>
      </c>
      <c r="H19" s="390">
        <f t="shared" si="0"/>
        <v>2</v>
      </c>
      <c r="I19" s="158"/>
      <c r="J19" s="158"/>
      <c r="K19" s="158"/>
      <c r="L19" s="158"/>
      <c r="M19" s="158"/>
      <c r="N19" s="158">
        <v>1</v>
      </c>
      <c r="O19" s="158"/>
      <c r="P19" s="158"/>
      <c r="Q19" s="158"/>
      <c r="R19" s="158"/>
      <c r="S19" s="158"/>
      <c r="T19" s="158">
        <v>1</v>
      </c>
      <c r="U19" s="125"/>
      <c r="V19" s="391">
        <v>1</v>
      </c>
      <c r="W19" s="194" t="s">
        <v>510</v>
      </c>
      <c r="X19" s="125" t="s">
        <v>1361</v>
      </c>
      <c r="Y19" s="125" t="s">
        <v>1378</v>
      </c>
      <c r="Z19" s="159" t="s">
        <v>501</v>
      </c>
    </row>
    <row r="20" spans="1:26" ht="25.5" customHeight="1" x14ac:dyDescent="0.35">
      <c r="A20" s="98" t="s">
        <v>167</v>
      </c>
      <c r="B20" s="160" t="s">
        <v>515</v>
      </c>
      <c r="C20" s="156"/>
      <c r="D20" s="156"/>
      <c r="E20" s="156"/>
      <c r="F20" s="156"/>
      <c r="G20" s="157"/>
      <c r="H20" s="157"/>
      <c r="I20" s="158"/>
      <c r="J20" s="158"/>
      <c r="K20" s="158"/>
      <c r="L20" s="158"/>
      <c r="M20" s="158"/>
      <c r="N20" s="158"/>
      <c r="O20" s="158"/>
      <c r="P20" s="158"/>
      <c r="Q20" s="158"/>
      <c r="R20" s="158"/>
      <c r="S20" s="158"/>
      <c r="T20" s="158"/>
      <c r="U20" s="125"/>
      <c r="V20" s="158"/>
      <c r="W20" s="194"/>
      <c r="X20" s="125"/>
      <c r="Y20" s="125"/>
      <c r="Z20" s="159" t="s">
        <v>501</v>
      </c>
    </row>
    <row r="21" spans="1:26" ht="71.5" customHeight="1" x14ac:dyDescent="0.35">
      <c r="A21" s="194" t="s">
        <v>167</v>
      </c>
      <c r="B21" s="389" t="s">
        <v>516</v>
      </c>
      <c r="C21" s="158" t="s">
        <v>503</v>
      </c>
      <c r="D21" s="158">
        <v>1</v>
      </c>
      <c r="E21" s="158">
        <v>1</v>
      </c>
      <c r="F21" s="158" t="s">
        <v>25</v>
      </c>
      <c r="G21" s="390">
        <v>1</v>
      </c>
      <c r="H21" s="390">
        <f t="shared" si="0"/>
        <v>1</v>
      </c>
      <c r="I21" s="158"/>
      <c r="J21" s="158"/>
      <c r="K21" s="158">
        <v>1</v>
      </c>
      <c r="L21" s="158"/>
      <c r="M21" s="158"/>
      <c r="N21" s="158"/>
      <c r="O21" s="158"/>
      <c r="P21" s="158"/>
      <c r="Q21" s="158"/>
      <c r="R21" s="158"/>
      <c r="S21" s="158"/>
      <c r="T21" s="158"/>
      <c r="U21" s="125"/>
      <c r="V21" s="391">
        <v>1</v>
      </c>
      <c r="W21" s="194" t="s">
        <v>504</v>
      </c>
      <c r="X21" s="125" t="s">
        <v>1065</v>
      </c>
      <c r="Y21" s="125" t="s">
        <v>1064</v>
      </c>
      <c r="Z21" s="159" t="s">
        <v>501</v>
      </c>
    </row>
    <row r="22" spans="1:26" ht="65.150000000000006" customHeight="1" x14ac:dyDescent="0.35">
      <c r="A22" s="194" t="s">
        <v>167</v>
      </c>
      <c r="B22" s="389" t="s">
        <v>514</v>
      </c>
      <c r="C22" s="158" t="s">
        <v>503</v>
      </c>
      <c r="D22" s="158">
        <v>2</v>
      </c>
      <c r="E22" s="158">
        <v>2</v>
      </c>
      <c r="F22" s="158" t="s">
        <v>25</v>
      </c>
      <c r="G22" s="390">
        <v>2</v>
      </c>
      <c r="H22" s="390">
        <f t="shared" si="0"/>
        <v>2</v>
      </c>
      <c r="I22" s="158"/>
      <c r="J22" s="158"/>
      <c r="K22" s="158"/>
      <c r="L22" s="158"/>
      <c r="M22" s="158"/>
      <c r="N22" s="158">
        <v>1</v>
      </c>
      <c r="O22" s="158"/>
      <c r="P22" s="158"/>
      <c r="Q22" s="158"/>
      <c r="R22" s="158"/>
      <c r="S22" s="158"/>
      <c r="T22" s="158">
        <v>1</v>
      </c>
      <c r="U22" s="125"/>
      <c r="V22" s="391">
        <v>1</v>
      </c>
      <c r="W22" s="194" t="s">
        <v>510</v>
      </c>
      <c r="X22" s="125" t="s">
        <v>1362</v>
      </c>
      <c r="Y22" s="125" t="s">
        <v>1378</v>
      </c>
      <c r="Z22" s="159" t="s">
        <v>501</v>
      </c>
    </row>
    <row r="23" spans="1:26" ht="25.5" customHeight="1" x14ac:dyDescent="0.35">
      <c r="A23" s="98" t="s">
        <v>167</v>
      </c>
      <c r="B23" s="160" t="s">
        <v>517</v>
      </c>
      <c r="C23" s="156"/>
      <c r="D23" s="156"/>
      <c r="E23" s="156"/>
      <c r="F23" s="156"/>
      <c r="G23" s="157"/>
      <c r="H23" s="157"/>
      <c r="I23" s="158"/>
      <c r="J23" s="158"/>
      <c r="K23" s="158"/>
      <c r="L23" s="158"/>
      <c r="M23" s="158"/>
      <c r="N23" s="158"/>
      <c r="O23" s="158"/>
      <c r="P23" s="158"/>
      <c r="Q23" s="158"/>
      <c r="R23" s="158"/>
      <c r="S23" s="158"/>
      <c r="T23" s="158"/>
      <c r="U23" s="125"/>
      <c r="V23" s="158"/>
      <c r="W23" s="194"/>
      <c r="X23" s="125"/>
      <c r="Y23" s="125"/>
      <c r="Z23" s="159" t="s">
        <v>501</v>
      </c>
    </row>
    <row r="24" spans="1:26" ht="62.15" customHeight="1" x14ac:dyDescent="0.35">
      <c r="A24" s="194" t="s">
        <v>167</v>
      </c>
      <c r="B24" s="389" t="s">
        <v>1066</v>
      </c>
      <c r="C24" s="158" t="s">
        <v>503</v>
      </c>
      <c r="D24" s="158">
        <v>1</v>
      </c>
      <c r="E24" s="158">
        <v>1</v>
      </c>
      <c r="F24" s="158" t="s">
        <v>25</v>
      </c>
      <c r="G24" s="390">
        <v>1</v>
      </c>
      <c r="H24" s="390">
        <f t="shared" si="0"/>
        <v>1</v>
      </c>
      <c r="I24" s="158"/>
      <c r="J24" s="158"/>
      <c r="K24" s="158"/>
      <c r="L24" s="158"/>
      <c r="M24" s="158"/>
      <c r="N24" s="158">
        <v>1</v>
      </c>
      <c r="O24" s="158"/>
      <c r="P24" s="158"/>
      <c r="Q24" s="158"/>
      <c r="R24" s="158"/>
      <c r="S24" s="158"/>
      <c r="T24" s="158"/>
      <c r="U24" s="125"/>
      <c r="V24" s="391">
        <v>1</v>
      </c>
      <c r="W24" s="194" t="s">
        <v>504</v>
      </c>
      <c r="X24" s="125" t="s">
        <v>959</v>
      </c>
      <c r="Y24" s="125" t="s">
        <v>1058</v>
      </c>
      <c r="Z24" s="159" t="s">
        <v>501</v>
      </c>
    </row>
    <row r="25" spans="1:26" ht="60" customHeight="1" x14ac:dyDescent="0.35">
      <c r="A25" s="194" t="s">
        <v>167</v>
      </c>
      <c r="B25" s="194" t="s">
        <v>518</v>
      </c>
      <c r="C25" s="158" t="s">
        <v>503</v>
      </c>
      <c r="D25" s="158">
        <v>1</v>
      </c>
      <c r="E25" s="158">
        <v>1</v>
      </c>
      <c r="F25" s="158" t="s">
        <v>25</v>
      </c>
      <c r="G25" s="390">
        <v>1</v>
      </c>
      <c r="H25" s="390">
        <f t="shared" si="0"/>
        <v>1</v>
      </c>
      <c r="I25" s="158"/>
      <c r="J25" s="158"/>
      <c r="K25" s="158"/>
      <c r="L25" s="158"/>
      <c r="M25" s="158"/>
      <c r="N25" s="158">
        <v>1</v>
      </c>
      <c r="O25" s="158"/>
      <c r="P25" s="158"/>
      <c r="Q25" s="158"/>
      <c r="R25" s="158"/>
      <c r="S25" s="158"/>
      <c r="T25" s="158"/>
      <c r="U25" s="125"/>
      <c r="V25" s="391">
        <v>1</v>
      </c>
      <c r="W25" s="194" t="s">
        <v>504</v>
      </c>
      <c r="X25" s="125" t="s">
        <v>960</v>
      </c>
      <c r="Y25" s="125" t="s">
        <v>1058</v>
      </c>
      <c r="Z25" s="159" t="s">
        <v>501</v>
      </c>
    </row>
    <row r="26" spans="1:26" ht="49.5" customHeight="1" x14ac:dyDescent="0.35">
      <c r="A26" s="194" t="s">
        <v>167</v>
      </c>
      <c r="B26" s="194" t="s">
        <v>1067</v>
      </c>
      <c r="C26" s="158" t="s">
        <v>503</v>
      </c>
      <c r="D26" s="425">
        <v>0</v>
      </c>
      <c r="E26" s="158">
        <v>1</v>
      </c>
      <c r="F26" s="158" t="s">
        <v>25</v>
      </c>
      <c r="G26" s="390">
        <v>1</v>
      </c>
      <c r="H26" s="390">
        <f t="shared" si="0"/>
        <v>1</v>
      </c>
      <c r="I26" s="158"/>
      <c r="J26" s="158"/>
      <c r="K26" s="158"/>
      <c r="L26" s="158"/>
      <c r="M26" s="158"/>
      <c r="N26" s="158">
        <v>1</v>
      </c>
      <c r="O26" s="158"/>
      <c r="P26" s="158"/>
      <c r="Q26" s="158"/>
      <c r="R26" s="158"/>
      <c r="S26" s="158"/>
      <c r="T26" s="158"/>
      <c r="U26" s="125"/>
      <c r="V26" s="549">
        <v>0</v>
      </c>
      <c r="W26" s="194" t="s">
        <v>504</v>
      </c>
      <c r="X26" s="125" t="s">
        <v>957</v>
      </c>
      <c r="Y26" s="125" t="s">
        <v>1379</v>
      </c>
      <c r="Z26" s="159" t="s">
        <v>501</v>
      </c>
    </row>
    <row r="27" spans="1:26" ht="58.5" customHeight="1" x14ac:dyDescent="0.35">
      <c r="A27" s="194" t="s">
        <v>167</v>
      </c>
      <c r="B27" s="389" t="s">
        <v>519</v>
      </c>
      <c r="C27" s="158" t="s">
        <v>503</v>
      </c>
      <c r="D27" s="158">
        <v>3</v>
      </c>
      <c r="E27" s="158">
        <v>3</v>
      </c>
      <c r="F27" s="158" t="s">
        <v>25</v>
      </c>
      <c r="G27" s="390">
        <v>3</v>
      </c>
      <c r="H27" s="390">
        <f t="shared" si="0"/>
        <v>3</v>
      </c>
      <c r="I27" s="158"/>
      <c r="J27" s="158"/>
      <c r="K27" s="158"/>
      <c r="L27" s="158"/>
      <c r="M27" s="158"/>
      <c r="N27" s="158">
        <v>1</v>
      </c>
      <c r="O27" s="158"/>
      <c r="P27" s="158"/>
      <c r="Q27" s="158">
        <v>1</v>
      </c>
      <c r="R27" s="158"/>
      <c r="S27" s="158"/>
      <c r="T27" s="158">
        <v>1</v>
      </c>
      <c r="U27" s="125"/>
      <c r="V27" s="391">
        <v>1</v>
      </c>
      <c r="W27" s="194" t="s">
        <v>510</v>
      </c>
      <c r="X27" s="125" t="s">
        <v>1363</v>
      </c>
      <c r="Y27" s="125" t="s">
        <v>1210</v>
      </c>
      <c r="Z27" s="159" t="s">
        <v>501</v>
      </c>
    </row>
    <row r="28" spans="1:26" ht="25.5" customHeight="1" x14ac:dyDescent="0.35">
      <c r="A28" s="98" t="s">
        <v>167</v>
      </c>
      <c r="B28" s="160" t="s">
        <v>520</v>
      </c>
      <c r="C28" s="156"/>
      <c r="D28" s="156"/>
      <c r="E28" s="156"/>
      <c r="F28" s="156"/>
      <c r="G28" s="157"/>
      <c r="H28" s="157"/>
      <c r="I28" s="158"/>
      <c r="J28" s="158"/>
      <c r="K28" s="158"/>
      <c r="L28" s="158"/>
      <c r="M28" s="158"/>
      <c r="N28" s="158"/>
      <c r="O28" s="158"/>
      <c r="P28" s="158"/>
      <c r="Q28" s="158"/>
      <c r="R28" s="158"/>
      <c r="S28" s="158"/>
      <c r="T28" s="158"/>
      <c r="U28" s="125"/>
      <c r="V28" s="158"/>
      <c r="W28" s="194"/>
      <c r="X28" s="125"/>
      <c r="Y28" s="125"/>
      <c r="Z28" s="159" t="s">
        <v>501</v>
      </c>
    </row>
    <row r="29" spans="1:26" ht="25.5" customHeight="1" x14ac:dyDescent="0.35">
      <c r="A29" s="98" t="s">
        <v>167</v>
      </c>
      <c r="B29" s="161" t="s">
        <v>521</v>
      </c>
      <c r="C29" s="156" t="s">
        <v>503</v>
      </c>
      <c r="D29" s="156">
        <v>1</v>
      </c>
      <c r="E29" s="156">
        <v>1</v>
      </c>
      <c r="F29" s="156" t="s">
        <v>25</v>
      </c>
      <c r="G29" s="157">
        <v>1</v>
      </c>
      <c r="H29" s="157">
        <f t="shared" si="0"/>
        <v>1</v>
      </c>
      <c r="I29" s="158"/>
      <c r="J29" s="158"/>
      <c r="K29" s="158"/>
      <c r="L29" s="158"/>
      <c r="M29" s="158"/>
      <c r="N29" s="158"/>
      <c r="O29" s="158"/>
      <c r="P29" s="158"/>
      <c r="Q29" s="158"/>
      <c r="R29" s="158"/>
      <c r="S29" s="158"/>
      <c r="T29" s="158">
        <v>1</v>
      </c>
      <c r="U29" s="125"/>
      <c r="V29" s="391">
        <v>1</v>
      </c>
      <c r="W29" s="194" t="s">
        <v>504</v>
      </c>
      <c r="X29" s="125" t="s">
        <v>1364</v>
      </c>
      <c r="Y29" s="125"/>
      <c r="Z29" s="159" t="s">
        <v>501</v>
      </c>
    </row>
    <row r="30" spans="1:26" ht="68" customHeight="1" x14ac:dyDescent="0.35">
      <c r="A30" s="194" t="s">
        <v>167</v>
      </c>
      <c r="B30" s="389" t="s">
        <v>522</v>
      </c>
      <c r="C30" s="158" t="s">
        <v>503</v>
      </c>
      <c r="D30" s="549">
        <v>0</v>
      </c>
      <c r="E30" s="158">
        <v>1</v>
      </c>
      <c r="F30" s="158" t="s">
        <v>25</v>
      </c>
      <c r="G30" s="390">
        <v>1</v>
      </c>
      <c r="H30" s="390">
        <f t="shared" si="0"/>
        <v>1</v>
      </c>
      <c r="I30" s="158"/>
      <c r="J30" s="158"/>
      <c r="K30" s="158"/>
      <c r="L30" s="158"/>
      <c r="M30" s="158"/>
      <c r="N30" s="158"/>
      <c r="O30" s="158"/>
      <c r="P30" s="158"/>
      <c r="Q30" s="158">
        <v>1</v>
      </c>
      <c r="R30" s="158"/>
      <c r="S30" s="158"/>
      <c r="T30" s="158"/>
      <c r="U30" s="125"/>
      <c r="V30" s="550">
        <v>0</v>
      </c>
      <c r="W30" s="194" t="s">
        <v>504</v>
      </c>
      <c r="X30" s="125" t="s">
        <v>1365</v>
      </c>
      <c r="Y30" s="125" t="s">
        <v>1366</v>
      </c>
      <c r="Z30" s="159" t="s">
        <v>501</v>
      </c>
    </row>
    <row r="31" spans="1:26" ht="86.15" customHeight="1" x14ac:dyDescent="0.35">
      <c r="A31" s="194" t="s">
        <v>167</v>
      </c>
      <c r="B31" s="389" t="s">
        <v>523</v>
      </c>
      <c r="C31" s="158" t="s">
        <v>503</v>
      </c>
      <c r="D31" s="158">
        <v>4</v>
      </c>
      <c r="E31" s="158">
        <v>4</v>
      </c>
      <c r="F31" s="158" t="s">
        <v>25</v>
      </c>
      <c r="G31" s="390">
        <v>4</v>
      </c>
      <c r="H31" s="390">
        <f t="shared" si="0"/>
        <v>4</v>
      </c>
      <c r="I31" s="158"/>
      <c r="J31" s="158"/>
      <c r="K31" s="158">
        <v>1</v>
      </c>
      <c r="L31" s="158"/>
      <c r="M31" s="158"/>
      <c r="N31" s="158">
        <v>1</v>
      </c>
      <c r="O31" s="158"/>
      <c r="P31" s="158"/>
      <c r="Q31" s="158">
        <v>1</v>
      </c>
      <c r="R31" s="158"/>
      <c r="S31" s="158"/>
      <c r="T31" s="158">
        <v>1</v>
      </c>
      <c r="U31" s="125"/>
      <c r="V31" s="391">
        <v>1</v>
      </c>
      <c r="W31" s="194" t="s">
        <v>510</v>
      </c>
      <c r="X31" s="125" t="s">
        <v>1131</v>
      </c>
      <c r="Y31" s="125" t="s">
        <v>1210</v>
      </c>
      <c r="Z31" s="159" t="s">
        <v>501</v>
      </c>
    </row>
    <row r="32" spans="1:26" ht="25.5" customHeight="1" x14ac:dyDescent="0.35">
      <c r="A32" s="98" t="s">
        <v>167</v>
      </c>
      <c r="B32" s="160" t="s">
        <v>524</v>
      </c>
      <c r="C32" s="156"/>
      <c r="D32" s="156"/>
      <c r="E32" s="156"/>
      <c r="F32" s="156"/>
      <c r="G32" s="157"/>
      <c r="H32" s="157"/>
      <c r="I32" s="158"/>
      <c r="J32" s="158"/>
      <c r="K32" s="158"/>
      <c r="L32" s="158"/>
      <c r="M32" s="158"/>
      <c r="N32" s="158"/>
      <c r="O32" s="158"/>
      <c r="P32" s="158"/>
      <c r="Q32" s="158"/>
      <c r="R32" s="158"/>
      <c r="S32" s="158"/>
      <c r="T32" s="158"/>
      <c r="U32" s="125"/>
      <c r="V32" s="158"/>
      <c r="W32" s="194"/>
      <c r="X32" s="125"/>
      <c r="Y32" s="125"/>
      <c r="Z32" s="159" t="s">
        <v>501</v>
      </c>
    </row>
    <row r="33" spans="1:26" ht="62.15" customHeight="1" x14ac:dyDescent="0.35">
      <c r="A33" s="194" t="s">
        <v>167</v>
      </c>
      <c r="B33" s="389" t="s">
        <v>1068</v>
      </c>
      <c r="C33" s="158" t="s">
        <v>503</v>
      </c>
      <c r="D33" s="158">
        <v>1</v>
      </c>
      <c r="E33" s="158">
        <v>1</v>
      </c>
      <c r="F33" s="158" t="s">
        <v>25</v>
      </c>
      <c r="G33" s="390">
        <v>1</v>
      </c>
      <c r="H33" s="390">
        <f t="shared" si="0"/>
        <v>1</v>
      </c>
      <c r="I33" s="158"/>
      <c r="J33" s="158"/>
      <c r="K33" s="158"/>
      <c r="L33" s="158"/>
      <c r="M33" s="158"/>
      <c r="N33" s="158">
        <v>1</v>
      </c>
      <c r="O33" s="158"/>
      <c r="P33" s="158"/>
      <c r="Q33" s="158"/>
      <c r="R33" s="158"/>
      <c r="S33" s="158"/>
      <c r="T33" s="158"/>
      <c r="U33" s="125"/>
      <c r="V33" s="391">
        <v>1</v>
      </c>
      <c r="W33" s="194" t="s">
        <v>504</v>
      </c>
      <c r="X33" s="125" t="s">
        <v>1368</v>
      </c>
      <c r="Y33" s="125" t="s">
        <v>1058</v>
      </c>
      <c r="Z33" s="159" t="s">
        <v>501</v>
      </c>
    </row>
    <row r="34" spans="1:26" ht="25.5" customHeight="1" x14ac:dyDescent="0.35">
      <c r="A34" s="98" t="s">
        <v>167</v>
      </c>
      <c r="B34" s="161" t="s">
        <v>525</v>
      </c>
      <c r="C34" s="156" t="s">
        <v>503</v>
      </c>
      <c r="D34" s="156">
        <v>1</v>
      </c>
      <c r="E34" s="156">
        <v>1</v>
      </c>
      <c r="F34" s="156" t="s">
        <v>25</v>
      </c>
      <c r="G34" s="157">
        <v>1</v>
      </c>
      <c r="H34" s="157">
        <f t="shared" si="0"/>
        <v>1</v>
      </c>
      <c r="I34" s="158"/>
      <c r="J34" s="158"/>
      <c r="K34" s="158"/>
      <c r="L34" s="158"/>
      <c r="M34" s="158"/>
      <c r="N34" s="158"/>
      <c r="O34" s="158"/>
      <c r="P34" s="158"/>
      <c r="Q34" s="158"/>
      <c r="R34" s="158"/>
      <c r="S34" s="158"/>
      <c r="T34" s="158">
        <v>1</v>
      </c>
      <c r="U34" s="125"/>
      <c r="V34" s="391">
        <v>1</v>
      </c>
      <c r="W34" s="194" t="s">
        <v>510</v>
      </c>
      <c r="X34" s="125" t="s">
        <v>1367</v>
      </c>
      <c r="Y34" s="125"/>
      <c r="Z34" s="159" t="s">
        <v>501</v>
      </c>
    </row>
    <row r="35" spans="1:26" ht="25.5" customHeight="1" x14ac:dyDescent="0.35">
      <c r="A35" s="98" t="s">
        <v>167</v>
      </c>
      <c r="B35" s="160" t="s">
        <v>526</v>
      </c>
      <c r="C35" s="156"/>
      <c r="D35" s="156"/>
      <c r="E35" s="156"/>
      <c r="F35" s="156"/>
      <c r="G35" s="157"/>
      <c r="H35" s="157"/>
      <c r="I35" s="158"/>
      <c r="J35" s="158"/>
      <c r="K35" s="158"/>
      <c r="L35" s="158"/>
      <c r="M35" s="158"/>
      <c r="N35" s="158"/>
      <c r="O35" s="158"/>
      <c r="P35" s="158"/>
      <c r="Q35" s="158"/>
      <c r="R35" s="158"/>
      <c r="S35" s="158"/>
      <c r="T35" s="158"/>
      <c r="U35" s="125"/>
      <c r="V35" s="158"/>
      <c r="W35" s="194"/>
      <c r="X35" s="125"/>
      <c r="Y35" s="125"/>
      <c r="Z35" s="159" t="s">
        <v>501</v>
      </c>
    </row>
    <row r="36" spans="1:26" ht="85.5" customHeight="1" x14ac:dyDescent="0.35">
      <c r="A36" s="194" t="s">
        <v>167</v>
      </c>
      <c r="B36" s="194" t="s">
        <v>527</v>
      </c>
      <c r="C36" s="158" t="s">
        <v>503</v>
      </c>
      <c r="D36" s="158">
        <v>1</v>
      </c>
      <c r="E36" s="158">
        <v>1</v>
      </c>
      <c r="F36" s="158" t="s">
        <v>25</v>
      </c>
      <c r="G36" s="390">
        <v>1</v>
      </c>
      <c r="H36" s="390">
        <f t="shared" si="0"/>
        <v>1</v>
      </c>
      <c r="I36" s="158"/>
      <c r="J36" s="158"/>
      <c r="K36" s="158"/>
      <c r="L36" s="158"/>
      <c r="M36" s="158"/>
      <c r="N36" s="158"/>
      <c r="O36" s="158"/>
      <c r="P36" s="158"/>
      <c r="Q36" s="158">
        <v>1</v>
      </c>
      <c r="R36" s="158"/>
      <c r="S36" s="158"/>
      <c r="T36" s="158"/>
      <c r="U36" s="125"/>
      <c r="V36" s="391">
        <v>1</v>
      </c>
      <c r="W36" s="194" t="s">
        <v>504</v>
      </c>
      <c r="X36" s="125" t="s">
        <v>1369</v>
      </c>
      <c r="Y36" s="125" t="s">
        <v>1210</v>
      </c>
      <c r="Z36" s="159" t="s">
        <v>501</v>
      </c>
    </row>
    <row r="37" spans="1:26" ht="62" customHeight="1" x14ac:dyDescent="0.35">
      <c r="A37" s="194" t="s">
        <v>167</v>
      </c>
      <c r="B37" s="194" t="s">
        <v>528</v>
      </c>
      <c r="C37" s="158" t="s">
        <v>503</v>
      </c>
      <c r="D37" s="158">
        <v>1</v>
      </c>
      <c r="E37" s="158">
        <v>1</v>
      </c>
      <c r="F37" s="158" t="s">
        <v>25</v>
      </c>
      <c r="G37" s="390">
        <v>1</v>
      </c>
      <c r="H37" s="390">
        <f t="shared" si="0"/>
        <v>1</v>
      </c>
      <c r="I37" s="158"/>
      <c r="J37" s="158"/>
      <c r="K37" s="158"/>
      <c r="L37" s="158"/>
      <c r="M37" s="158"/>
      <c r="N37" s="158"/>
      <c r="O37" s="158"/>
      <c r="P37" s="158"/>
      <c r="Q37" s="158">
        <v>1</v>
      </c>
      <c r="R37" s="158"/>
      <c r="S37" s="158"/>
      <c r="T37" s="158"/>
      <c r="U37" s="125"/>
      <c r="V37" s="391">
        <v>1</v>
      </c>
      <c r="W37" s="194" t="s">
        <v>504</v>
      </c>
      <c r="X37" s="125" t="s">
        <v>1370</v>
      </c>
      <c r="Y37" s="125" t="s">
        <v>1210</v>
      </c>
      <c r="Z37" s="159" t="s">
        <v>501</v>
      </c>
    </row>
    <row r="38" spans="1:26" ht="43.5" customHeight="1" x14ac:dyDescent="0.35">
      <c r="A38" s="194" t="s">
        <v>167</v>
      </c>
      <c r="B38" s="194" t="s">
        <v>529</v>
      </c>
      <c r="C38" s="158" t="s">
        <v>503</v>
      </c>
      <c r="D38" s="425">
        <v>0</v>
      </c>
      <c r="E38" s="158">
        <v>1</v>
      </c>
      <c r="F38" s="158" t="s">
        <v>25</v>
      </c>
      <c r="G38" s="390">
        <v>1</v>
      </c>
      <c r="H38" s="390">
        <f t="shared" si="0"/>
        <v>1</v>
      </c>
      <c r="I38" s="158"/>
      <c r="J38" s="158"/>
      <c r="K38" s="158"/>
      <c r="L38" s="158"/>
      <c r="M38" s="158"/>
      <c r="N38" s="158"/>
      <c r="O38" s="158"/>
      <c r="P38" s="158"/>
      <c r="Q38" s="158">
        <v>1</v>
      </c>
      <c r="R38" s="158"/>
      <c r="S38" s="158"/>
      <c r="T38" s="158"/>
      <c r="U38" s="125"/>
      <c r="V38" s="549">
        <v>0</v>
      </c>
      <c r="W38" s="194" t="s">
        <v>504</v>
      </c>
      <c r="X38" s="125" t="s">
        <v>1371</v>
      </c>
      <c r="Y38" s="125" t="s">
        <v>1212</v>
      </c>
      <c r="Z38" s="159" t="s">
        <v>501</v>
      </c>
    </row>
    <row r="39" spans="1:26" ht="67.5" customHeight="1" x14ac:dyDescent="0.35">
      <c r="A39" s="194" t="s">
        <v>167</v>
      </c>
      <c r="B39" s="194" t="s">
        <v>530</v>
      </c>
      <c r="C39" s="158" t="s">
        <v>503</v>
      </c>
      <c r="D39" s="158">
        <v>1</v>
      </c>
      <c r="E39" s="158">
        <v>1</v>
      </c>
      <c r="F39" s="158" t="s">
        <v>25</v>
      </c>
      <c r="G39" s="390">
        <v>1</v>
      </c>
      <c r="H39" s="390">
        <f t="shared" si="0"/>
        <v>1</v>
      </c>
      <c r="I39" s="158"/>
      <c r="J39" s="158"/>
      <c r="K39" s="158">
        <v>1</v>
      </c>
      <c r="L39" s="158"/>
      <c r="M39" s="158"/>
      <c r="N39" s="158"/>
      <c r="O39" s="158"/>
      <c r="P39" s="158"/>
      <c r="Q39" s="158"/>
      <c r="R39" s="158"/>
      <c r="S39" s="158"/>
      <c r="T39" s="158"/>
      <c r="U39" s="125"/>
      <c r="V39" s="391">
        <v>1</v>
      </c>
      <c r="W39" s="194" t="s">
        <v>504</v>
      </c>
      <c r="X39" s="125" t="s">
        <v>662</v>
      </c>
      <c r="Y39" s="125" t="s">
        <v>1064</v>
      </c>
      <c r="Z39" s="159" t="s">
        <v>501</v>
      </c>
    </row>
    <row r="40" spans="1:26" ht="55" customHeight="1" x14ac:dyDescent="0.35">
      <c r="A40" s="194" t="s">
        <v>167</v>
      </c>
      <c r="B40" s="194" t="s">
        <v>531</v>
      </c>
      <c r="C40" s="158" t="s">
        <v>503</v>
      </c>
      <c r="D40" s="158">
        <v>1</v>
      </c>
      <c r="E40" s="158">
        <v>1</v>
      </c>
      <c r="F40" s="158" t="s">
        <v>25</v>
      </c>
      <c r="G40" s="390">
        <v>1</v>
      </c>
      <c r="H40" s="390">
        <f t="shared" si="0"/>
        <v>1</v>
      </c>
      <c r="I40" s="158"/>
      <c r="J40" s="158"/>
      <c r="K40" s="158"/>
      <c r="L40" s="158"/>
      <c r="M40" s="158"/>
      <c r="N40" s="158">
        <v>1</v>
      </c>
      <c r="O40" s="158"/>
      <c r="P40" s="158"/>
      <c r="Q40" s="158"/>
      <c r="R40" s="158"/>
      <c r="S40" s="158"/>
      <c r="T40" s="158"/>
      <c r="U40" s="125"/>
      <c r="V40" s="391">
        <v>1</v>
      </c>
      <c r="W40" s="194" t="s">
        <v>504</v>
      </c>
      <c r="X40" s="125" t="s">
        <v>1375</v>
      </c>
      <c r="Y40" s="125" t="s">
        <v>958</v>
      </c>
      <c r="Z40" s="159" t="s">
        <v>501</v>
      </c>
    </row>
    <row r="41" spans="1:26" ht="61.5" customHeight="1" x14ac:dyDescent="0.35">
      <c r="A41" s="194" t="s">
        <v>167</v>
      </c>
      <c r="B41" s="194" t="s">
        <v>532</v>
      </c>
      <c r="C41" s="158" t="s">
        <v>503</v>
      </c>
      <c r="D41" s="158">
        <v>1</v>
      </c>
      <c r="E41" s="158">
        <v>1</v>
      </c>
      <c r="F41" s="158" t="s">
        <v>25</v>
      </c>
      <c r="G41" s="390">
        <v>1</v>
      </c>
      <c r="H41" s="390">
        <f t="shared" si="0"/>
        <v>1</v>
      </c>
      <c r="I41" s="158"/>
      <c r="J41" s="158"/>
      <c r="K41" s="158"/>
      <c r="L41" s="158"/>
      <c r="M41" s="158"/>
      <c r="N41" s="158">
        <v>1</v>
      </c>
      <c r="O41" s="158"/>
      <c r="P41" s="158"/>
      <c r="Q41" s="158"/>
      <c r="R41" s="158"/>
      <c r="S41" s="158"/>
      <c r="T41" s="158"/>
      <c r="U41" s="125"/>
      <c r="V41" s="391">
        <v>1</v>
      </c>
      <c r="W41" s="194" t="s">
        <v>504</v>
      </c>
      <c r="X41" s="125" t="s">
        <v>1377</v>
      </c>
      <c r="Y41" s="125" t="s">
        <v>1058</v>
      </c>
      <c r="Z41" s="159" t="s">
        <v>501</v>
      </c>
    </row>
    <row r="42" spans="1:26" ht="69" customHeight="1" x14ac:dyDescent="0.35">
      <c r="A42" s="194" t="s">
        <v>167</v>
      </c>
      <c r="B42" s="194" t="s">
        <v>533</v>
      </c>
      <c r="C42" s="158" t="s">
        <v>503</v>
      </c>
      <c r="D42" s="158">
        <v>1</v>
      </c>
      <c r="E42" s="158">
        <v>1</v>
      </c>
      <c r="F42" s="158" t="s">
        <v>25</v>
      </c>
      <c r="G42" s="390">
        <v>1</v>
      </c>
      <c r="H42" s="390">
        <f t="shared" si="0"/>
        <v>1</v>
      </c>
      <c r="I42" s="158"/>
      <c r="J42" s="158"/>
      <c r="K42" s="158"/>
      <c r="L42" s="158"/>
      <c r="M42" s="158"/>
      <c r="N42" s="158">
        <v>1</v>
      </c>
      <c r="O42" s="158"/>
      <c r="P42" s="158"/>
      <c r="Q42" s="158"/>
      <c r="R42" s="158"/>
      <c r="S42" s="158"/>
      <c r="T42" s="158"/>
      <c r="U42" s="125"/>
      <c r="V42" s="391">
        <v>1</v>
      </c>
      <c r="W42" s="194" t="s">
        <v>504</v>
      </c>
      <c r="X42" s="125" t="s">
        <v>962</v>
      </c>
      <c r="Y42" s="125" t="s">
        <v>1058</v>
      </c>
      <c r="Z42" s="159" t="s">
        <v>501</v>
      </c>
    </row>
    <row r="43" spans="1:26" ht="68.150000000000006" customHeight="1" x14ac:dyDescent="0.35">
      <c r="A43" s="194" t="s">
        <v>167</v>
      </c>
      <c r="B43" s="194" t="s">
        <v>534</v>
      </c>
      <c r="C43" s="158" t="s">
        <v>503</v>
      </c>
      <c r="D43" s="158">
        <v>1</v>
      </c>
      <c r="E43" s="158">
        <v>1</v>
      </c>
      <c r="F43" s="158" t="s">
        <v>25</v>
      </c>
      <c r="G43" s="390">
        <v>1</v>
      </c>
      <c r="H43" s="390">
        <f t="shared" si="0"/>
        <v>1</v>
      </c>
      <c r="I43" s="158"/>
      <c r="J43" s="158"/>
      <c r="K43" s="158"/>
      <c r="L43" s="158"/>
      <c r="M43" s="158"/>
      <c r="N43" s="158">
        <v>1</v>
      </c>
      <c r="O43" s="158"/>
      <c r="P43" s="158"/>
      <c r="Q43" s="158"/>
      <c r="R43" s="158"/>
      <c r="S43" s="158"/>
      <c r="T43" s="158"/>
      <c r="U43" s="125"/>
      <c r="V43" s="391">
        <v>1</v>
      </c>
      <c r="W43" s="194" t="s">
        <v>504</v>
      </c>
      <c r="X43" s="125" t="s">
        <v>1376</v>
      </c>
      <c r="Y43" s="125" t="s">
        <v>1058</v>
      </c>
      <c r="Z43" s="159" t="s">
        <v>501</v>
      </c>
    </row>
    <row r="44" spans="1:26" ht="63.65" customHeight="1" x14ac:dyDescent="0.35">
      <c r="A44" s="194" t="s">
        <v>167</v>
      </c>
      <c r="B44" s="194" t="s">
        <v>535</v>
      </c>
      <c r="C44" s="158" t="s">
        <v>503</v>
      </c>
      <c r="D44" s="158">
        <v>1</v>
      </c>
      <c r="E44" s="158">
        <v>1</v>
      </c>
      <c r="F44" s="158" t="s">
        <v>25</v>
      </c>
      <c r="G44" s="390">
        <v>1</v>
      </c>
      <c r="H44" s="390">
        <f t="shared" si="0"/>
        <v>1</v>
      </c>
      <c r="I44" s="158"/>
      <c r="J44" s="158"/>
      <c r="K44" s="158"/>
      <c r="L44" s="158"/>
      <c r="M44" s="158"/>
      <c r="N44" s="158">
        <v>1</v>
      </c>
      <c r="O44" s="158"/>
      <c r="P44" s="158"/>
      <c r="Q44" s="158"/>
      <c r="R44" s="158"/>
      <c r="S44" s="158"/>
      <c r="T44" s="158"/>
      <c r="U44" s="125"/>
      <c r="V44" s="391">
        <v>1</v>
      </c>
      <c r="W44" s="194" t="s">
        <v>504</v>
      </c>
      <c r="X44" s="125" t="s">
        <v>961</v>
      </c>
      <c r="Y44" s="125" t="s">
        <v>1058</v>
      </c>
      <c r="Z44" s="159" t="s">
        <v>501</v>
      </c>
    </row>
    <row r="45" spans="1:26" ht="42.75" customHeight="1" x14ac:dyDescent="0.35">
      <c r="A45" s="98" t="s">
        <v>167</v>
      </c>
      <c r="B45" s="194" t="s">
        <v>1059</v>
      </c>
      <c r="C45" s="156" t="s">
        <v>503</v>
      </c>
      <c r="D45" s="156">
        <v>1</v>
      </c>
      <c r="E45" s="156">
        <v>1</v>
      </c>
      <c r="F45" s="156" t="s">
        <v>25</v>
      </c>
      <c r="G45" s="157">
        <v>1</v>
      </c>
      <c r="H45" s="157">
        <f t="shared" si="0"/>
        <v>1</v>
      </c>
      <c r="I45" s="158"/>
      <c r="J45" s="158"/>
      <c r="K45" s="158"/>
      <c r="L45" s="158"/>
      <c r="M45" s="158"/>
      <c r="N45" s="158"/>
      <c r="O45" s="158"/>
      <c r="P45" s="158"/>
      <c r="Q45" s="158"/>
      <c r="R45" s="158"/>
      <c r="S45" s="158"/>
      <c r="T45" s="158">
        <v>1</v>
      </c>
      <c r="U45" s="125"/>
      <c r="V45" s="391">
        <v>1</v>
      </c>
      <c r="W45" s="194" t="s">
        <v>504</v>
      </c>
      <c r="X45" s="125" t="s">
        <v>1372</v>
      </c>
      <c r="Y45" s="125"/>
      <c r="Z45" s="159" t="s">
        <v>501</v>
      </c>
    </row>
    <row r="46" spans="1:26" ht="42.75" customHeight="1" x14ac:dyDescent="0.35">
      <c r="A46" s="98" t="s">
        <v>167</v>
      </c>
      <c r="B46" s="194" t="s">
        <v>536</v>
      </c>
      <c r="C46" s="156" t="s">
        <v>503</v>
      </c>
      <c r="D46" s="156">
        <v>1</v>
      </c>
      <c r="E46" s="156">
        <v>1</v>
      </c>
      <c r="F46" s="156" t="s">
        <v>25</v>
      </c>
      <c r="G46" s="157">
        <v>1</v>
      </c>
      <c r="H46" s="157">
        <f t="shared" si="0"/>
        <v>1</v>
      </c>
      <c r="I46" s="158"/>
      <c r="J46" s="158"/>
      <c r="K46" s="158"/>
      <c r="L46" s="158"/>
      <c r="M46" s="158"/>
      <c r="N46" s="158"/>
      <c r="O46" s="158"/>
      <c r="P46" s="158"/>
      <c r="Q46" s="158"/>
      <c r="R46" s="158"/>
      <c r="S46" s="158"/>
      <c r="T46" s="158">
        <v>1</v>
      </c>
      <c r="U46" s="125"/>
      <c r="V46" s="391">
        <v>1</v>
      </c>
      <c r="W46" s="194" t="s">
        <v>504</v>
      </c>
      <c r="X46" s="125" t="s">
        <v>1373</v>
      </c>
      <c r="Y46" s="125"/>
      <c r="Z46" s="159" t="s">
        <v>501</v>
      </c>
    </row>
    <row r="47" spans="1:26" ht="42.75" customHeight="1" x14ac:dyDescent="0.35">
      <c r="A47" s="98" t="s">
        <v>167</v>
      </c>
      <c r="B47" s="194" t="s">
        <v>537</v>
      </c>
      <c r="C47" s="156" t="s">
        <v>503</v>
      </c>
      <c r="D47" s="156">
        <v>1</v>
      </c>
      <c r="E47" s="156">
        <v>1</v>
      </c>
      <c r="F47" s="156" t="s">
        <v>25</v>
      </c>
      <c r="G47" s="157">
        <v>1</v>
      </c>
      <c r="H47" s="157">
        <f t="shared" si="0"/>
        <v>1</v>
      </c>
      <c r="I47" s="158"/>
      <c r="J47" s="158"/>
      <c r="K47" s="158"/>
      <c r="L47" s="158"/>
      <c r="M47" s="158"/>
      <c r="N47" s="158"/>
      <c r="O47" s="158"/>
      <c r="P47" s="158"/>
      <c r="Q47" s="158"/>
      <c r="R47" s="158"/>
      <c r="S47" s="158"/>
      <c r="T47" s="158">
        <v>1</v>
      </c>
      <c r="U47" s="125"/>
      <c r="V47" s="391">
        <v>1</v>
      </c>
      <c r="W47" s="194" t="s">
        <v>504</v>
      </c>
      <c r="X47" s="125" t="s">
        <v>1374</v>
      </c>
      <c r="Y47" s="125"/>
      <c r="Z47" s="159" t="s">
        <v>501</v>
      </c>
    </row>
    <row r="48" spans="1:26" ht="30.75" customHeight="1" x14ac:dyDescent="0.35">
      <c r="A48" s="55"/>
      <c r="B48" s="162"/>
      <c r="H48" s="164" t="s">
        <v>538</v>
      </c>
      <c r="I48" s="650">
        <f>SUM(I8:K47)</f>
        <v>5</v>
      </c>
      <c r="J48" s="651"/>
      <c r="K48" s="652"/>
      <c r="L48" s="650">
        <f>SUM(L8:N47)</f>
        <v>15</v>
      </c>
      <c r="M48" s="651"/>
      <c r="N48" s="652"/>
      <c r="O48" s="650">
        <f>SUM(O8:Q47)</f>
        <v>9</v>
      </c>
      <c r="P48" s="651"/>
      <c r="Q48" s="652"/>
      <c r="R48" s="650">
        <f>SUM(R8:T47)</f>
        <v>12</v>
      </c>
      <c r="S48" s="651"/>
      <c r="T48" s="652"/>
    </row>
    <row r="49" spans="1:22" s="163" customFormat="1" ht="46.5" x14ac:dyDescent="0.35">
      <c r="A49" s="13" t="s">
        <v>99</v>
      </c>
      <c r="B49" s="52">
        <v>45323</v>
      </c>
      <c r="G49" s="76"/>
      <c r="H49" s="164" t="s">
        <v>539</v>
      </c>
      <c r="I49" s="650" t="s">
        <v>540</v>
      </c>
      <c r="J49" s="651"/>
      <c r="K49" s="652"/>
      <c r="L49" s="650" t="s">
        <v>541</v>
      </c>
      <c r="M49" s="651"/>
      <c r="N49" s="652"/>
      <c r="O49" s="650" t="s">
        <v>542</v>
      </c>
      <c r="P49" s="651"/>
      <c r="Q49" s="652"/>
      <c r="R49" s="650" t="s">
        <v>543</v>
      </c>
      <c r="S49" s="651"/>
      <c r="T49" s="652"/>
      <c r="V49" s="76"/>
    </row>
    <row r="50" spans="1:22" s="163" customFormat="1" ht="16.5" customHeight="1" x14ac:dyDescent="0.35">
      <c r="A50" s="66"/>
      <c r="G50" s="76"/>
      <c r="H50" s="164" t="s">
        <v>544</v>
      </c>
      <c r="I50" s="647">
        <f>+I48/41</f>
        <v>0.12195121951219512</v>
      </c>
      <c r="J50" s="648"/>
      <c r="K50" s="649"/>
      <c r="L50" s="647">
        <f t="shared" ref="L50" si="1">+L48/41</f>
        <v>0.36585365853658536</v>
      </c>
      <c r="M50" s="648"/>
      <c r="N50" s="649"/>
      <c r="O50" s="647">
        <f t="shared" ref="O50" si="2">+O48/41</f>
        <v>0.21951219512195122</v>
      </c>
      <c r="P50" s="648"/>
      <c r="Q50" s="649"/>
      <c r="R50" s="647">
        <f t="shared" ref="R50" si="3">+R48/41</f>
        <v>0.29268292682926828</v>
      </c>
      <c r="S50" s="648"/>
      <c r="T50" s="649"/>
      <c r="V50" s="76"/>
    </row>
    <row r="51" spans="1:22" s="163" customFormat="1" ht="46.5" x14ac:dyDescent="0.35">
      <c r="A51" s="66"/>
      <c r="G51" s="76"/>
      <c r="H51" s="164" t="s">
        <v>1060</v>
      </c>
      <c r="I51" s="647">
        <v>0.11904761904761904</v>
      </c>
      <c r="J51" s="648"/>
      <c r="K51" s="649"/>
      <c r="L51" s="647">
        <f>+I50+L50</f>
        <v>0.48780487804878048</v>
      </c>
      <c r="M51" s="648"/>
      <c r="N51" s="649"/>
      <c r="O51" s="647">
        <f>+I50+L50+O50</f>
        <v>0.70731707317073167</v>
      </c>
      <c r="P51" s="648"/>
      <c r="Q51" s="649"/>
      <c r="R51" s="647">
        <f>+I50+L50+O50+R50</f>
        <v>1</v>
      </c>
      <c r="S51" s="648"/>
      <c r="T51" s="649"/>
      <c r="V51" s="76"/>
    </row>
    <row r="52" spans="1:22" s="163" customFormat="1" ht="14.5" x14ac:dyDescent="0.35">
      <c r="A52" s="66"/>
      <c r="G52" s="76"/>
      <c r="I52" s="76"/>
      <c r="J52" s="76"/>
      <c r="K52" s="76"/>
      <c r="L52" s="76"/>
      <c r="M52" s="76"/>
      <c r="N52" s="76"/>
      <c r="O52" s="76"/>
      <c r="P52" s="76"/>
      <c r="Q52" s="76"/>
      <c r="R52" s="76"/>
      <c r="T52" s="76"/>
      <c r="U52" s="76"/>
      <c r="V52" s="76"/>
    </row>
    <row r="53" spans="1:22" s="163" customFormat="1" ht="14.5" x14ac:dyDescent="0.35">
      <c r="A53" s="66"/>
      <c r="G53" s="76"/>
      <c r="I53" s="76"/>
      <c r="J53" s="76"/>
      <c r="K53" s="76"/>
      <c r="L53" s="76"/>
      <c r="M53" s="76"/>
      <c r="N53" s="76"/>
      <c r="O53" s="76"/>
      <c r="P53" s="76"/>
      <c r="Q53" s="76"/>
      <c r="R53" s="76"/>
      <c r="S53" s="76"/>
      <c r="T53" s="76"/>
      <c r="V53" s="76"/>
    </row>
    <row r="54" spans="1:22" s="163" customFormat="1" ht="14.5" hidden="1" x14ac:dyDescent="0.35">
      <c r="A54" s="66"/>
      <c r="G54" s="76"/>
      <c r="I54" s="76"/>
      <c r="J54" s="76"/>
      <c r="K54" s="76"/>
      <c r="L54" s="76"/>
      <c r="M54" s="76"/>
      <c r="N54" s="76"/>
      <c r="O54" s="76"/>
      <c r="P54" s="76"/>
      <c r="Q54" s="76"/>
      <c r="R54" s="76"/>
      <c r="S54" s="76"/>
      <c r="T54" s="76"/>
      <c r="V54" s="76"/>
    </row>
    <row r="55" spans="1:22" s="163" customFormat="1" ht="14.5" hidden="1" x14ac:dyDescent="0.35">
      <c r="A55" s="66"/>
      <c r="G55" s="76"/>
      <c r="I55" s="76"/>
      <c r="J55" s="76"/>
      <c r="K55" s="76"/>
      <c r="L55" s="76"/>
      <c r="M55" s="76"/>
      <c r="N55" s="76"/>
      <c r="O55" s="76"/>
      <c r="P55" s="76"/>
      <c r="Q55" s="76"/>
      <c r="R55" s="76"/>
      <c r="S55" s="76"/>
      <c r="T55" s="76"/>
      <c r="V55" s="76"/>
    </row>
    <row r="56" spans="1:22" s="163" customFormat="1" ht="14.5" hidden="1" x14ac:dyDescent="0.35">
      <c r="A56" s="66"/>
      <c r="G56" s="76"/>
      <c r="I56" s="76"/>
      <c r="J56" s="76"/>
      <c r="K56" s="76"/>
      <c r="L56" s="76"/>
      <c r="M56" s="76"/>
      <c r="N56" s="76"/>
      <c r="O56" s="76"/>
      <c r="P56" s="76"/>
      <c r="Q56" s="76"/>
      <c r="R56" s="76"/>
      <c r="S56" s="76"/>
      <c r="T56" s="76"/>
      <c r="V56" s="76"/>
    </row>
    <row r="57" spans="1:22" s="163" customFormat="1" ht="14.5" hidden="1" x14ac:dyDescent="0.35">
      <c r="A57" s="66"/>
      <c r="G57" s="76"/>
      <c r="I57" s="76"/>
      <c r="J57" s="76"/>
      <c r="K57" s="76"/>
      <c r="L57" s="76"/>
      <c r="M57" s="76"/>
      <c r="N57" s="76"/>
      <c r="O57" s="76"/>
      <c r="P57" s="76"/>
      <c r="Q57" s="76"/>
      <c r="R57" s="76"/>
      <c r="S57" s="76"/>
      <c r="T57" s="76"/>
      <c r="V57" s="76"/>
    </row>
    <row r="58" spans="1:22" s="163" customFormat="1" ht="14.5" hidden="1" x14ac:dyDescent="0.35">
      <c r="A58" s="66"/>
      <c r="G58" s="76"/>
      <c r="I58" s="76"/>
      <c r="J58" s="76"/>
      <c r="K58" s="76"/>
      <c r="L58" s="76"/>
      <c r="M58" s="76"/>
      <c r="N58" s="76"/>
      <c r="O58" s="76"/>
      <c r="P58" s="76"/>
      <c r="Q58" s="76"/>
      <c r="R58" s="76"/>
      <c r="S58" s="76"/>
      <c r="T58" s="76"/>
      <c r="V58" s="76"/>
    </row>
    <row r="59" spans="1:22" s="163" customFormat="1" ht="14.5" hidden="1" x14ac:dyDescent="0.35">
      <c r="A59" s="66"/>
      <c r="G59" s="76"/>
      <c r="I59" s="76"/>
      <c r="J59" s="76"/>
      <c r="K59" s="76"/>
      <c r="L59" s="76"/>
      <c r="M59" s="76"/>
      <c r="N59" s="76"/>
      <c r="O59" s="76"/>
      <c r="P59" s="76"/>
      <c r="Q59" s="76"/>
      <c r="R59" s="76"/>
      <c r="S59" s="76"/>
      <c r="T59" s="76"/>
      <c r="V59" s="76"/>
    </row>
    <row r="60" spans="1:22" s="163" customFormat="1" ht="14.5" hidden="1" x14ac:dyDescent="0.35">
      <c r="A60" s="66"/>
      <c r="G60" s="76"/>
      <c r="I60" s="76"/>
      <c r="J60" s="76"/>
      <c r="K60" s="76"/>
      <c r="L60" s="76"/>
      <c r="M60" s="76"/>
      <c r="N60" s="76"/>
      <c r="O60" s="76"/>
      <c r="P60" s="76"/>
      <c r="Q60" s="76"/>
      <c r="R60" s="76"/>
      <c r="S60" s="76"/>
      <c r="T60" s="76"/>
      <c r="V60" s="76"/>
    </row>
    <row r="61" spans="1:22" s="163" customFormat="1" ht="14.5" hidden="1" x14ac:dyDescent="0.35">
      <c r="A61" s="66"/>
      <c r="G61" s="76"/>
      <c r="I61" s="76"/>
      <c r="J61" s="76"/>
      <c r="K61" s="76"/>
      <c r="L61" s="76"/>
      <c r="M61" s="76"/>
      <c r="N61" s="76"/>
      <c r="O61" s="76"/>
      <c r="P61" s="76"/>
      <c r="Q61" s="76"/>
      <c r="R61" s="76"/>
      <c r="S61" s="76"/>
      <c r="T61" s="76"/>
      <c r="V61" s="76"/>
    </row>
    <row r="62" spans="1:22" s="163" customFormat="1" ht="14.5" hidden="1" x14ac:dyDescent="0.35">
      <c r="A62" s="66"/>
      <c r="G62" s="76"/>
      <c r="I62" s="76"/>
      <c r="J62" s="76"/>
      <c r="K62" s="76"/>
      <c r="L62" s="76"/>
      <c r="M62" s="76"/>
      <c r="N62" s="76"/>
      <c r="O62" s="76"/>
      <c r="P62" s="76"/>
      <c r="Q62" s="76"/>
      <c r="R62" s="76"/>
      <c r="S62" s="76"/>
      <c r="T62" s="76"/>
      <c r="V62" s="76"/>
    </row>
    <row r="63" spans="1:22" s="163" customFormat="1" ht="14.5" hidden="1" x14ac:dyDescent="0.35">
      <c r="A63" s="66"/>
      <c r="G63" s="76"/>
      <c r="I63" s="76"/>
      <c r="J63" s="76"/>
      <c r="K63" s="76"/>
      <c r="L63" s="76"/>
      <c r="M63" s="76"/>
      <c r="N63" s="76"/>
      <c r="O63" s="76"/>
      <c r="P63" s="76"/>
      <c r="Q63" s="76"/>
      <c r="R63" s="76"/>
      <c r="S63" s="76"/>
      <c r="T63" s="76"/>
      <c r="V63" s="76"/>
    </row>
    <row r="64" spans="1:22" s="163" customFormat="1" ht="14.5" hidden="1" x14ac:dyDescent="0.35">
      <c r="A64" s="66"/>
      <c r="G64" s="76"/>
      <c r="I64" s="76"/>
      <c r="J64" s="76"/>
      <c r="K64" s="76"/>
      <c r="L64" s="76"/>
      <c r="M64" s="76"/>
      <c r="N64" s="76"/>
      <c r="O64" s="76"/>
      <c r="P64" s="76"/>
      <c r="Q64" s="76"/>
      <c r="R64" s="76"/>
      <c r="S64" s="76"/>
      <c r="T64" s="76"/>
      <c r="V64" s="76"/>
    </row>
    <row r="65" spans="1:22" s="163" customFormat="1" ht="14.5" hidden="1" x14ac:dyDescent="0.35">
      <c r="A65" s="66"/>
      <c r="G65" s="76"/>
      <c r="I65" s="76"/>
      <c r="J65" s="76"/>
      <c r="K65" s="76"/>
      <c r="L65" s="76"/>
      <c r="M65" s="76"/>
      <c r="N65" s="76"/>
      <c r="O65" s="76"/>
      <c r="P65" s="76"/>
      <c r="Q65" s="76"/>
      <c r="R65" s="76"/>
      <c r="S65" s="76"/>
      <c r="T65" s="76"/>
      <c r="V65" s="76"/>
    </row>
    <row r="66" spans="1:22" ht="14.5" hidden="1" x14ac:dyDescent="0.35"/>
    <row r="67" spans="1:22" ht="14.5" hidden="1" x14ac:dyDescent="0.35"/>
    <row r="68" spans="1:22" ht="14.5" hidden="1" x14ac:dyDescent="0.35"/>
    <row r="69" spans="1:22" ht="14.5" hidden="1" x14ac:dyDescent="0.35"/>
    <row r="70" spans="1:22" ht="14.5" hidden="1" x14ac:dyDescent="0.35"/>
    <row r="71" spans="1:22" ht="14.5" hidden="1" x14ac:dyDescent="0.35"/>
    <row r="72" spans="1:22" ht="14.5" hidden="1" x14ac:dyDescent="0.35"/>
    <row r="73" spans="1:22" ht="14.5" hidden="1" x14ac:dyDescent="0.35"/>
    <row r="74" spans="1:22" ht="14.5" hidden="1" x14ac:dyDescent="0.35"/>
    <row r="75" spans="1:22" ht="14.5" hidden="1" x14ac:dyDescent="0.35"/>
    <row r="76" spans="1:22" ht="14.5" hidden="1" x14ac:dyDescent="0.35"/>
    <row r="77" spans="1:22" ht="14.5" hidden="1" x14ac:dyDescent="0.35"/>
    <row r="78" spans="1:22" ht="14.5" hidden="1" x14ac:dyDescent="0.35"/>
    <row r="79" spans="1:22" ht="14.5" hidden="1" x14ac:dyDescent="0.35"/>
    <row r="80" spans="1:22" ht="14.5" hidden="1" x14ac:dyDescent="0.35"/>
    <row r="81" ht="14.5" hidden="1" x14ac:dyDescent="0.35"/>
    <row r="82" ht="14.5" hidden="1" x14ac:dyDescent="0.35"/>
    <row r="83" ht="14.5" hidden="1" x14ac:dyDescent="0.35"/>
    <row r="84" ht="14.5" hidden="1" x14ac:dyDescent="0.35"/>
    <row r="85" ht="14.5" hidden="1" x14ac:dyDescent="0.35"/>
    <row r="86" ht="14.5" hidden="1" x14ac:dyDescent="0.35"/>
    <row r="87" ht="14.5" hidden="1" x14ac:dyDescent="0.35"/>
    <row r="88" ht="14.5" hidden="1" x14ac:dyDescent="0.35"/>
    <row r="89" ht="14.5" hidden="1" x14ac:dyDescent="0.35"/>
    <row r="90" ht="14.5" hidden="1" x14ac:dyDescent="0.35"/>
    <row r="91" ht="14.5" hidden="1" x14ac:dyDescent="0.35"/>
    <row r="92" ht="14.5" hidden="1" x14ac:dyDescent="0.35"/>
    <row r="93" ht="14.5" hidden="1" x14ac:dyDescent="0.35"/>
    <row r="94" ht="14.5" hidden="1" x14ac:dyDescent="0.35"/>
    <row r="95" ht="14.5" hidden="1" x14ac:dyDescent="0.35"/>
    <row r="96" ht="14.5" hidden="1" x14ac:dyDescent="0.35"/>
    <row r="97" ht="14.5" hidden="1" x14ac:dyDescent="0.35"/>
    <row r="98" ht="14.5" hidden="1" x14ac:dyDescent="0.35"/>
    <row r="99" ht="14.5" hidden="1" x14ac:dyDescent="0.35"/>
    <row r="100" ht="14.5" hidden="1" x14ac:dyDescent="0.35"/>
    <row r="101" ht="14.5" hidden="1" x14ac:dyDescent="0.35"/>
    <row r="102" ht="14.5" hidden="1" x14ac:dyDescent="0.35"/>
    <row r="103" ht="14.5" hidden="1" x14ac:dyDescent="0.35"/>
    <row r="104" ht="14.5" hidden="1" x14ac:dyDescent="0.35"/>
    <row r="105" ht="14.5" hidden="1" x14ac:dyDescent="0.35"/>
  </sheetData>
  <mergeCells count="38">
    <mergeCell ref="B1:X1"/>
    <mergeCell ref="B2:X3"/>
    <mergeCell ref="B4:Z4"/>
    <mergeCell ref="A5:A7"/>
    <mergeCell ref="B5:B7"/>
    <mergeCell ref="C5:F5"/>
    <mergeCell ref="G5:U5"/>
    <mergeCell ref="V5:Y5"/>
    <mergeCell ref="Z5:Z7"/>
    <mergeCell ref="C6:C7"/>
    <mergeCell ref="V6:V7"/>
    <mergeCell ref="W6:W7"/>
    <mergeCell ref="X6:X7"/>
    <mergeCell ref="Y6:Y7"/>
    <mergeCell ref="I6:T6"/>
    <mergeCell ref="U6:U7"/>
    <mergeCell ref="A12:B12"/>
    <mergeCell ref="D6:D7"/>
    <mergeCell ref="E6:E7"/>
    <mergeCell ref="F6:F7"/>
    <mergeCell ref="G6:H6"/>
    <mergeCell ref="A8:B8"/>
    <mergeCell ref="I48:K48"/>
    <mergeCell ref="L48:N48"/>
    <mergeCell ref="O48:Q48"/>
    <mergeCell ref="R48:T48"/>
    <mergeCell ref="I49:K49"/>
    <mergeCell ref="L49:N49"/>
    <mergeCell ref="O49:Q49"/>
    <mergeCell ref="R49:T49"/>
    <mergeCell ref="I50:K50"/>
    <mergeCell ref="L50:N50"/>
    <mergeCell ref="O50:Q50"/>
    <mergeCell ref="R50:T50"/>
    <mergeCell ref="I51:K51"/>
    <mergeCell ref="L51:N51"/>
    <mergeCell ref="O51:Q51"/>
    <mergeCell ref="R51:T51"/>
  </mergeCells>
  <dataValidations count="3">
    <dataValidation type="decimal" operator="lessThan" allowBlank="1" showInputMessage="1" showErrorMessage="1" sqref="Y1:Y2" xr:uid="{A57FBF02-5573-44CE-9FC0-9DC3F645E393}">
      <formula1>0</formula1>
    </dataValidation>
    <dataValidation type="decimal" operator="lessThan" showInputMessage="1" sqref="Z1" xr:uid="{135A28A5-364E-4E90-8E1A-C72B002D0563}">
      <formula1>0</formula1>
    </dataValidation>
    <dataValidation operator="lessThan" allowBlank="1" showInputMessage="1" showErrorMessage="1" sqref="Z2:Z3 B1:B2 Y3" xr:uid="{A1BD106A-FD18-465A-A9D6-946F07FF8608}"/>
  </dataValidations>
  <pageMargins left="0.7" right="0.7" top="0.75" bottom="0.75" header="0.3" footer="0.3"/>
  <pageSetup scale="21"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squema de Publicación" ma:contentTypeID="0x0101006C70C9CFFF10F647A97BB5C9232AAEE50066F95A7D9CAE134C823E3669235409DD" ma:contentTypeVersion="34" ma:contentTypeDescription="Campos definidos por la oficina de planeación" ma:contentTypeScope="" ma:versionID="3691301fd513291dccabbaa5f38815a4">
  <xsd:schema xmlns:xsd="http://www.w3.org/2001/XMLSchema" xmlns:xs="http://www.w3.org/2001/XMLSchema" xmlns:p="http://schemas.microsoft.com/office/2006/metadata/properties" xmlns:ns1="http://schemas.microsoft.com/sharepoint/v3" xmlns:ns2="b6565643-c00f-44ce-b5d1-532a85e4382c" xmlns:ns3="cfd7d055-4c42-4b1a-a19c-7e601acfe3a8" xmlns:ns4="http://schemas.microsoft.com/sharepoint/v3/fields" targetNamespace="http://schemas.microsoft.com/office/2006/metadata/properties" ma:root="true" ma:fieldsID="d82c39a7726afbf49cf64a0d33adfde0" ns1:_="" ns2:_="" ns3:_="" ns4:_="">
    <xsd:import namespace="http://schemas.microsoft.com/sharepoint/v3"/>
    <xsd:import namespace="b6565643-c00f-44ce-b5d1-532a85e4382c"/>
    <xsd:import namespace="cfd7d055-4c42-4b1a-a19c-7e601acfe3a8"/>
    <xsd:import namespace="http://schemas.microsoft.com/sharepoint/v3/fields"/>
    <xsd:element name="properties">
      <xsd:complexType>
        <xsd:sequence>
          <xsd:element name="documentManagement">
            <xsd:complexType>
              <xsd:all>
                <xsd:element ref="ns2:Numero"/>
                <xsd:element ref="ns2:Descripcion"/>
                <xsd:element ref="ns2:Fecha_x0020_de_x0020_inicio_x0020_de_x0020_publicación"/>
                <xsd:element ref="ns2:Fecha_x0020_final_x0020_de_x0020_publicación" minOccurs="0"/>
                <xsd:element ref="ns2:Ano_Plantilla"/>
                <xsd:element ref="ns2:Mes_Plantilla"/>
                <xsd:element ref="ns2:Fecha_x0020_de_x0020_generación_x0020_de_x0020_la_x0020_información"/>
                <xsd:element ref="ns3:Nombre_x0020_del_x0020_responsable_x0020_de_x0020_producción" minOccurs="0"/>
                <xsd:element ref="ns3:Código_x0020_nombre_x0020_del_x0020_reponsable_x0020_producción" minOccurs="0"/>
                <xsd:element ref="ns3:Serie" minOccurs="0"/>
                <xsd:element ref="ns3:Sub-Serie" minOccurs="0"/>
                <xsd:element ref="ns3:Tipo_x0020_Documental" minOccurs="0"/>
                <xsd:element ref="ns2:Tipo_de_Norma"/>
                <xsd:element ref="ns1:Language" minOccurs="0"/>
                <xsd:element ref="ns2:Medio_de_conservacion_y_x002f_o_soporte"/>
                <xsd:element ref="ns4:_Format"/>
                <xsd:element ref="ns2:Frecuencia_de_actualizacion"/>
                <xsd:element ref="ns2:Informacion_publicada_o_disponible"/>
                <xsd:element ref="ns3:Responsable_x0020_de_x0020_la_x0020_información" minOccurs="0"/>
                <xsd:element ref="ns3:Código_x0020_responsable_x0020_de_x0020_la_x0020_información" minOccurs="0"/>
                <xsd:element ref="ns2:Estado_Plantilla"/>
                <xsd:element ref="ns2:_dlc_DocIdPersistId" minOccurs="0"/>
                <xsd:element ref="ns2:_dlc_DocIdUrl" minOccurs="0"/>
                <xsd:element ref="ns2:_dlc_Doc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6" nillable="true" ma:displayName="Idioma" ma:description="Establece el Idioma, lengua o dialecto en que se encuentra la información." ma:format="Dropdown" ma:internalName="Language" ma:readOnly="fals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3" ma:displayName="Descripción" ma:description="Defina brevemente de qué se trata la información. máximo 200 caracteres." ma:internalName="Descripcion">
      <xsd:simpleType>
        <xsd:restriction base="dms:Note">
          <xsd:maxLength value="255"/>
        </xsd:restriction>
      </xsd:simpleType>
    </xsd:element>
    <xsd:element name="Fecha_x0020_de_x0020_inicio_x0020_de_x0020_publicación" ma:index="4" ma:displayName="Fecha creación documento" ma:description="Corresponde a la fecha que se publica o se programa la publicación del documento dentro de portal web." ma:format="DateOnly" ma:internalName="Fecha_x0020_de_x0020_inicio_x0020_de_x0020_publicaci_x00f3_n">
      <xsd:simpleType>
        <xsd:restriction base="dms:DateTime"/>
      </xsd:simpleType>
    </xsd:element>
    <xsd:element name="Fecha_x0020_final_x0020_de_x0020_publicación" ma:index="5" nillable="true" ma:displayName="Fecha final de publicación" ma:description="Corresponde a la fecha en la que se debe des publicar automáticamente el documento dentro de portal web." ma:format="DateOnly" ma:internalName="Fecha_x0020_final_x0020_de_x0020_publicaci_x00f3_n" ma:readOnly="false">
      <xsd:simpleType>
        <xsd:restriction base="dms:DateTime"/>
      </xsd:simpleType>
    </xsd:element>
    <xsd:element name="Ano_Plantilla" ma:index="6"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Mes_Plantilla" ma:index="7" ma:displayName="Mes creación documento" ma:description="Corresponde al mes de publicación del documento. Este dato ayudará a filtrar el documento al usuario final del portal web." ma:format="Dropdown" ma:internalName="Mes_Plantilla" ma:readOnly="false">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Fecha_x0020_de_x0020_generación_x0020_de_x0020_la_x0020_información" ma:index="8" ma:displayName="Fecha de generación de la información" ma:description="• Identifique la fecha cuando se creó la información. Esta fecha no puede ser igual a la fecha de publicación." ma:format="DateOnly" ma:internalName="Fecha_x0020_de_x0020_generaci_x00f3_n_x0020_de_x0020_la_x0020_informaci_x00f3_n" ma:readOnly="false">
      <xsd:simpleType>
        <xsd:restriction base="dms:DateTime"/>
      </xsd:simpleType>
    </xsd:element>
    <xsd:element name="Tipo_de_Norma" ma:index="15" ma:displayName="Tipo de Norma" ma:description="Seleccione una categoría (Campo solo aplica si el documento se refiere a una Normatividad. De lo contrario seleccione la palabra no aplica)." ma:format="Dropdown" ma:internalName="Tipo_de_Norma" ma:readOnly="false">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Medio_de_conservacion_y_x002f_o_soporte" ma:index="17"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ma:readOnly="false">
      <xsd:simpleType>
        <xsd:restriction base="dms:Choice">
          <xsd:enumeration value="Documento físico"/>
          <xsd:enumeration value="Documento electrónico"/>
          <xsd:enumeration value="Documento Digital"/>
        </xsd:restriction>
      </xsd:simpleType>
    </xsd:element>
    <xsd:element name="Frecuencia_de_actualizacion" ma:index="19" ma:displayName="Frecuencia de actualización" ma:description="Identifica la periodicidad o el segmento de tiempo con la que actualiza la información, de acuerdo a su naturaleza y a la normativa aplicable." ma:format="Dropdown" ma:internalName="Frecuencia_de_actualizacion" ma:readOnly="false">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Informacion_publicada_o_disponible" ma:index="20"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ma:readOnly="false">
      <xsd:simpleType>
        <xsd:restriction base="dms:Text">
          <xsd:maxLength value="250"/>
        </xsd:restriction>
      </xsd:simpleType>
    </xsd:element>
    <xsd:element name="Estado_Plantilla" ma:index="23"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_dlc_DocIdPersistId" ma:index="26" nillable="true" ma:displayName="Persist ID" ma:description="Keep ID on add." ma:hidden="true" ma:internalName="_dlc_DocIdPersistId" ma:readOnly="true">
      <xsd:simpleType>
        <xsd:restriction base="dms:Boolean"/>
      </xsd:simpleType>
    </xsd:element>
    <xsd:element name="_dlc_DocIdUrl" ma:index="28"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29" nillable="true" ma:displayName="Valor de Id. de documento" ma:description="El valor del identificador de documento asignado a este elemento."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d7d055-4c42-4b1a-a19c-7e601acfe3a8" elementFormDefault="qualified">
    <xsd:import namespace="http://schemas.microsoft.com/office/2006/documentManagement/types"/>
    <xsd:import namespace="http://schemas.microsoft.com/office/infopath/2007/PartnerControls"/>
    <xsd:element name="Nombre_x0020_del_x0020_responsable_x0020_de_x0020_producción" ma:index="9" nillable="true" ma:displayName="Nombre del responsable de producción" ma:description="Corresponde al nombre de la dependencia encargada de la Producción de la información para efectos de permitir su correcta elaboración" ma:list="{331b8b40-eab9-4f7a-ba9a-3a78d4f6757a}" ma:internalName="Nombre_x0020_del_x0020_responsable_x0020_de_x0020_producci_x00f3_n" ma:showField="Dependencias" ma:web="cfd7d055-4c42-4b1a-a19c-7e601acfe3a8">
      <xsd:simpleType>
        <xsd:restriction base="dms:Lookup"/>
      </xsd:simpleType>
    </xsd:element>
    <xsd:element name="Código_x0020_nombre_x0020_del_x0020_reponsable_x0020_producción" ma:index="10" nillable="true" ma:displayName="Código nombre del reponsable producción" ma:description="Corresponde al Código de la dependencia encargada de la Producción de la información para efectos de permitir su correcta elaboración (este código sale de su TRD)" ma:list="{48eb45d6-5726-4fb9-98e1-916d4146ecee}" ma:internalName="C_x00f3_digo_x0020_nombre_x0020_del_x0020_reponsable_x0020_producci_x00f3_n" ma:showField="Codigos_x0020_Dependencias" ma:web="cfd7d055-4c42-4b1a-a19c-7e601acfe3a8">
      <xsd:simpleType>
        <xsd:restriction base="dms:Lookup"/>
      </xsd:simpleType>
    </xsd:element>
    <xsd:element name="Serie" ma:index="11" nillable="true" ma:displayName="Serie" ma:description="Este dato corresponde a la clasificación documental de cada documento" ma:list="{2a520cbf-0b6d-47f2-bf44-989acf1ea930}" ma:internalName="Serie" ma:showField="Series" ma:web="cfd7d055-4c42-4b1a-a19c-7e601acfe3a8">
      <xsd:simpleType>
        <xsd:restriction base="dms:Lookup"/>
      </xsd:simpleType>
    </xsd:element>
    <xsd:element name="Sub-Serie" ma:index="12" nillable="true" ma:displayName="Sub-Serie" ma:description="Este dato corresponde a la clasificación documental de cada documento" ma:list="{bee6c201-a5c7-45a5-a2d8-9f78e19912cb}" ma:internalName="Sub_x002d_Serie" ma:showField="SubSeries" ma:web="cfd7d055-4c42-4b1a-a19c-7e601acfe3a8">
      <xsd:simpleType>
        <xsd:restriction base="dms:Lookup"/>
      </xsd:simpleType>
    </xsd:element>
    <xsd:element name="Tipo_x0020_Documental" ma:index="13" nillable="true" ma:displayName="Tipo Documental" ma:description="Este dato corresponde a la clasificación documental del documento a cargar" ma:list="{2f099887-1550-4e1d-bbaa-a4cfb5a13b9c}" ma:internalName="Tipo_x0020_Documental" ma:showField="Tipologias" ma:web="cfd7d055-4c42-4b1a-a19c-7e601acfe3a8">
      <xsd:simpleType>
        <xsd:restriction base="dms:Lookup"/>
      </xsd:simpleType>
    </xsd:element>
    <xsd:element name="Responsable_x0020_de_x0020_la_x0020_información" ma:index="21" nillable="true" ma:displayName="Responsable de la información" ma:description="Corresponde al nombre de la dependencia encargada administrar y publicar la información." ma:list="{331b8b40-eab9-4f7a-ba9a-3a78d4f6757a}" ma:internalName="Responsable_x0020_de_x0020_la_x0020_informaci_x00f3_n" ma:showField="Dependencias" ma:web="cfd7d055-4c42-4b1a-a19c-7e601acfe3a8">
      <xsd:simpleType>
        <xsd:restriction base="dms:Lookup"/>
      </xsd:simpleType>
    </xsd:element>
    <xsd:element name="Código_x0020_responsable_x0020_de_x0020_la_x0020_información" ma:index="22" nillable="true" ma:displayName="Código responsable de la información" ma:description="Corresponde al Código de la dependencia encargada administrar y publicar la información. Este dato corresponde a la clasificación documental de cada documento" ma:list="{48eb45d6-5726-4fb9-98e1-916d4146ecee}" ma:internalName="C_x00f3_digo_x0020_responsable_x0020_de_x0020_la_x0020_informaci_x00f3_n" ma:showField="Codigos_x0020_Dependencias" ma:web="cfd7d055-4c42-4b1a-a19c-7e601acfe3a8">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8" ma:displayName="Formato" ma:description="Identifica la forma, tamaño o modo en la que se presenta la información o se permite su visualización o consulta, tales como: hoja de cálculo, imagen, audio, video, documento de texto, etc." ma:format="Dropdown" ma:internalName="_Format" ma:readOnly="false">
      <xsd:simpleType>
        <xsd:restriction base="dms:Choice">
          <xsd:enumeration value="Hoja de calculo"/>
          <xsd:enumeration value="Documento de texto"/>
          <xsd:enumeration value="Audio"/>
          <xsd:enumeration value="Video"/>
          <xsd:enumeration value="Image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Tipo de contenido"/>
        <xsd:element ref="dc:title" maxOccurs="1" ma:index="2" ma:displayName="Título"/>
        <xsd:element ref="dc:subject" minOccurs="0" maxOccurs="1"/>
        <xsd:element ref="dc:description" minOccurs="0" maxOccurs="1"/>
        <xsd:element name="keywords" maxOccurs="1" ma:index="14" ma:displayName="Palabras Claves">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Numero xmlns="b6565643-c00f-44ce-b5d1-532a85e4382c">CC</Numero>
    <Language xmlns="http://schemas.microsoft.com/sharepoint/v3">Español (España)</Language>
    <Responsable_x0020_de_x0020_la_x0020_información xmlns="cfd7d055-4c42-4b1a-a19c-7e601acfe3a8">35</Responsable_x0020_de_x0020_la_x0020_información>
    <Fecha_x0020_de_x0020_generación_x0020_de_x0020_la_x0020_información xmlns="b6565643-c00f-44ce-b5d1-532a85e4382c">2024-12-31T05:00:00+00:00</Fecha_x0020_de_x0020_generación_x0020_de_x0020_la_x0020_información>
    <Serie xmlns="cfd7d055-4c42-4b1a-a19c-7e601acfe3a8">129</Serie>
    <Tipo_de_Norma xmlns="b6565643-c00f-44ce-b5d1-532a85e4382c">No aplica</Tipo_de_Norma>
    <Fecha_x0020_final_x0020_de_x0020_publicación xmlns="b6565643-c00f-44ce-b5d1-532a85e4382c" xsi:nil="true"/>
    <Frecuencia_de_actualizacion xmlns="b6565643-c00f-44ce-b5d1-532a85e4382c">Por demanda</Frecuencia_de_actualizacion>
    <Mes_Plantilla xmlns="b6565643-c00f-44ce-b5d1-532a85e4382c">diciembre</Mes_Plantilla>
    <Nombre_x0020_del_x0020_responsable_x0020_de_x0020_producción xmlns="cfd7d055-4c42-4b1a-a19c-7e601acfe3a8">35</Nombre_x0020_del_x0020_responsable_x0020_de_x0020_producción>
    <Código_x0020_nombre_x0020_del_x0020_reponsable_x0020_producción xmlns="cfd7d055-4c42-4b1a-a19c-7e601acfe3a8">35</Código_x0020_nombre_x0020_del_x0020_reponsable_x0020_producción>
    <Código_x0020_responsable_x0020_de_x0020_la_x0020_información xmlns="cfd7d055-4c42-4b1a-a19c-7e601acfe3a8">35</Código_x0020_responsable_x0020_de_x0020_la_x0020_información>
    <_Format xmlns="http://schemas.microsoft.com/sharepoint/v3/fields">Hoja de calculo</_Format>
    <Descripcion xmlns="b6565643-c00f-44ce-b5d1-532a85e4382c">Presenta el seguimiento a los planes estratégicos institucionales durante el cuarto trimestre (octubre, noviembre, diciembre) de la vigencia 2024, conforme a las exigencias del Decreto 612 de 2018.</Descripcion>
    <Ano_Plantilla xmlns="b6565643-c00f-44ce-b5d1-532a85e4382c">2024</Ano_Plantilla>
    <Sub-Serie xmlns="cfd7d055-4c42-4b1a-a19c-7e601acfe3a8">196</Sub-Serie>
    <Informacion_publicada_o_disponible xmlns="b6565643-c00f-44ce-b5d1-532a85e4382c">https://www.supersalud.gov.co/es-co/nuestra-entidad/control/informes-institucionales</Informacion_publicada_o_disponible>
    <Medio_de_conservacion_y_x002f_o_soporte xmlns="b6565643-c00f-44ce-b5d1-532a85e4382c">Documento electrónico</Medio_de_conservacion_y_x002f_o_soporte>
    <Estado_Plantilla xmlns="b6565643-c00f-44ce-b5d1-532a85e4382c">En ejecución</Estado_Plantilla>
    <Fecha_x0020_de_x0020_inicio_x0020_de_x0020_publicación xmlns="b6565643-c00f-44ce-b5d1-532a85e4382c">2025-02-28T05:00:00+00:00</Fecha_x0020_de_x0020_inicio_x0020_de_x0020_publicación>
    <Tipo_x0020_Documental xmlns="cfd7d055-4c42-4b1a-a19c-7e601acfe3a8">2026</Tipo_x0020_Documental>
    <_dlc_DocId xmlns="b6565643-c00f-44ce-b5d1-532a85e4382c">XQAF2AT3N76N-135-359</_dlc_DocId>
    <_dlc_DocIdUrl xmlns="b6565643-c00f-44ce-b5d1-532a85e4382c">
      <Url>https://docs.supersalud.gov.co/PortalWeb/planeacion/_layouts/15/DocIdRedir.aspx?ID=XQAF2AT3N76N-135-359</Url>
      <Description>XQAF2AT3N76N-135-359</Description>
    </_dlc_DocIdUrl>
  </documentManagement>
</p:properties>
</file>

<file path=customXml/itemProps1.xml><?xml version="1.0" encoding="utf-8"?>
<ds:datastoreItem xmlns:ds="http://schemas.openxmlformats.org/officeDocument/2006/customXml" ds:itemID="{9C4F3728-6602-45BC-8F84-BA8F10AB50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6565643-c00f-44ce-b5d1-532a85e4382c"/>
    <ds:schemaRef ds:uri="cfd7d055-4c42-4b1a-a19c-7e601acfe3a8"/>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06798E-9178-4814-A46B-BA17849B2078}">
  <ds:schemaRefs>
    <ds:schemaRef ds:uri="http://schemas.microsoft.com/sharepoint/events"/>
  </ds:schemaRefs>
</ds:datastoreItem>
</file>

<file path=customXml/itemProps3.xml><?xml version="1.0" encoding="utf-8"?>
<ds:datastoreItem xmlns:ds="http://schemas.openxmlformats.org/officeDocument/2006/customXml" ds:itemID="{B2A1F141-DDDB-4A9B-A710-2A231E9E7438}">
  <ds:schemaRefs>
    <ds:schemaRef ds:uri="http://schemas.microsoft.com/sharepoint/v3/contenttype/forms"/>
  </ds:schemaRefs>
</ds:datastoreItem>
</file>

<file path=customXml/itemProps4.xml><?xml version="1.0" encoding="utf-8"?>
<ds:datastoreItem xmlns:ds="http://schemas.openxmlformats.org/officeDocument/2006/customXml" ds:itemID="{B612D03A-8FBB-4CF4-A887-CF32964EA6D2}">
  <ds:schemaRefs>
    <ds:schemaRef ds:uri="b6565643-c00f-44ce-b5d1-532a85e4382c"/>
    <ds:schemaRef ds:uri="http://schemas.microsoft.com/sharepoint/v3/fields"/>
    <ds:schemaRef ds:uri="http://schemas.microsoft.com/sharepoint/v3"/>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purl.org/dc/terms/"/>
    <ds:schemaRef ds:uri="http://schemas.microsoft.com/office/2006/metadata/properties"/>
    <ds:schemaRef ds:uri="cfd7d055-4c42-4b1a-a19c-7e601acfe3a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PLANES ESTRATÉGICOS</vt:lpstr>
      <vt:lpstr>PEI</vt:lpstr>
      <vt:lpstr>PETH</vt:lpstr>
      <vt:lpstr>PIC</vt:lpstr>
      <vt:lpstr>PBIEN</vt:lpstr>
      <vt:lpstr>SST</vt:lpstr>
      <vt:lpstr>PETH (2)</vt:lpstr>
      <vt:lpstr>PINAR</vt:lpstr>
      <vt:lpstr>PETI</vt:lpstr>
      <vt:lpstr>Seguridad Digital</vt:lpstr>
      <vt:lpstr>Tratamiento de Riesgos</vt:lpstr>
      <vt:lpstr>PAAC</vt:lpstr>
      <vt:lpstr>2024 (I Cuatrimestre)</vt:lpstr>
      <vt:lpstr>II Cuatrimestre</vt:lpstr>
      <vt:lpstr>Segui. PAAC III C</vt:lpstr>
      <vt:lpstr>Metadatos</vt:lpstr>
      <vt:lpstr>LISTAS</vt:lpstr>
      <vt:lpstr>Hoja1</vt:lpstr>
      <vt:lpstr>LISTADOS</vt:lpstr>
      <vt:lpstr>D_MIPG</vt:lpstr>
      <vt:lpstr>DEPENDENCIAS</vt:lpstr>
      <vt:lpstr>EES</vt:lpstr>
      <vt:lpstr>FRECU</vt:lpstr>
      <vt:lpstr>OBI</vt:lpstr>
      <vt:lpstr>ODS</vt:lpstr>
      <vt:lpstr>P_MIPG</vt:lpstr>
      <vt:lpstr>PES</vt:lpstr>
      <vt:lpstr>PI</vt:lpstr>
      <vt:lpstr>PND</vt:lpstr>
      <vt:lpstr>PRC</vt:lpstr>
      <vt:lpstr>TIPO</vt:lpstr>
      <vt:lpstr>UM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de Seguimiento a los Planes Estratégicos Institucionales - Trim IV 2024</dc:title>
  <dc:creator>Dell Inspiron</dc:creator>
  <cp:keywords>planes institucionales, 2024 supersalud, seguimiento</cp:keywords>
  <cp:lastModifiedBy>Adriana Maria Guerrero Ladino</cp:lastModifiedBy>
  <cp:lastPrinted>2021-12-02T20:52:36Z</cp:lastPrinted>
  <dcterms:created xsi:type="dcterms:W3CDTF">2021-12-02T20:51:37Z</dcterms:created>
  <dcterms:modified xsi:type="dcterms:W3CDTF">2025-04-21T20:47:53Z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rupo_Objetivo">
    <vt:lpwstr>Usuarios</vt:lpwstr>
  </property>
  <property fmtid="{D5CDD505-2E9C-101B-9397-08002B2CF9AE}" pid="3" name="ContentTypeId">
    <vt:lpwstr>0x0101006C70C9CFFF10F647A97BB5C9232AAEE50066F95A7D9CAE134C823E3669235409DD</vt:lpwstr>
  </property>
  <property fmtid="{D5CDD505-2E9C-101B-9397-08002B2CF9AE}" pid="4" name="Publicado">
    <vt:bool>true</vt:bool>
  </property>
  <property fmtid="{D5CDD505-2E9C-101B-9397-08002B2CF9AE}" pid="5" name="_dlc_DocIdItemGuid">
    <vt:lpwstr>043d92aa-1a5d-401b-8b18-ba285ff91fd4</vt:lpwstr>
  </property>
  <property fmtid="{D5CDD505-2E9C-101B-9397-08002B2CF9AE}" pid="6" name="Tematica">
    <vt:lpwstr>formato, Encabezado, Libro, Trabajo, COFL03, hoja, calculo, Excel,  Proceso, Estratégicas, informativa,  Oficina, Asesora, Comunicaciones, Estratégicas, Imagen, Institucional.</vt:lpwstr>
  </property>
  <property fmtid="{D5CDD505-2E9C-101B-9397-08002B2CF9AE}" pid="7" name="ESRI_WORKBOOK_ID">
    <vt:lpwstr>3a8381a7e2f54c2fabe02c3de53c623e</vt:lpwstr>
  </property>
</Properties>
</file>