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threadedComments/threadedComment2.xml" ContentType="application/vnd.ms-excel.threadedcomments+xml"/>
  <Override PartName="/xl/drawings/drawing12.xml" ContentType="application/vnd.openxmlformats-officedocument.drawing+xml"/>
  <Override PartName="/xl/comments10.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driana.guerrero\Downloads\"/>
    </mc:Choice>
  </mc:AlternateContent>
  <xr:revisionPtr revIDLastSave="0" documentId="13_ncr:1_{7A4AC442-3CCC-478E-9D4F-BD209A4E0CBA}" xr6:coauthVersionLast="47" xr6:coauthVersionMax="47" xr10:uidLastSave="{00000000-0000-0000-0000-000000000000}"/>
  <bookViews>
    <workbookView xWindow="28680" yWindow="-120" windowWidth="29040" windowHeight="15840" tabRatio="677" xr2:uid="{00000000-000D-0000-FFFF-FFFF00000000}"/>
  </bookViews>
  <sheets>
    <sheet name="PLANES ESTRATÉGICOS" sheetId="6" r:id="rId1"/>
    <sheet name="PEI" sheetId="22" r:id="rId2"/>
    <sheet name="PETH " sheetId="7" r:id="rId3"/>
    <sheet name="PETH" sheetId="26" r:id="rId4"/>
    <sheet name="PIC " sheetId="23" r:id="rId5"/>
    <sheet name="PBIEN" sheetId="24" r:id="rId6"/>
    <sheet name="SST" sheetId="25" r:id="rId7"/>
    <sheet name="PAA" sheetId="30" r:id="rId8"/>
    <sheet name="PINAR" sheetId="20" r:id="rId9"/>
    <sheet name="PETI" sheetId="29" r:id="rId10"/>
    <sheet name="PSPI" sheetId="27" r:id="rId11"/>
    <sheet name="PTRSPI" sheetId="28" r:id="rId12"/>
    <sheet name="Metadatos" sheetId="2" r:id="rId13"/>
    <sheet name="LISTAS" sheetId="5" state="hidden" r:id="rId14"/>
  </sheets>
  <externalReferences>
    <externalReference r:id="rId15"/>
    <externalReference r:id="rId16"/>
    <externalReference r:id="rId17"/>
    <externalReference r:id="rId18"/>
    <externalReference r:id="rId19"/>
    <externalReference r:id="rId20"/>
  </externalReferences>
  <definedNames>
    <definedName name="_xlnm._FilterDatabase" localSheetId="5" hidden="1">PBIEN!$A$7:$Z$70</definedName>
    <definedName name="_xlnm._FilterDatabase" localSheetId="1" hidden="1">PEI!$A$7:$XFC$41</definedName>
    <definedName name="_xlnm._FilterDatabase" localSheetId="3" hidden="1">PETH!$A$7:$Z$41</definedName>
    <definedName name="_xlnm._FilterDatabase" localSheetId="9" hidden="1">PETI!$A$7:$AA$31</definedName>
    <definedName name="_xlnm._FilterDatabase" localSheetId="4" hidden="1">'PIC '!$A$7:$Z$62</definedName>
    <definedName name="_xlnm._FilterDatabase" localSheetId="8" hidden="1">PINAR!$A$7:$Z$7</definedName>
    <definedName name="_xlnm._FilterDatabase" localSheetId="10" hidden="1">PSPI!$A$7:$AA$15</definedName>
    <definedName name="_xlnm._FilterDatabase" localSheetId="11" hidden="1">PTRSPI!$A$7:$AA$16</definedName>
    <definedName name="_xlnm._FilterDatabase" localSheetId="6" hidden="1">SST!$A$7:$Z$37</definedName>
    <definedName name="_xlnm.Print_Area" localSheetId="11">PTRSPI!$1:$16</definedName>
    <definedName name="D_MIPG">LISTAS!$D$2:$D$12</definedName>
    <definedName name="DEPENDENCIAS">LISTAS!$J$2:$J$16</definedName>
    <definedName name="EES">LISTAS!$G$2:$G$7</definedName>
    <definedName name="FRECU">LISTAS!$L$2:$L$8</definedName>
    <definedName name="FUENTES">[1]TABLAS!#REF!</definedName>
    <definedName name="Lista" localSheetId="7">[2]Hoja1!$D$3:$D$6</definedName>
    <definedName name="Lista" localSheetId="5">[2]Hoja1!$D$3:$D$6</definedName>
    <definedName name="Lista" localSheetId="1">[2]Hoja1!$D$3:$D$6</definedName>
    <definedName name="Lista" localSheetId="3">[2]Hoja1!$D$3:$D$6</definedName>
    <definedName name="Lista" localSheetId="2">#REF!</definedName>
    <definedName name="Lista" localSheetId="9">[2]Hoja1!$D$3:$D$6</definedName>
    <definedName name="Lista" localSheetId="4">[2]Hoja1!$D$3:$D$6</definedName>
    <definedName name="Lista" localSheetId="8">[3]Hoja1!$D$3:$D$6</definedName>
    <definedName name="Lista" localSheetId="0">#REF!</definedName>
    <definedName name="Lista" localSheetId="10">[2]Hoja1!$D$3:$D$6</definedName>
    <definedName name="Lista" localSheetId="11">[2]Hoja1!$D$3:$D$6</definedName>
    <definedName name="Lista" localSheetId="6">[2]Hoja1!$D$3:$D$6</definedName>
    <definedName name="Lista">#REF!</definedName>
    <definedName name="meses">[1]TABLAS!$A$6:$A$17</definedName>
    <definedName name="OBI">LISTAS!$F$2:$F$9</definedName>
    <definedName name="Objetivo_institucional" localSheetId="7">[4]Listas!$F$2:$F$11</definedName>
    <definedName name="Objetivo_institucional" localSheetId="5">[4]Listas!$F$2:$F$11</definedName>
    <definedName name="Objetivo_institucional" localSheetId="1">[4]Listas!$F$2:$F$11</definedName>
    <definedName name="Objetivo_institucional" localSheetId="3">[4]Listas!$F$2:$F$11</definedName>
    <definedName name="Objetivo_institucional" localSheetId="2">#REF!</definedName>
    <definedName name="Objetivo_institucional" localSheetId="9">[4]Listas!$F$2:$F$11</definedName>
    <definedName name="Objetivo_institucional" localSheetId="4">[4]Listas!$F$2:$F$11</definedName>
    <definedName name="Objetivo_institucional" localSheetId="8">[5]Listas!$F$2:$F$11</definedName>
    <definedName name="Objetivo_institucional" localSheetId="0">#REF!</definedName>
    <definedName name="Objetivo_institucional" localSheetId="10">[4]Listas!$F$2:$F$11</definedName>
    <definedName name="Objetivo_institucional" localSheetId="11">[4]Listas!$F$2:$F$11</definedName>
    <definedName name="Objetivo_institucional" localSheetId="6">[4]Listas!$F$2:$F$11</definedName>
    <definedName name="Objetivo_institucional">#REF!</definedName>
    <definedName name="ODS">LISTAS!$A$2:$A$8</definedName>
    <definedName name="P_MIPG">LISTAS!$E$2:$E$23</definedName>
    <definedName name="PES">LISTAS!$B$2:$B$6</definedName>
    <definedName name="PI">LISTAS!$I$2:$I$16</definedName>
    <definedName name="PND">LISTAS!$C$2:$C$6</definedName>
    <definedName name="PRC">LISTAS!$H$2:$H$48</definedName>
    <definedName name="Pregunta1" localSheetId="8">[6]Listas!$B$2:$B$6</definedName>
    <definedName name="Pregunta1">#REF!</definedName>
    <definedName name="Pregunta10" localSheetId="8">[6]Listas!$B$47:$B$51</definedName>
    <definedName name="Pregunta10">#REF!</definedName>
    <definedName name="Pregunta11" localSheetId="8">[6]Listas!$B$52:$B$56</definedName>
    <definedName name="Pregunta11">#REF!</definedName>
    <definedName name="Pregunta12" localSheetId="8">[6]Listas!$B$57:$B$61</definedName>
    <definedName name="Pregunta12">#REF!</definedName>
    <definedName name="Pregunta13" localSheetId="8">[6]Listas!$B$62:$B$66</definedName>
    <definedName name="Pregunta13">#REF!</definedName>
    <definedName name="Pregunta14" localSheetId="8">[6]Listas!$B$67:$B$71</definedName>
    <definedName name="Pregunta14">#REF!</definedName>
    <definedName name="Pregunta15" localSheetId="8">[6]Listas!$B$72:$B$76</definedName>
    <definedName name="Pregunta15">#REF!</definedName>
    <definedName name="Pregunta16" localSheetId="8">[6]Listas!$B$77:$B$81</definedName>
    <definedName name="Pregunta16">#REF!</definedName>
    <definedName name="Pregunta17" localSheetId="8">[6]Listas!$B$82:$B$86</definedName>
    <definedName name="Pregunta17">#REF!</definedName>
    <definedName name="Pregunta18" localSheetId="8">[6]Listas!$B$87:$B$91</definedName>
    <definedName name="Pregunta18">#REF!</definedName>
    <definedName name="Pregunta19" localSheetId="8">[6]Listas!$B$92:$B$96</definedName>
    <definedName name="Pregunta19">#REF!</definedName>
    <definedName name="Pregunta2" localSheetId="8">[6]Listas!$B$7:$B$11</definedName>
    <definedName name="Pregunta2">#REF!</definedName>
    <definedName name="Pregunta20" localSheetId="8">[6]Listas!$B$97:$B$101</definedName>
    <definedName name="Pregunta20">#REF!</definedName>
    <definedName name="Pregunta21" localSheetId="8">[6]Listas!$B$102:$B$106</definedName>
    <definedName name="Pregunta21">#REF!</definedName>
    <definedName name="Pregunta22" localSheetId="8">[6]Listas!$B$107:$B$111</definedName>
    <definedName name="Pregunta22">#REF!</definedName>
    <definedName name="Pregunta23" localSheetId="8">[6]Listas!$B$112:$B$116</definedName>
    <definedName name="Pregunta23">#REF!</definedName>
    <definedName name="Pregunta24" localSheetId="8">[6]Listas!$B$117:$B$121</definedName>
    <definedName name="Pregunta24">#REF!</definedName>
    <definedName name="Pregunta25" localSheetId="8">[6]Listas!$B$122:$B$126</definedName>
    <definedName name="Pregunta25">#REF!</definedName>
    <definedName name="Pregunta26" localSheetId="8">[6]Listas!$B$127:$B$131</definedName>
    <definedName name="Pregunta26">#REF!</definedName>
    <definedName name="Pregunta27" localSheetId="8">[6]Listas!$B$132:$B$136</definedName>
    <definedName name="Pregunta27">#REF!</definedName>
    <definedName name="Pregunta28" localSheetId="8">[6]Listas!$B$137:$B$141</definedName>
    <definedName name="Pregunta28">#REF!</definedName>
    <definedName name="Pregunta29" localSheetId="8">[6]Listas!$B$142:$B$146</definedName>
    <definedName name="Pregunta29">#REF!</definedName>
    <definedName name="Pregunta3" localSheetId="8">[6]Listas!$B$12:$B$16</definedName>
    <definedName name="Pregunta3">#REF!</definedName>
    <definedName name="Pregunta30" localSheetId="8">[6]Listas!$B$147:$B$151</definedName>
    <definedName name="Pregunta30">#REF!</definedName>
    <definedName name="Pregunta31" localSheetId="8">[6]Listas!$B$152:$B$156</definedName>
    <definedName name="Pregunta31">#REF!</definedName>
    <definedName name="Pregunta4" localSheetId="8">[6]Listas!$B$17:$B$21</definedName>
    <definedName name="Pregunta4">#REF!</definedName>
    <definedName name="Pregunta41" localSheetId="8">[6]Listas!$B$202:$B$206</definedName>
    <definedName name="Pregunta41">#REF!</definedName>
    <definedName name="Pregunta42" localSheetId="8">[6]Listas!$B$207:$B$211</definedName>
    <definedName name="Pregunta42">#REF!</definedName>
    <definedName name="Pregunta5" localSheetId="8">[6]Listas!$B$22:$B$26</definedName>
    <definedName name="Pregunta5">#REF!</definedName>
    <definedName name="Pregunta6" localSheetId="8">[6]Listas!$B$27:$B$31</definedName>
    <definedName name="Pregunta6">#REF!</definedName>
    <definedName name="Pregunta7" localSheetId="8">[6]Listas!$B$32:$B$36</definedName>
    <definedName name="Pregunta7">#REF!</definedName>
    <definedName name="Pregunta8" localSheetId="8">[6]Listas!$B$37:$B$41</definedName>
    <definedName name="Pregunta8">#REF!</definedName>
    <definedName name="Pregunta9" localSheetId="8">[6]Listas!$B$42:$B$46</definedName>
    <definedName name="Pregunta9">#REF!</definedName>
    <definedName name="TIPO">LISTAS!$K$2:$K$7</definedName>
    <definedName name="UM">LISTAS!$M$2:$M$6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29" l="1"/>
  <c r="S29" i="29"/>
  <c r="R29" i="29"/>
  <c r="R30" i="29" s="1"/>
  <c r="Q29" i="29"/>
  <c r="P29" i="29"/>
  <c r="O29" i="29"/>
  <c r="O30" i="29" s="1"/>
  <c r="N29" i="29"/>
  <c r="M29" i="29"/>
  <c r="L29" i="29"/>
  <c r="L30" i="29" s="1"/>
  <c r="K29" i="29"/>
  <c r="J29" i="29"/>
  <c r="I29" i="29"/>
  <c r="I30" i="29" s="1"/>
  <c r="I31" i="29" s="1"/>
  <c r="L31" i="29" l="1"/>
  <c r="O31" i="29" s="1"/>
  <c r="R31" i="29" s="1"/>
  <c r="I15" i="28" l="1"/>
  <c r="T14" i="28"/>
  <c r="S14" i="28"/>
  <c r="R14" i="28"/>
  <c r="R15" i="28" s="1"/>
  <c r="Q14" i="28"/>
  <c r="P14" i="28"/>
  <c r="U14" i="28" s="1"/>
  <c r="O14" i="28"/>
  <c r="O15" i="28" s="1"/>
  <c r="N14" i="28"/>
  <c r="M14" i="28"/>
  <c r="L14" i="28"/>
  <c r="L15" i="28" s="1"/>
  <c r="K14" i="28"/>
  <c r="J14" i="28"/>
  <c r="I14" i="28"/>
  <c r="I16" i="28" l="1"/>
  <c r="L16" i="28" s="1"/>
  <c r="O16" i="28" s="1"/>
  <c r="R16" i="28" s="1"/>
  <c r="R14" i="27" l="1"/>
  <c r="O14" i="27"/>
  <c r="L14" i="27"/>
  <c r="I14" i="27"/>
  <c r="U14" i="27" s="1"/>
  <c r="T13" i="27"/>
  <c r="S13" i="27"/>
  <c r="R13" i="27"/>
  <c r="Q13" i="27"/>
  <c r="P13" i="27"/>
  <c r="O13" i="27"/>
  <c r="N13" i="27"/>
  <c r="M13" i="27"/>
  <c r="L13" i="27"/>
  <c r="K13" i="27"/>
  <c r="J13" i="27"/>
  <c r="I13" i="27"/>
  <c r="I15" i="27" l="1"/>
  <c r="L15" i="27" s="1"/>
  <c r="O15" i="27" s="1"/>
  <c r="R15" i="27" s="1"/>
  <c r="E39" i="26" l="1"/>
  <c r="E38" i="26"/>
  <c r="E37" i="26"/>
  <c r="E36" i="26"/>
  <c r="E34" i="26"/>
  <c r="E33" i="26"/>
  <c r="E32" i="26"/>
  <c r="E31" i="26"/>
  <c r="E30" i="26"/>
  <c r="E29" i="26"/>
  <c r="E28" i="26"/>
  <c r="E26" i="26"/>
  <c r="E25" i="26"/>
  <c r="E23" i="26"/>
  <c r="E22" i="26"/>
  <c r="E21" i="26"/>
  <c r="E20" i="26"/>
  <c r="E19" i="26"/>
  <c r="E18" i="26"/>
  <c r="E17" i="26"/>
  <c r="E15" i="26"/>
  <c r="E14" i="26"/>
  <c r="E13" i="26"/>
  <c r="E12" i="26"/>
  <c r="E10" i="26"/>
  <c r="E9" i="26"/>
  <c r="T37" i="25"/>
  <c r="S37" i="25"/>
  <c r="R37" i="25"/>
  <c r="Q37" i="25"/>
  <c r="P37" i="25"/>
  <c r="O37" i="25"/>
  <c r="N37" i="25"/>
  <c r="M37" i="25"/>
  <c r="L37" i="25"/>
  <c r="K37" i="25"/>
  <c r="J37" i="25"/>
  <c r="I37" i="25"/>
  <c r="H36" i="25"/>
  <c r="E36" i="25"/>
  <c r="H35" i="25"/>
  <c r="E35" i="25"/>
  <c r="H34" i="25"/>
  <c r="E34" i="25"/>
  <c r="H33" i="25"/>
  <c r="E33" i="25"/>
  <c r="H32" i="25"/>
  <c r="E32" i="25"/>
  <c r="H31" i="25"/>
  <c r="E31" i="25"/>
  <c r="H30" i="25"/>
  <c r="E30" i="25"/>
  <c r="H29" i="25"/>
  <c r="E29" i="25"/>
  <c r="H28" i="25"/>
  <c r="E28" i="25"/>
  <c r="H27" i="25"/>
  <c r="E27" i="25"/>
  <c r="H26" i="25"/>
  <c r="E26" i="25"/>
  <c r="H25" i="25"/>
  <c r="E25" i="25"/>
  <c r="H24" i="25"/>
  <c r="E24" i="25"/>
  <c r="H23" i="25"/>
  <c r="E23" i="25"/>
  <c r="H22" i="25"/>
  <c r="E22" i="25"/>
  <c r="H21" i="25"/>
  <c r="E21" i="25"/>
  <c r="H20" i="25"/>
  <c r="E20" i="25"/>
  <c r="H19" i="25"/>
  <c r="E19" i="25"/>
  <c r="H18" i="25"/>
  <c r="E18" i="25"/>
  <c r="H17" i="25"/>
  <c r="E17" i="25"/>
  <c r="H16" i="25"/>
  <c r="E16" i="25"/>
  <c r="H15" i="25"/>
  <c r="E15" i="25"/>
  <c r="H14" i="25"/>
  <c r="E14" i="25"/>
  <c r="H13" i="25"/>
  <c r="E13" i="25"/>
  <c r="H12" i="25"/>
  <c r="E12" i="25"/>
  <c r="H11" i="25"/>
  <c r="E11" i="25"/>
  <c r="H10" i="25"/>
  <c r="E10" i="25"/>
  <c r="H9" i="25"/>
  <c r="E9" i="25"/>
  <c r="H8" i="25"/>
  <c r="E8" i="25"/>
  <c r="H37" i="25" l="1"/>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T65" i="23"/>
  <c r="S65" i="23"/>
  <c r="R65" i="23"/>
  <c r="T66" i="23" s="1"/>
  <c r="Q65" i="23"/>
  <c r="P65" i="23"/>
  <c r="Q66" i="23" s="1"/>
  <c r="O65" i="23"/>
  <c r="N65" i="23"/>
  <c r="N66" i="23" s="1"/>
  <c r="M65" i="23"/>
  <c r="L65" i="23"/>
  <c r="K65" i="23"/>
  <c r="J65" i="23"/>
  <c r="I65" i="23"/>
  <c r="K66" i="23" s="1"/>
  <c r="E62" i="23"/>
  <c r="E61" i="23"/>
  <c r="E60" i="23"/>
  <c r="E58" i="23"/>
  <c r="E57" i="23"/>
  <c r="E56" i="23"/>
  <c r="E55" i="23"/>
  <c r="E54" i="23"/>
  <c r="E53" i="23"/>
  <c r="E52" i="23"/>
  <c r="E51" i="23"/>
  <c r="E50" i="23"/>
  <c r="E49" i="23"/>
  <c r="E48" i="23"/>
  <c r="E47" i="23"/>
  <c r="E46" i="23"/>
  <c r="E45" i="23"/>
  <c r="E44" i="23"/>
  <c r="E43" i="23"/>
  <c r="E42" i="23"/>
  <c r="E41" i="23"/>
  <c r="E40" i="23"/>
  <c r="E39" i="23"/>
  <c r="E38" i="23"/>
  <c r="E37" i="23"/>
  <c r="E36" i="23"/>
  <c r="E35" i="23"/>
  <c r="E34" i="23"/>
  <c r="E33" i="23"/>
  <c r="E32" i="23"/>
  <c r="E31" i="23"/>
  <c r="E30" i="23"/>
  <c r="E29" i="23"/>
  <c r="E28" i="23"/>
  <c r="E27" i="23"/>
  <c r="E26" i="23"/>
  <c r="E25" i="23"/>
  <c r="E24" i="23"/>
  <c r="E23" i="23"/>
  <c r="E22" i="23"/>
  <c r="E21" i="23"/>
  <c r="E20" i="23"/>
  <c r="E19" i="23"/>
  <c r="E18" i="23"/>
  <c r="E17" i="23"/>
  <c r="E16" i="23"/>
  <c r="E15" i="23"/>
  <c r="E14" i="23"/>
  <c r="E13" i="23"/>
  <c r="E12" i="23"/>
  <c r="E11" i="23"/>
  <c r="E10" i="23"/>
  <c r="E9" i="23"/>
  <c r="E8" i="23"/>
  <c r="T67" i="23" l="1"/>
  <c r="V18" i="22" l="1"/>
  <c r="V17" i="22"/>
  <c r="V16" i="22"/>
  <c r="V15" i="22"/>
  <c r="T58" i="20" l="1"/>
  <c r="T63" i="20" s="1"/>
  <c r="S58" i="20"/>
  <c r="S63" i="20" s="1"/>
  <c r="R58" i="20"/>
  <c r="R63" i="20" s="1"/>
  <c r="T64" i="20" s="1"/>
  <c r="Q58" i="20"/>
  <c r="Q63" i="20" s="1"/>
  <c r="P58" i="20"/>
  <c r="P63" i="20" s="1"/>
  <c r="O58" i="20"/>
  <c r="O63" i="20" s="1"/>
  <c r="N58" i="20"/>
  <c r="N63" i="20" s="1"/>
  <c r="M58" i="20"/>
  <c r="M63" i="20" s="1"/>
  <c r="L58" i="20"/>
  <c r="L63" i="20" s="1"/>
  <c r="N64" i="20" s="1"/>
  <c r="K58" i="20"/>
  <c r="K63" i="20" s="1"/>
  <c r="J58" i="20"/>
  <c r="J63" i="20" s="1"/>
  <c r="I58" i="20"/>
  <c r="I63" i="20" s="1"/>
  <c r="V57" i="20"/>
  <c r="V56" i="20"/>
  <c r="V55" i="20"/>
  <c r="V54" i="20"/>
  <c r="V52" i="20"/>
  <c r="V51" i="20"/>
  <c r="V50" i="20"/>
  <c r="V49" i="20"/>
  <c r="V48" i="20"/>
  <c r="V47" i="20"/>
  <c r="V46" i="20"/>
  <c r="V44" i="20"/>
  <c r="V43" i="20"/>
  <c r="V42" i="20"/>
  <c r="V41" i="20"/>
  <c r="V40" i="20"/>
  <c r="V39" i="20"/>
  <c r="V38" i="20"/>
  <c r="V37" i="20"/>
  <c r="V36" i="20"/>
  <c r="V35" i="20"/>
  <c r="V34" i="20"/>
  <c r="V33" i="20"/>
  <c r="V32" i="20"/>
  <c r="V31" i="20"/>
  <c r="V30" i="20"/>
  <c r="V29" i="20"/>
  <c r="V27" i="20"/>
  <c r="V26" i="20"/>
  <c r="V25" i="20"/>
  <c r="V24" i="20"/>
  <c r="V23" i="20"/>
  <c r="V22" i="20"/>
  <c r="V20" i="20"/>
  <c r="V19" i="20"/>
  <c r="V18" i="20"/>
  <c r="V17" i="20"/>
  <c r="V16" i="20"/>
  <c r="V15" i="20"/>
  <c r="V14" i="20"/>
  <c r="V13" i="20"/>
  <c r="V12" i="20"/>
  <c r="V11" i="20"/>
  <c r="V10" i="20"/>
  <c r="V9" i="20"/>
  <c r="J66" i="20" l="1"/>
  <c r="K66" i="20" s="1"/>
  <c r="I66" i="20"/>
  <c r="K64" i="20"/>
  <c r="N65" i="20" s="1"/>
  <c r="Q64" i="20"/>
  <c r="T65" i="20" s="1"/>
  <c r="L66" i="20" l="1"/>
  <c r="J72" i="20"/>
  <c r="M66" i="20" l="1"/>
  <c r="N66" i="20" l="1"/>
  <c r="M72" i="20" l="1"/>
  <c r="O66" i="20"/>
  <c r="P66" i="20" l="1"/>
  <c r="Q66" i="20" l="1"/>
  <c r="P72" i="20" l="1"/>
  <c r="R66" i="20"/>
  <c r="S66" i="20" l="1"/>
  <c r="T66" i="20" l="1"/>
  <c r="S67" i="20"/>
  <c r="S72" i="20" l="1"/>
  <c r="T67" i="20"/>
  <c r="R72" i="20" s="1"/>
  <c r="K67" i="20"/>
  <c r="I72" i="20" s="1"/>
  <c r="L67" i="20"/>
  <c r="M67" i="20"/>
  <c r="N67" i="20"/>
  <c r="L72" i="20" s="1"/>
  <c r="O67" i="20"/>
  <c r="P67" i="20"/>
  <c r="Q67" i="20"/>
  <c r="O72" i="20" s="1"/>
  <c r="R6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D5C67ECC-27A0-4C9C-AA79-B3CA593732CB}">
      <text>
        <r>
          <rPr>
            <sz val="9"/>
            <color indexed="81"/>
            <rFont val="Tahoma"/>
            <family val="2"/>
          </rPr>
          <t>En este espacio, relacionar el nombre de la actividad asociada al plan, o plan o componente o cronograma.</t>
        </r>
      </text>
    </comment>
    <comment ref="A5" authorId="0" shapeId="0" xr:uid="{F0432522-BB9D-426A-A7A4-F94693BAF5B3}">
      <text>
        <r>
          <rPr>
            <sz val="9"/>
            <color indexed="81"/>
            <rFont val="Tahoma"/>
            <family val="2"/>
          </rPr>
          <t>Relacionar el nombre del proceso, objetivo, política o componente (en el caso del PAAC) sobre el que se va a formular o reportar avance de sus actividades.</t>
        </r>
      </text>
    </comment>
    <comment ref="B5" authorId="0" shapeId="0" xr:uid="{76E511AF-F751-4CB6-9D26-17799BDE08B1}">
      <text>
        <r>
          <rPr>
            <sz val="9"/>
            <color indexed="81"/>
            <rFont val="Tahoma"/>
            <family val="2"/>
          </rPr>
          <t>Relacionar las actividades o tareas a ejecutar asociadas al Plan o Actividad General</t>
        </r>
      </text>
    </comment>
    <comment ref="C5" authorId="0" shapeId="0" xr:uid="{3AD22354-A02C-47CA-8662-3227272F0226}">
      <text>
        <r>
          <rPr>
            <sz val="9"/>
            <color indexed="81"/>
            <rFont val="Tahoma"/>
            <family val="2"/>
          </rPr>
          <t xml:space="preserve">
Informativo</t>
        </r>
      </text>
    </comment>
    <comment ref="G5" authorId="0" shapeId="0" xr:uid="{0402615E-E0E4-48C2-B938-0B5E108C95E8}">
      <text>
        <r>
          <rPr>
            <sz val="9"/>
            <color indexed="81"/>
            <rFont val="Tahoma"/>
            <family val="2"/>
          </rPr>
          <t xml:space="preserve">
Informativo</t>
        </r>
      </text>
    </comment>
    <comment ref="Z5" authorId="0" shapeId="0" xr:uid="{608986A1-4E7F-4113-B958-EC296C44C754}">
      <text>
        <r>
          <rPr>
            <sz val="9"/>
            <color indexed="81"/>
            <rFont val="Tahoma"/>
            <family val="2"/>
          </rPr>
          <t xml:space="preserve">Relacione la dependencia y/o funcionario responsable de realizar la actividad o tarea
</t>
        </r>
      </text>
    </comment>
    <comment ref="C6" authorId="0" shapeId="0" xr:uid="{2479CFFC-230A-4CD4-AC5A-3889DD12A92C}">
      <text>
        <r>
          <rPr>
            <sz val="9"/>
            <color indexed="81"/>
            <rFont val="Tahoma"/>
            <family val="2"/>
          </rPr>
          <t xml:space="preserve">
Relacionar el Nombre del indicador. Si el cronograma se encuentra asociado a una actividad del PAG, colocar el que se encuentra en el Plan </t>
        </r>
      </text>
    </comment>
    <comment ref="D6" authorId="0" shapeId="0" xr:uid="{0141818F-8E1B-46C5-BA82-C75E2E23ECB7}">
      <text>
        <r>
          <rPr>
            <sz val="9"/>
            <color indexed="81"/>
            <rFont val="Tahoma"/>
            <family val="2"/>
          </rPr>
          <t xml:space="preserve">
Relacionar la variable 1 que hace parte de la formula del indicador.</t>
        </r>
      </text>
    </comment>
    <comment ref="E6" authorId="0" shapeId="0" xr:uid="{9238488E-9A0E-48E6-8C62-D22CB989F957}">
      <text>
        <r>
          <rPr>
            <sz val="9"/>
            <color indexed="81"/>
            <rFont val="Tahoma"/>
            <family val="2"/>
          </rPr>
          <t xml:space="preserve">
Relacionar la variable 2 que hace parte de la formula del indicador.</t>
        </r>
      </text>
    </comment>
    <comment ref="F6" authorId="0" shapeId="0" xr:uid="{F708D094-A53F-4F92-8D4B-84C64F52696D}">
      <text>
        <r>
          <rPr>
            <sz val="9"/>
            <color indexed="81"/>
            <rFont val="Tahoma"/>
            <family val="2"/>
          </rPr>
          <t xml:space="preserve">
Seleccionar la frecuencia de reporte de la lista desplegable.</t>
        </r>
      </text>
    </comment>
    <comment ref="G6" authorId="0" shapeId="0" xr:uid="{45B0E356-D99E-4A39-BA51-B8124A2BAF26}">
      <text>
        <r>
          <rPr>
            <sz val="9"/>
            <color indexed="81"/>
            <rFont val="Tahoma"/>
            <family val="2"/>
          </rPr>
          <t xml:space="preserve">
Informativo: asociado a las metas de las actividades.</t>
        </r>
      </text>
    </comment>
    <comment ref="I6" authorId="0" shapeId="0" xr:uid="{043EC0B1-1910-4B71-936C-A3C50C9876C2}">
      <text>
        <r>
          <rPr>
            <sz val="9"/>
            <color indexed="81"/>
            <rFont val="Tahoma"/>
            <family val="2"/>
          </rPr>
          <t xml:space="preserve">
Informativo: Donde se relacionan las metas por mes en que se proyecta reportar.</t>
        </r>
      </text>
    </comment>
    <comment ref="U6" authorId="0" shapeId="0" xr:uid="{0C724F07-962D-4867-A017-710203B60DCB}">
      <text>
        <r>
          <rPr>
            <sz val="9"/>
            <color indexed="81"/>
            <rFont val="Tahoma"/>
            <family val="2"/>
          </rPr>
          <t xml:space="preserve">
Este espacio aplica solo para el componente SST</t>
        </r>
      </text>
    </comment>
    <comment ref="V6" authorId="0" shapeId="0" xr:uid="{84AC7964-6A62-45BB-8B17-518D37300FA6}">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DB197124-340E-4622-AC7B-B9116AE98970}">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883E1E72-FB7F-4545-A4C2-A7E57E83AA96}">
      <text>
        <r>
          <rPr>
            <sz val="9"/>
            <color indexed="81"/>
            <rFont val="Tahoma"/>
            <family val="2"/>
          </rPr>
          <t xml:space="preserve">
Relacione o describa la gestión realizada frente a la ejecución o avance de la actividad o tarea</t>
        </r>
      </text>
    </comment>
    <comment ref="Y6" authorId="0" shapeId="0" xr:uid="{9E2B3CAB-6CA0-4CF1-B43D-5D40C422BF00}">
      <text>
        <r>
          <rPr>
            <sz val="9"/>
            <color indexed="81"/>
            <rFont val="Tahoma"/>
            <family val="2"/>
          </rPr>
          <t xml:space="preserve">Este espacio exclusivo para la OAP, en donde se relaciona el análisis correspondiente a lo reportado por las areas 
</t>
        </r>
      </text>
    </comment>
    <comment ref="G7" authorId="0" shapeId="0" xr:uid="{6F545689-852F-4CE4-8CCE-5AF2AE938802}">
      <text>
        <r>
          <rPr>
            <sz val="9"/>
            <color indexed="81"/>
            <rFont val="Tahoma"/>
            <family val="2"/>
          </rPr>
          <t xml:space="preserve">
Realacionar la cifra que corresponde a la Línea o punto de partida en que inicia la actividad</t>
        </r>
      </text>
    </comment>
    <comment ref="H7" authorId="0" shapeId="0" xr:uid="{2C534578-29DC-43A4-AAAC-835084904BE1}">
      <text>
        <r>
          <rPr>
            <sz val="9"/>
            <color indexed="81"/>
            <rFont val="Tahoma"/>
            <family val="2"/>
          </rPr>
          <t xml:space="preserve">
Relacionar en número la meta que corresponde a la ejecución en el año de la actividad.</t>
        </r>
      </text>
    </comment>
    <comment ref="I7" authorId="0" shapeId="0" xr:uid="{1704C757-43DD-482C-A8BD-6C2E70E42310}">
      <text>
        <r>
          <rPr>
            <sz val="9"/>
            <color indexed="81"/>
            <rFont val="Tahoma"/>
            <family val="2"/>
          </rPr>
          <t xml:space="preserve">
Relacionar y proyectar por mes la meta del 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tc={D29E037F-4E88-42D0-A6BF-F68850418379}</author>
    <author>tc={B5FF898E-AD89-48A6-9BBF-1E5CD62E973F}</author>
    <author>tc={E447C59A-A832-4DCE-B0E6-93E35C43AF13}</author>
  </authors>
  <commentList>
    <comment ref="A4" authorId="0" shapeId="0" xr:uid="{07B02869-4CE7-4E35-BC13-FE67A5293BD3}">
      <text>
        <r>
          <rPr>
            <sz val="9"/>
            <color indexed="81"/>
            <rFont val="Tahoma"/>
            <family val="2"/>
          </rPr>
          <t>En este espacio, relacionar el nombre de la actividad asociada al plan, o plan o componente o cronograma.</t>
        </r>
      </text>
    </comment>
    <comment ref="A5" authorId="0" shapeId="0" xr:uid="{27A10BCB-C236-4928-89F7-AB9B5D0BAB1F}">
      <text>
        <r>
          <rPr>
            <sz val="9"/>
            <color indexed="81"/>
            <rFont val="Tahoma"/>
            <family val="2"/>
          </rPr>
          <t>Relacionar el nombre del proceso, objetivo, política o componente (en el caso del PAAC) sobre el que se va a formular o reportar avance de sus actividades.</t>
        </r>
      </text>
    </comment>
    <comment ref="B5" authorId="0" shapeId="0" xr:uid="{F77239A1-4760-4601-B72B-F9EFDFBB1D4F}">
      <text>
        <r>
          <rPr>
            <sz val="9"/>
            <color indexed="81"/>
            <rFont val="Tahoma"/>
            <family val="2"/>
          </rPr>
          <t>Relacionar las actividades o tareas a ejecutar asociadas al Plan o Actividad General</t>
        </r>
      </text>
    </comment>
    <comment ref="C5" authorId="0" shapeId="0" xr:uid="{FB794984-1B3D-4653-8E2B-6EE8176F85E7}">
      <text>
        <r>
          <rPr>
            <sz val="9"/>
            <color indexed="81"/>
            <rFont val="Tahoma"/>
            <family val="2"/>
          </rPr>
          <t xml:space="preserve">
Informativo</t>
        </r>
      </text>
    </comment>
    <comment ref="G5" authorId="0" shapeId="0" xr:uid="{17945F3C-7A78-46A6-9A11-E51995C5882C}">
      <text>
        <r>
          <rPr>
            <sz val="9"/>
            <color indexed="81"/>
            <rFont val="Tahoma"/>
            <family val="2"/>
          </rPr>
          <t xml:space="preserve">
Informativo</t>
        </r>
      </text>
    </comment>
    <comment ref="AA5" authorId="0" shapeId="0" xr:uid="{F2B15CDD-DD73-437C-BFC7-C7AEAB5CA7D6}">
      <text>
        <r>
          <rPr>
            <sz val="9"/>
            <color indexed="81"/>
            <rFont val="Tahoma"/>
            <family val="2"/>
          </rPr>
          <t xml:space="preserve">Relacione la dependencia y/o funcionario responsable de realizar la actividad o tarea
</t>
        </r>
      </text>
    </comment>
    <comment ref="C6" authorId="0" shapeId="0" xr:uid="{7404B9A9-265C-4345-80BF-F4F9520F48C6}">
      <text>
        <r>
          <rPr>
            <sz val="9"/>
            <color indexed="81"/>
            <rFont val="Tahoma"/>
            <family val="2"/>
          </rPr>
          <t xml:space="preserve">
Relacionar el Nombre del indicador. Si el cronograma se encuentra asociado a una actividad del PAG, colocar el que se encuentra en el Plan </t>
        </r>
      </text>
    </comment>
    <comment ref="D6" authorId="0" shapeId="0" xr:uid="{32BA98B6-D206-4210-8E1E-B7696B180CEF}">
      <text>
        <r>
          <rPr>
            <sz val="9"/>
            <color indexed="81"/>
            <rFont val="Tahoma"/>
            <family val="2"/>
          </rPr>
          <t xml:space="preserve">
Relacionar la variable 1 que hace parte de la formula del indicador.</t>
        </r>
      </text>
    </comment>
    <comment ref="E6" authorId="0" shapeId="0" xr:uid="{60C5238D-A8F1-4A05-9076-BD14B05770F9}">
      <text>
        <r>
          <rPr>
            <sz val="9"/>
            <color indexed="81"/>
            <rFont val="Tahoma"/>
            <family val="2"/>
          </rPr>
          <t xml:space="preserve">
Relacionar la variable 2 que hace parte de la formula del indicador.</t>
        </r>
      </text>
    </comment>
    <comment ref="F6" authorId="0" shapeId="0" xr:uid="{E7D52D4E-59E4-4211-B6E6-8B64AF0B5B57}">
      <text>
        <r>
          <rPr>
            <sz val="9"/>
            <color indexed="81"/>
            <rFont val="Tahoma"/>
            <family val="2"/>
          </rPr>
          <t xml:space="preserve">
Seleccionar la frecuencia de reporte de la lista desplegable.</t>
        </r>
      </text>
    </comment>
    <comment ref="G6" authorId="0" shapeId="0" xr:uid="{C36E8F4A-B534-488C-AE7A-A01C3FCC332D}">
      <text>
        <r>
          <rPr>
            <sz val="9"/>
            <color indexed="81"/>
            <rFont val="Tahoma"/>
            <family val="2"/>
          </rPr>
          <t xml:space="preserve">
Informativo: asociado a las metas de las actividades.</t>
        </r>
      </text>
    </comment>
    <comment ref="I6" authorId="0" shapeId="0" xr:uid="{A3E060C4-8AA5-4C35-A944-8EC35E172F4C}">
      <text>
        <r>
          <rPr>
            <sz val="9"/>
            <color indexed="81"/>
            <rFont val="Tahoma"/>
            <family val="2"/>
          </rPr>
          <t xml:space="preserve">
Informativo: Donde se relacionan las metas por mes en que se proyecta reportar.</t>
        </r>
      </text>
    </comment>
    <comment ref="U6" authorId="0" shapeId="0" xr:uid="{34E8EE5D-95A1-4EF2-96FD-B437E4E96483}">
      <text>
        <r>
          <rPr>
            <sz val="9"/>
            <color indexed="81"/>
            <rFont val="Tahoma"/>
            <family val="2"/>
          </rPr>
          <t xml:space="preserve">
Este espacio aplica solo para el componente SST</t>
        </r>
      </text>
    </comment>
    <comment ref="V6" authorId="0" shapeId="0" xr:uid="{FC7F3ECA-F407-4654-A3BD-4C1104905170}">
      <text>
        <r>
          <rPr>
            <sz val="9"/>
            <color indexed="81"/>
            <rFont val="Tahoma"/>
            <family val="2"/>
          </rPr>
          <t xml:space="preserve">
Relacione el porcentaje de avance de las actividades de la columna D o F, de acuerdo a la formula del indicador,  correspondientes al período de reporte</t>
        </r>
      </text>
    </comment>
    <comment ref="X6" authorId="0" shapeId="0" xr:uid="{A20D4E2F-F156-452A-A3E6-E936A36956D7}">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2DDB81BF-D10F-4CE0-9042-073B7BD2066B}">
      <text>
        <r>
          <rPr>
            <sz val="9"/>
            <color indexed="81"/>
            <rFont val="Tahoma"/>
            <family val="2"/>
          </rPr>
          <t xml:space="preserve">
Relacione o describa la gestión realizada frente a la ejecución o avance de la actividad o tarea</t>
        </r>
      </text>
    </comment>
    <comment ref="Z6" authorId="0" shapeId="0" xr:uid="{03EB10CA-6969-4E00-B587-C8C997CA2C9F}">
      <text>
        <r>
          <rPr>
            <sz val="9"/>
            <color indexed="81"/>
            <rFont val="Tahoma"/>
            <family val="2"/>
          </rPr>
          <t xml:space="preserve">Este espacio exclusivo para la OAP, en donde se relaciona el análisis correspondiente a lo reportado por las areas 
</t>
        </r>
      </text>
    </comment>
    <comment ref="G7" authorId="0" shapeId="0" xr:uid="{D5B6D597-3D33-487C-BCBD-BCA775B9F4D5}">
      <text>
        <r>
          <rPr>
            <sz val="9"/>
            <color indexed="81"/>
            <rFont val="Tahoma"/>
            <family val="2"/>
          </rPr>
          <t xml:space="preserve">
Realacionar la cifra que corresponde a la Línea o punto de partida en que inicia la actividad</t>
        </r>
      </text>
    </comment>
    <comment ref="H7" authorId="0" shapeId="0" xr:uid="{CA95533A-AE71-4592-81C9-01E3017034B2}">
      <text>
        <r>
          <rPr>
            <sz val="9"/>
            <color indexed="81"/>
            <rFont val="Tahoma"/>
            <family val="2"/>
          </rPr>
          <t xml:space="preserve">
Relacionar en número la meta que corresponde a la ejecución en el año de la actividad.</t>
        </r>
      </text>
    </comment>
    <comment ref="I7" authorId="0" shapeId="0" xr:uid="{E747D83D-0BC0-47AB-9447-F049BDE3D960}">
      <text>
        <r>
          <rPr>
            <sz val="9"/>
            <color indexed="81"/>
            <rFont val="Tahoma"/>
            <family val="2"/>
          </rPr>
          <t xml:space="preserve">
Relacionar y proyectar por mes la meta del año</t>
        </r>
      </text>
    </comment>
    <comment ref="H8" authorId="1" shapeId="0" xr:uid="{D29E037F-4E88-42D0-A6BF-F6885041837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valor en este campo debe ser numerico, y no debe estar la ceda combinada….ya que aquí se debe especificar la meta de la actividad relacionada. </t>
      </text>
    </comment>
    <comment ref="I8" authorId="2" shapeId="0" xr:uid="{B5FF898E-AD89-48A6-9BBF-1E5CD62E973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solo dejar marcada en numero el mes en que se va a reportar, para no generar confusiones.</t>
      </text>
    </comment>
    <comment ref="X8" authorId="3" shapeId="0" xr:uid="{E447C59A-A832-4DCE-B0E6-93E35C43AF1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se sugiere ser mas claro en la evidencia que se va a reportar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A0F94AE3-03E6-4647-8EAA-02D9C71E721D}">
      <text>
        <r>
          <rPr>
            <sz val="9"/>
            <color indexed="81"/>
            <rFont val="Tahoma"/>
            <family val="2"/>
          </rPr>
          <t>En este espacio, relacionar el nombre de la actividad asociada al plan, o plan o componente o cronograma.</t>
        </r>
      </text>
    </comment>
    <comment ref="A5" authorId="0" shapeId="0" xr:uid="{C9B81696-CBBB-451E-8288-70AD7D1CFAEC}">
      <text>
        <r>
          <rPr>
            <sz val="9"/>
            <color indexed="81"/>
            <rFont val="Tahoma"/>
            <family val="2"/>
          </rPr>
          <t>Relacionar el nombre del proceso, objetivo, política o componente (en el caso del PAAC) sobre el que se va a formular o reportar avance de sus actividades.</t>
        </r>
      </text>
    </comment>
    <comment ref="B5" authorId="0" shapeId="0" xr:uid="{89D2D74B-32D9-475C-98CB-37174A077AC8}">
      <text>
        <r>
          <rPr>
            <sz val="9"/>
            <color indexed="81"/>
            <rFont val="Tahoma"/>
            <family val="2"/>
          </rPr>
          <t>Relacionar las actividades o tareas a ejecutar asociadas al Plan o Actividad General</t>
        </r>
      </text>
    </comment>
    <comment ref="C5" authorId="0" shapeId="0" xr:uid="{356D0E35-0910-41A0-BEC5-048CD8827B14}">
      <text>
        <r>
          <rPr>
            <sz val="9"/>
            <color indexed="81"/>
            <rFont val="Tahoma"/>
            <family val="2"/>
          </rPr>
          <t xml:space="preserve">
Informativo</t>
        </r>
      </text>
    </comment>
    <comment ref="G5" authorId="0" shapeId="0" xr:uid="{03DDE47C-B2BA-4D53-A226-268A7A1166FB}">
      <text>
        <r>
          <rPr>
            <sz val="9"/>
            <color indexed="81"/>
            <rFont val="Tahoma"/>
            <family val="2"/>
          </rPr>
          <t xml:space="preserve">
Informativo</t>
        </r>
      </text>
    </comment>
    <comment ref="Z5" authorId="0" shapeId="0" xr:uid="{63962165-11A0-4F04-932C-08F197AB842A}">
      <text>
        <r>
          <rPr>
            <sz val="9"/>
            <color indexed="81"/>
            <rFont val="Tahoma"/>
            <family val="2"/>
          </rPr>
          <t xml:space="preserve">Relacione la dependencia y/o funcionario responsable de realizar la actividad o tarea
</t>
        </r>
      </text>
    </comment>
    <comment ref="C6" authorId="0" shapeId="0" xr:uid="{643EAB4C-82CA-437E-8682-3E69D900167F}">
      <text>
        <r>
          <rPr>
            <sz val="9"/>
            <color indexed="81"/>
            <rFont val="Tahoma"/>
            <family val="2"/>
          </rPr>
          <t xml:space="preserve">
Relacionar el Nombre del indicador. Si el cronograma se encuentra asociado a una actividad del PAG, colocar el que se encuentra en el Plan </t>
        </r>
      </text>
    </comment>
    <comment ref="D6" authorId="0" shapeId="0" xr:uid="{6A287F4B-591F-4D2E-B579-BA3CECC7B5C8}">
      <text>
        <r>
          <rPr>
            <sz val="9"/>
            <color indexed="81"/>
            <rFont val="Tahoma"/>
            <family val="2"/>
          </rPr>
          <t xml:space="preserve">
Relacionar la variable 1 que hace parte de la formula del indicador.</t>
        </r>
      </text>
    </comment>
    <comment ref="E6" authorId="0" shapeId="0" xr:uid="{FDC1005B-8CDD-47B7-B7B1-9E6CFC419349}">
      <text>
        <r>
          <rPr>
            <sz val="9"/>
            <color indexed="81"/>
            <rFont val="Tahoma"/>
            <family val="2"/>
          </rPr>
          <t xml:space="preserve">
Relacionar la variable 2 que hace parte de la formula del indicador.</t>
        </r>
      </text>
    </comment>
    <comment ref="F6" authorId="0" shapeId="0" xr:uid="{DFA92D22-1C3F-41CD-AEA3-3AF9E3DD892B}">
      <text>
        <r>
          <rPr>
            <sz val="9"/>
            <color indexed="81"/>
            <rFont val="Tahoma"/>
            <family val="2"/>
          </rPr>
          <t xml:space="preserve">
Seleccionar la frecuencia de reporte de la lista desplegable.</t>
        </r>
      </text>
    </comment>
    <comment ref="G6" authorId="0" shapeId="0" xr:uid="{35231B46-195D-4C60-939B-BE003941850F}">
      <text>
        <r>
          <rPr>
            <sz val="9"/>
            <color indexed="81"/>
            <rFont val="Tahoma"/>
            <family val="2"/>
          </rPr>
          <t xml:space="preserve">
Informativo: asociado a las metas de las actividades.</t>
        </r>
      </text>
    </comment>
    <comment ref="I6" authorId="0" shapeId="0" xr:uid="{67954703-337A-4393-B0CF-BBA3CB24F312}">
      <text>
        <r>
          <rPr>
            <sz val="9"/>
            <color indexed="81"/>
            <rFont val="Tahoma"/>
            <family val="2"/>
          </rPr>
          <t xml:space="preserve">
Informativo: Donde se relacionan las metas por mes en que se proyecta reportar.</t>
        </r>
      </text>
    </comment>
    <comment ref="U6" authorId="0" shapeId="0" xr:uid="{DE3B4E14-AD3B-420A-8A12-129117ABA701}">
      <text>
        <r>
          <rPr>
            <sz val="9"/>
            <color indexed="81"/>
            <rFont val="Tahoma"/>
            <family val="2"/>
          </rPr>
          <t xml:space="preserve">
Este espacio aplica solo para el componente SST</t>
        </r>
      </text>
    </comment>
    <comment ref="V6" authorId="0" shapeId="0" xr:uid="{9B73D3B6-2678-4D7A-935D-168DD32E5D51}">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B4F519BD-56B7-4AF9-9221-9B29E09BD35D}">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C4819516-C17B-49E7-B49E-F034858A66D1}">
      <text>
        <r>
          <rPr>
            <sz val="9"/>
            <color indexed="81"/>
            <rFont val="Tahoma"/>
            <family val="2"/>
          </rPr>
          <t xml:space="preserve">
Relacione o describa la gestión realizada frente a la ejecución o avance de la actividad o tarea</t>
        </r>
      </text>
    </comment>
    <comment ref="Y6" authorId="0" shapeId="0" xr:uid="{4366CB21-E377-4768-8FC0-A990368A2DB5}">
      <text>
        <r>
          <rPr>
            <sz val="9"/>
            <color indexed="81"/>
            <rFont val="Tahoma"/>
            <family val="2"/>
          </rPr>
          <t xml:space="preserve">Este espacio exclusivo para la OAP, en donde se relaciona el análisis correspondiente a lo reportado por las areas 
</t>
        </r>
      </text>
    </comment>
    <comment ref="G7" authorId="0" shapeId="0" xr:uid="{DB0F3C29-50C3-4D80-8D10-716EE48BE69C}">
      <text>
        <r>
          <rPr>
            <sz val="9"/>
            <color indexed="81"/>
            <rFont val="Tahoma"/>
            <family val="2"/>
          </rPr>
          <t xml:space="preserve">
Realacionar la cifra que corresponde a la Línea o punto de partida en que inicia la actividad</t>
        </r>
      </text>
    </comment>
    <comment ref="H7" authorId="0" shapeId="0" xr:uid="{88684F98-4BC0-4C49-90F8-2E949E85DD80}">
      <text>
        <r>
          <rPr>
            <sz val="9"/>
            <color indexed="81"/>
            <rFont val="Tahoma"/>
            <family val="2"/>
          </rPr>
          <t xml:space="preserve">
Relacionar en número la meta que corresponde a la ejecución en el año de la actividad.</t>
        </r>
      </text>
    </comment>
    <comment ref="I7" authorId="0" shapeId="0" xr:uid="{38D02BFC-3EC4-4980-AD09-2CF48A522697}">
      <text>
        <r>
          <rPr>
            <sz val="9"/>
            <color indexed="81"/>
            <rFont val="Tahoma"/>
            <family val="2"/>
          </rPr>
          <t xml:space="preserve">
Relacionar y proyectar por mes la meta del 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08513B6D-0D40-4795-B921-A09074A6F161}">
      <text>
        <r>
          <rPr>
            <sz val="9"/>
            <color indexed="81"/>
            <rFont val="Tahoma"/>
            <family val="2"/>
          </rPr>
          <t>En este espacio, relacionar el nombre de la actividad asociada al plan, o plan o componente o cronograma.</t>
        </r>
      </text>
    </comment>
    <comment ref="A5" authorId="0" shapeId="0" xr:uid="{D82D7B21-8DF3-4394-A4F1-CCEECC32D6F1}">
      <text>
        <r>
          <rPr>
            <sz val="9"/>
            <color indexed="81"/>
            <rFont val="Tahoma"/>
            <family val="2"/>
          </rPr>
          <t>Relacionar el nombre del proceso, objetivo, política o componente (en el caso del PAAC) sobre el que se va a formular o reportar avance de sus actividades.</t>
        </r>
      </text>
    </comment>
    <comment ref="B5" authorId="0" shapeId="0" xr:uid="{DF6473FA-BD4A-41EC-8C44-147499494169}">
      <text>
        <r>
          <rPr>
            <sz val="9"/>
            <color indexed="81"/>
            <rFont val="Tahoma"/>
            <family val="2"/>
          </rPr>
          <t>Relacionar las actividades o tareas a ejecutar asociadas al Plan o Actividad General</t>
        </r>
      </text>
    </comment>
    <comment ref="C5" authorId="0" shapeId="0" xr:uid="{544AFCFF-0A87-49C0-A5A9-B9E4D9200624}">
      <text>
        <r>
          <rPr>
            <sz val="9"/>
            <color indexed="81"/>
            <rFont val="Tahoma"/>
            <family val="2"/>
          </rPr>
          <t xml:space="preserve">
Informativo</t>
        </r>
      </text>
    </comment>
    <comment ref="G5" authorId="0" shapeId="0" xr:uid="{DC4AA152-6545-4BA0-8AE4-F02CD7450B34}">
      <text>
        <r>
          <rPr>
            <sz val="9"/>
            <color indexed="81"/>
            <rFont val="Tahoma"/>
            <family val="2"/>
          </rPr>
          <t xml:space="preserve">
Informativo</t>
        </r>
      </text>
    </comment>
    <comment ref="Z5" authorId="0" shapeId="0" xr:uid="{A997F6F8-37D0-4EF6-8320-CE01E78CC98E}">
      <text>
        <r>
          <rPr>
            <sz val="9"/>
            <color indexed="81"/>
            <rFont val="Tahoma"/>
            <family val="2"/>
          </rPr>
          <t xml:space="preserve">Relacione la dependencia y/o funcionario responsable de realizar la actividad o tarea
</t>
        </r>
      </text>
    </comment>
    <comment ref="C6" authorId="0" shapeId="0" xr:uid="{F06BA909-A280-4434-B609-BBB142D680B1}">
      <text>
        <r>
          <rPr>
            <sz val="9"/>
            <color indexed="81"/>
            <rFont val="Tahoma"/>
            <family val="2"/>
          </rPr>
          <t xml:space="preserve">
Relacionar el Nombre del indicador. Si el cronograma se encuentra asociado a una actividad del PAG, colocar el que se encuentra en el Plan </t>
        </r>
      </text>
    </comment>
    <comment ref="D6" authorId="0" shapeId="0" xr:uid="{B1A1C8CE-7AA2-4CD4-95CF-9299DCC7580A}">
      <text>
        <r>
          <rPr>
            <sz val="9"/>
            <color indexed="81"/>
            <rFont val="Tahoma"/>
            <family val="2"/>
          </rPr>
          <t xml:space="preserve">
Relacionar la variable 1 que hace parte de la formula del indicador.</t>
        </r>
      </text>
    </comment>
    <comment ref="E6" authorId="0" shapeId="0" xr:uid="{56B74B4B-AC56-4D2D-9E30-D7A3897DE5F7}">
      <text>
        <r>
          <rPr>
            <sz val="9"/>
            <color indexed="81"/>
            <rFont val="Tahoma"/>
            <family val="2"/>
          </rPr>
          <t xml:space="preserve">
Relacionar la variable 2 que hace parte de la formula del indicador.</t>
        </r>
      </text>
    </comment>
    <comment ref="F6" authorId="0" shapeId="0" xr:uid="{1B9C5DFA-5E6A-4068-9F24-C4E84B54055E}">
      <text>
        <r>
          <rPr>
            <sz val="9"/>
            <color indexed="81"/>
            <rFont val="Tahoma"/>
            <family val="2"/>
          </rPr>
          <t xml:space="preserve">
Seleccionar la frecuencia de reporte de la lista desplegable.</t>
        </r>
      </text>
    </comment>
    <comment ref="G6" authorId="0" shapeId="0" xr:uid="{68C45610-90D1-41C8-B8B9-EF6C4B1A175E}">
      <text>
        <r>
          <rPr>
            <sz val="9"/>
            <color indexed="81"/>
            <rFont val="Tahoma"/>
            <family val="2"/>
          </rPr>
          <t xml:space="preserve">
Informativo: asociado a las metas de las actividades.</t>
        </r>
      </text>
    </comment>
    <comment ref="I6" authorId="0" shapeId="0" xr:uid="{5599EC87-ED42-4792-A631-9AA4F7B88190}">
      <text>
        <r>
          <rPr>
            <sz val="9"/>
            <color indexed="81"/>
            <rFont val="Tahoma"/>
            <family val="2"/>
          </rPr>
          <t xml:space="preserve">
Informativo: Donde se relacionan las metas por mes en que se proyecta reportar.</t>
        </r>
      </text>
    </comment>
    <comment ref="U6" authorId="0" shapeId="0" xr:uid="{B8F73968-F33B-4B9D-9C1B-739A77FA12CE}">
      <text>
        <r>
          <rPr>
            <sz val="9"/>
            <color indexed="81"/>
            <rFont val="Tahoma"/>
            <family val="2"/>
          </rPr>
          <t xml:space="preserve">
Este espacio aplica solo para el componente SST</t>
        </r>
      </text>
    </comment>
    <comment ref="V6" authorId="0" shapeId="0" xr:uid="{3F04005D-02A2-421A-AEFC-F2FAACCFC63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BDB1954-59ED-4A8D-85D6-6FD456F889D0}">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7DB5B62D-F708-423D-9528-D645617A8E0F}">
      <text>
        <r>
          <rPr>
            <sz val="9"/>
            <color indexed="81"/>
            <rFont val="Tahoma"/>
            <family val="2"/>
          </rPr>
          <t xml:space="preserve">
Relacione o describa la gestión realizada frente a la ejecución o avance de la actividad o tarea</t>
        </r>
      </text>
    </comment>
    <comment ref="Y6" authorId="0" shapeId="0" xr:uid="{4D75D714-1800-44F0-BB23-497F4CF1BCAF}">
      <text>
        <r>
          <rPr>
            <sz val="9"/>
            <color indexed="81"/>
            <rFont val="Tahoma"/>
            <family val="2"/>
          </rPr>
          <t xml:space="preserve">Este espacio exclusivo para la OAP, en donde se relaciona el análisis correspondiente a lo reportado por las areas 
</t>
        </r>
      </text>
    </comment>
    <comment ref="G7" authorId="0" shapeId="0" xr:uid="{9712C874-B7D0-4910-AF11-2B9960BC8FF8}">
      <text>
        <r>
          <rPr>
            <sz val="9"/>
            <color indexed="81"/>
            <rFont val="Tahoma"/>
            <family val="2"/>
          </rPr>
          <t xml:space="preserve">
Realacionar la cifra que corresponde a la Línea o punto de partida en que inicia la actividad</t>
        </r>
      </text>
    </comment>
    <comment ref="H7" authorId="0" shapeId="0" xr:uid="{3977F71E-1787-484F-8033-F7AB7C42F3D6}">
      <text>
        <r>
          <rPr>
            <sz val="9"/>
            <color indexed="81"/>
            <rFont val="Tahoma"/>
            <family val="2"/>
          </rPr>
          <t xml:space="preserve">
Relacionar en número la meta que corresponde a la ejecución en el año de la actividad.</t>
        </r>
      </text>
    </comment>
    <comment ref="I7" authorId="0" shapeId="0" xr:uid="{8BF9C5E9-75A5-4452-9FCC-BA0BC1B453C2}">
      <text>
        <r>
          <rPr>
            <sz val="9"/>
            <color indexed="81"/>
            <rFont val="Tahoma"/>
            <family val="2"/>
          </rPr>
          <t xml:space="preserve">
Relacionar y proyectar por mes la meta del 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tc={2ECF5B69-DD24-47A3-9416-ECE8DBECF786}</author>
  </authors>
  <commentList>
    <comment ref="A4" authorId="0" shapeId="0" xr:uid="{2BDC9013-ACC5-494F-AC7A-7B0693658B69}">
      <text>
        <r>
          <rPr>
            <sz val="9"/>
            <color indexed="81"/>
            <rFont val="Tahoma"/>
            <family val="2"/>
          </rPr>
          <t>En este espacio, relacionar el nombre de la actividad asociada al plan, o plan o componente o cronograma.</t>
        </r>
      </text>
    </comment>
    <comment ref="A5" authorId="0" shapeId="0" xr:uid="{76B47EEA-6A43-47B0-BACC-A2BF18A32733}">
      <text>
        <r>
          <rPr>
            <sz val="9"/>
            <color indexed="81"/>
            <rFont val="Tahoma"/>
            <family val="2"/>
          </rPr>
          <t>Relacionar el nombre del proceso, objetivo, política o componente (en el caso del PAAC) sobre el que se va a formular o reportar avance de sus actividades.</t>
        </r>
      </text>
    </comment>
    <comment ref="B5" authorId="0" shapeId="0" xr:uid="{335D28E5-CB58-4D0A-84A9-EAA45C4D2BF6}">
      <text>
        <r>
          <rPr>
            <sz val="9"/>
            <color indexed="81"/>
            <rFont val="Tahoma"/>
            <family val="2"/>
          </rPr>
          <t>Relacionar las actividades o tareas a ejecutar asociadas al Plan o Actividad General</t>
        </r>
      </text>
    </comment>
    <comment ref="C5" authorId="0" shapeId="0" xr:uid="{F289F408-393A-4B31-A59B-DD0112DC7462}">
      <text>
        <r>
          <rPr>
            <sz val="9"/>
            <color indexed="81"/>
            <rFont val="Tahoma"/>
            <family val="2"/>
          </rPr>
          <t xml:space="preserve">
Informativo</t>
        </r>
      </text>
    </comment>
    <comment ref="G5" authorId="0" shapeId="0" xr:uid="{C1818BBC-13B9-4F12-82F0-66CCB5D42B54}">
      <text>
        <r>
          <rPr>
            <sz val="9"/>
            <color indexed="81"/>
            <rFont val="Tahoma"/>
            <family val="2"/>
          </rPr>
          <t xml:space="preserve">
Informativo</t>
        </r>
      </text>
    </comment>
    <comment ref="Z5" authorId="0" shapeId="0" xr:uid="{2DD7B713-CCD2-41EF-81B2-E6DFFE6D1917}">
      <text>
        <r>
          <rPr>
            <sz val="9"/>
            <color indexed="81"/>
            <rFont val="Tahoma"/>
            <family val="2"/>
          </rPr>
          <t xml:space="preserve">Relacione la dependencia y/o funcionario responsable de realizar la actividad o tarea
</t>
        </r>
      </text>
    </comment>
    <comment ref="C6" authorId="0" shapeId="0" xr:uid="{63EEBE3F-D153-42C5-8D2F-29809978C65A}">
      <text>
        <r>
          <rPr>
            <sz val="9"/>
            <color indexed="81"/>
            <rFont val="Tahoma"/>
            <family val="2"/>
          </rPr>
          <t xml:space="preserve">
Relacionar el Nombre del indicador. Si el cronograma se encuentra asociado a una actividad del PAG, colocar el que se encuentra en el Plan </t>
        </r>
      </text>
    </comment>
    <comment ref="D6" authorId="0" shapeId="0" xr:uid="{0058ECE7-2F62-4DC3-AC35-53DD812F7B55}">
      <text>
        <r>
          <rPr>
            <sz val="9"/>
            <color indexed="81"/>
            <rFont val="Tahoma"/>
            <family val="2"/>
          </rPr>
          <t xml:space="preserve">
Relacionar la variable 1 que hace parte de la formula del indicador.</t>
        </r>
      </text>
    </comment>
    <comment ref="E6" authorId="0" shapeId="0" xr:uid="{51BA4547-ECB3-4009-AC40-B7103EB55857}">
      <text>
        <r>
          <rPr>
            <sz val="9"/>
            <color indexed="81"/>
            <rFont val="Tahoma"/>
            <family val="2"/>
          </rPr>
          <t xml:space="preserve">
Relacionar la variable 2 que hace parte de la formula del indicador.</t>
        </r>
      </text>
    </comment>
    <comment ref="F6" authorId="0" shapeId="0" xr:uid="{FA722681-F4CF-4AEF-824A-D5AFD82B9282}">
      <text>
        <r>
          <rPr>
            <sz val="9"/>
            <color indexed="81"/>
            <rFont val="Tahoma"/>
            <family val="2"/>
          </rPr>
          <t xml:space="preserve">
Seleccionar la frecuencia de reporte de la lista desplegable.</t>
        </r>
      </text>
    </comment>
    <comment ref="G6" authorId="0" shapeId="0" xr:uid="{4FEA6842-24BE-4728-A37C-77E53B467CED}">
      <text>
        <r>
          <rPr>
            <sz val="9"/>
            <color indexed="81"/>
            <rFont val="Tahoma"/>
            <family val="2"/>
          </rPr>
          <t xml:space="preserve">
Informativo: asociado a las metas de las actividades.</t>
        </r>
      </text>
    </comment>
    <comment ref="I6" authorId="0" shapeId="0" xr:uid="{6074B611-2473-4D21-9A5E-B483FC0EACA9}">
      <text>
        <r>
          <rPr>
            <sz val="9"/>
            <color indexed="81"/>
            <rFont val="Tahoma"/>
            <family val="2"/>
          </rPr>
          <t xml:space="preserve">
Informativo: Donde se relacionan las metas por mes en que se proyecta reportar.</t>
        </r>
      </text>
    </comment>
    <comment ref="U6" authorId="0" shapeId="0" xr:uid="{5A05FFC7-93AC-4670-A720-A8A8DEE8B6E0}">
      <text>
        <r>
          <rPr>
            <sz val="9"/>
            <color indexed="81"/>
            <rFont val="Tahoma"/>
            <family val="2"/>
          </rPr>
          <t xml:space="preserve">
Este espacio aplica solo para el componente SST</t>
        </r>
      </text>
    </comment>
    <comment ref="V6" authorId="0" shapeId="0" xr:uid="{CD43FDD9-765C-428D-A15C-9BCA6A7FCE96}">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4FD25662-0EA6-4C5F-B3F1-93F3D5E36B49}">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45472169-8B20-41E1-B9F8-C797DDC08B8B}">
      <text>
        <r>
          <rPr>
            <sz val="9"/>
            <color indexed="81"/>
            <rFont val="Tahoma"/>
            <family val="2"/>
          </rPr>
          <t xml:space="preserve">
Relacione o describa la gestión realizada frente a la ejecución o avance de la actividad o tarea</t>
        </r>
      </text>
    </comment>
    <comment ref="Y6" authorId="0" shapeId="0" xr:uid="{5569CCFC-707D-4C7F-BC40-B8300F12ED2C}">
      <text>
        <r>
          <rPr>
            <sz val="9"/>
            <color indexed="81"/>
            <rFont val="Tahoma"/>
            <family val="2"/>
          </rPr>
          <t xml:space="preserve">Este espacio exclusivo para la OAP, en donde se relaciona el análisis correspondiente a lo reportado por las areas 
</t>
        </r>
      </text>
    </comment>
    <comment ref="G7" authorId="0" shapeId="0" xr:uid="{EC98A35C-3264-40AF-8DBD-70227DB5030F}">
      <text>
        <r>
          <rPr>
            <sz val="9"/>
            <color indexed="81"/>
            <rFont val="Tahoma"/>
            <family val="2"/>
          </rPr>
          <t xml:space="preserve">
Realacionar la cifra que corresponde a la Línea o punto de partida en que inicia la actividad</t>
        </r>
      </text>
    </comment>
    <comment ref="H7" authorId="0" shapeId="0" xr:uid="{0D41C424-C10D-4DBD-84C3-8E652EC41529}">
      <text>
        <r>
          <rPr>
            <sz val="9"/>
            <color indexed="81"/>
            <rFont val="Tahoma"/>
            <family val="2"/>
          </rPr>
          <t xml:space="preserve">
Relacionar en número la meta que corresponde a la ejecución en el año de la actividad.</t>
        </r>
      </text>
    </comment>
    <comment ref="I7" authorId="0" shapeId="0" xr:uid="{571A1727-B59D-48DE-92DD-1129004E237C}">
      <text>
        <r>
          <rPr>
            <sz val="9"/>
            <color indexed="81"/>
            <rFont val="Tahoma"/>
            <family val="2"/>
          </rPr>
          <t xml:space="preserve">
Relacionar y proyectar por mes la meta del año</t>
        </r>
      </text>
    </comment>
    <comment ref="W8" authorId="1" shapeId="0" xr:uid="{2ECF5B69-DD24-47A3-9416-ECE8DBECF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relacionar en minúsculas, solo la primera inicial en mayúsculas, Gracias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22AA4752-B446-47D9-A6EA-1F90C104CF89}">
      <text>
        <r>
          <rPr>
            <sz val="9"/>
            <color indexed="81"/>
            <rFont val="Tahoma"/>
            <family val="2"/>
          </rPr>
          <t>En este espacio, relacionar el nombre de la actividad asociada al plan, o plan o componente o cronograma.</t>
        </r>
      </text>
    </comment>
    <comment ref="A5" authorId="0" shapeId="0" xr:uid="{179A14E6-6AB4-48F8-8786-9A4E02C558AE}">
      <text>
        <r>
          <rPr>
            <sz val="9"/>
            <color indexed="81"/>
            <rFont val="Tahoma"/>
            <family val="2"/>
          </rPr>
          <t>Relacionar el nombre del proceso, objetivo, política o componente (en el caso del PAAC) sobre el que se va a formular o reportar avance de sus actividades.</t>
        </r>
      </text>
    </comment>
    <comment ref="B5" authorId="0" shapeId="0" xr:uid="{F93D6D47-802E-4687-A0CB-7AEBC36960BF}">
      <text>
        <r>
          <rPr>
            <sz val="9"/>
            <color indexed="81"/>
            <rFont val="Tahoma"/>
            <family val="2"/>
          </rPr>
          <t>Relacionar las actividades o tareas a ejecutar asociadas al Plan o Actividad General</t>
        </r>
      </text>
    </comment>
    <comment ref="C5" authorId="0" shapeId="0" xr:uid="{F0033B2D-821D-46F3-8DD8-E03BA46FA0DA}">
      <text>
        <r>
          <rPr>
            <sz val="9"/>
            <color indexed="81"/>
            <rFont val="Tahoma"/>
            <family val="2"/>
          </rPr>
          <t xml:space="preserve">
Informativo</t>
        </r>
      </text>
    </comment>
    <comment ref="G5" authorId="0" shapeId="0" xr:uid="{DFED8535-8D05-416A-ADA8-BB78B9EE9412}">
      <text>
        <r>
          <rPr>
            <sz val="9"/>
            <color indexed="81"/>
            <rFont val="Tahoma"/>
            <family val="2"/>
          </rPr>
          <t xml:space="preserve">
Informativo</t>
        </r>
      </text>
    </comment>
    <comment ref="Z5" authorId="0" shapeId="0" xr:uid="{47221C9A-F0E3-45C7-9960-06A17CA9CA31}">
      <text>
        <r>
          <rPr>
            <sz val="9"/>
            <color indexed="81"/>
            <rFont val="Tahoma"/>
            <family val="2"/>
          </rPr>
          <t xml:space="preserve">Relacione la dependencia y/o funcionario responsable de realizar la actividad o tarea
</t>
        </r>
      </text>
    </comment>
    <comment ref="C6" authorId="0" shapeId="0" xr:uid="{AE349B8E-57C9-415C-AAD4-01A1F33B4B0B}">
      <text>
        <r>
          <rPr>
            <sz val="9"/>
            <color indexed="81"/>
            <rFont val="Tahoma"/>
            <family val="2"/>
          </rPr>
          <t xml:space="preserve">
Relacionar el Nombre del indicador. Si el cronograma se encuentra asociado a una actividad del PAG, colocar el que se encuentra en el Plan </t>
        </r>
      </text>
    </comment>
    <comment ref="D6" authorId="0" shapeId="0" xr:uid="{123BFE33-F8A6-4618-9A51-417BB3305615}">
      <text>
        <r>
          <rPr>
            <sz val="9"/>
            <color indexed="81"/>
            <rFont val="Tahoma"/>
            <family val="2"/>
          </rPr>
          <t xml:space="preserve">
Relacionar la variable 1 que hace parte de la formula del indicador.</t>
        </r>
      </text>
    </comment>
    <comment ref="E6" authorId="0" shapeId="0" xr:uid="{32DB0A35-ACDB-4A1F-B243-3D75CF98BA12}">
      <text>
        <r>
          <rPr>
            <sz val="9"/>
            <color indexed="81"/>
            <rFont val="Tahoma"/>
            <family val="2"/>
          </rPr>
          <t xml:space="preserve">
Relacionar la variable 2 que hace parte de la formula del indicador.</t>
        </r>
      </text>
    </comment>
    <comment ref="F6" authorId="0" shapeId="0" xr:uid="{DE59E062-BC29-436A-AC0A-F4FF48EE9FC0}">
      <text>
        <r>
          <rPr>
            <sz val="9"/>
            <color indexed="81"/>
            <rFont val="Tahoma"/>
            <family val="2"/>
          </rPr>
          <t xml:space="preserve">
Seleccionar la frecuencia de reporte de la lista desplegable.</t>
        </r>
      </text>
    </comment>
    <comment ref="G6" authorId="0" shapeId="0" xr:uid="{02CD0349-6CF5-40F2-9334-1C62113D393D}">
      <text>
        <r>
          <rPr>
            <sz val="9"/>
            <color indexed="81"/>
            <rFont val="Tahoma"/>
            <family val="2"/>
          </rPr>
          <t xml:space="preserve">
Informativo: asociado a las metas de las actividades.</t>
        </r>
      </text>
    </comment>
    <comment ref="I6" authorId="0" shapeId="0" xr:uid="{D48C450F-D140-4616-94BA-DE4305206FAA}">
      <text>
        <r>
          <rPr>
            <sz val="9"/>
            <color indexed="81"/>
            <rFont val="Tahoma"/>
            <family val="2"/>
          </rPr>
          <t xml:space="preserve">
Informativo: Donde se relacionan las metas por mes en que se proyecta reportar.</t>
        </r>
      </text>
    </comment>
    <comment ref="U6" authorId="0" shapeId="0" xr:uid="{691446FA-0794-43FF-96A9-F69FBA888C53}">
      <text>
        <r>
          <rPr>
            <sz val="9"/>
            <color indexed="81"/>
            <rFont val="Tahoma"/>
            <family val="2"/>
          </rPr>
          <t xml:space="preserve">
Este espacio aplica solo para el componente SST</t>
        </r>
      </text>
    </comment>
    <comment ref="V6" authorId="0" shapeId="0" xr:uid="{C6A60464-2A07-42C6-88EE-1AC71C2BA125}">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2D10B7D5-20C2-4B6B-B02F-0CD55FD3ACBC}">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D1807C7C-D4A1-4F03-97C1-BDD5402F262E}">
      <text>
        <r>
          <rPr>
            <sz val="9"/>
            <color indexed="81"/>
            <rFont val="Tahoma"/>
            <family val="2"/>
          </rPr>
          <t xml:space="preserve">
Relacione o describa la gestión realizada frente a la ejecución o avance de la actividad o tarea</t>
        </r>
      </text>
    </comment>
    <comment ref="Y6" authorId="0" shapeId="0" xr:uid="{9E1FD817-27DA-47AE-8929-4AC50957F10B}">
      <text>
        <r>
          <rPr>
            <sz val="9"/>
            <color indexed="81"/>
            <rFont val="Tahoma"/>
            <family val="2"/>
          </rPr>
          <t xml:space="preserve">Este espacio exclusivo para la OAP, en donde se relaciona el análisis correspondiente a lo reportado por las areas 
</t>
        </r>
      </text>
    </comment>
    <comment ref="G7" authorId="0" shapeId="0" xr:uid="{7D3AEB20-761D-4048-B7F6-A048C1A17D55}">
      <text>
        <r>
          <rPr>
            <sz val="9"/>
            <color indexed="81"/>
            <rFont val="Tahoma"/>
            <family val="2"/>
          </rPr>
          <t xml:space="preserve">
Realacionar la cifra que corresponde a la Línea o punto de partida en que inicia la actividad</t>
        </r>
      </text>
    </comment>
    <comment ref="H7" authorId="0" shapeId="0" xr:uid="{646004BC-E250-4DFE-873F-7FBACCA45F72}">
      <text>
        <r>
          <rPr>
            <sz val="9"/>
            <color indexed="81"/>
            <rFont val="Tahoma"/>
            <family val="2"/>
          </rPr>
          <t xml:space="preserve">
Relacionar en número la meta que corresponde a la ejecución en el año de la actividad.</t>
        </r>
      </text>
    </comment>
    <comment ref="I7" authorId="0" shapeId="0" xr:uid="{513E10C4-65BA-43EB-9CAF-31321D236320}">
      <text>
        <r>
          <rPr>
            <sz val="9"/>
            <color indexed="81"/>
            <rFont val="Tahoma"/>
            <family val="2"/>
          </rPr>
          <t xml:space="preserve">
Relacionar y proyectar por mes la meta del 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0D7DC3F5-A56D-432C-AB44-374D957CAD56}">
      <text>
        <r>
          <rPr>
            <sz val="9"/>
            <color indexed="81"/>
            <rFont val="Tahoma"/>
            <family val="2"/>
          </rPr>
          <t>En este espacio, relacionar el nombre de la actividad asociada al plan, o plan o componente o cronograma.</t>
        </r>
      </text>
    </comment>
    <comment ref="A5" authorId="0" shapeId="0" xr:uid="{8246ABCA-D494-425D-9B9C-F635AE159FFF}">
      <text>
        <r>
          <rPr>
            <sz val="9"/>
            <color indexed="81"/>
            <rFont val="Tahoma"/>
            <family val="2"/>
          </rPr>
          <t>Relacionar el nombre del proceso, objetivo, política o componente (en el caso del PAAC) sobre el que se va a formular o reportar avance de sus actividades.</t>
        </r>
      </text>
    </comment>
    <comment ref="B5" authorId="0" shapeId="0" xr:uid="{4D0DD2D0-1EFF-41AD-A538-385CFBF747B1}">
      <text>
        <r>
          <rPr>
            <sz val="9"/>
            <color indexed="81"/>
            <rFont val="Tahoma"/>
            <family val="2"/>
          </rPr>
          <t>Relacionar las actividades o tareas a ejecutar asociadas al Plan o Actividad General</t>
        </r>
      </text>
    </comment>
    <comment ref="C5" authorId="0" shapeId="0" xr:uid="{87F7A031-08AB-4166-95CC-E659333860CC}">
      <text>
        <r>
          <rPr>
            <sz val="9"/>
            <color indexed="81"/>
            <rFont val="Tahoma"/>
            <family val="2"/>
          </rPr>
          <t xml:space="preserve">
Informativo</t>
        </r>
      </text>
    </comment>
    <comment ref="G5" authorId="0" shapeId="0" xr:uid="{E6E0D4F0-B000-4485-A7BB-1772412629F9}">
      <text>
        <r>
          <rPr>
            <sz val="9"/>
            <color indexed="81"/>
            <rFont val="Tahoma"/>
            <family val="2"/>
          </rPr>
          <t xml:space="preserve">
Informativo</t>
        </r>
      </text>
    </comment>
    <comment ref="Z5" authorId="0" shapeId="0" xr:uid="{21F768C2-8D0B-48F2-9879-7B20ACB039F6}">
      <text>
        <r>
          <rPr>
            <sz val="9"/>
            <color indexed="81"/>
            <rFont val="Tahoma"/>
            <family val="2"/>
          </rPr>
          <t xml:space="preserve">Relacione la dependencia y/o funcionario responsable de realizar la actividad o tarea
</t>
        </r>
      </text>
    </comment>
    <comment ref="C6" authorId="0" shapeId="0" xr:uid="{979A0DB1-DEC2-4580-9C93-8DFC4B4B8D00}">
      <text>
        <r>
          <rPr>
            <sz val="9"/>
            <color indexed="81"/>
            <rFont val="Tahoma"/>
            <family val="2"/>
          </rPr>
          <t xml:space="preserve">
Relacionar el Nombre del indicador. Si el cronograma se encuentra asociado a una actividad del PAG, colocar el que se encuentra en el Plan </t>
        </r>
      </text>
    </comment>
    <comment ref="D6" authorId="0" shapeId="0" xr:uid="{64863CEF-09AD-48C1-AC3F-A6456EEB9DD6}">
      <text>
        <r>
          <rPr>
            <sz val="9"/>
            <color indexed="81"/>
            <rFont val="Tahoma"/>
            <family val="2"/>
          </rPr>
          <t xml:space="preserve">
Relacionar la variable 1 que hace parte de la formula del indicador.</t>
        </r>
      </text>
    </comment>
    <comment ref="E6" authorId="0" shapeId="0" xr:uid="{ADE64254-9341-42B1-A1CA-A89624453C17}">
      <text>
        <r>
          <rPr>
            <sz val="9"/>
            <color indexed="81"/>
            <rFont val="Tahoma"/>
            <family val="2"/>
          </rPr>
          <t xml:space="preserve">
Relacionar la variable 2 que hace parte de la formula del indicador.</t>
        </r>
      </text>
    </comment>
    <comment ref="F6" authorId="0" shapeId="0" xr:uid="{BFF58E9C-DBF5-4021-9899-8AC08BFD9916}">
      <text>
        <r>
          <rPr>
            <sz val="9"/>
            <color indexed="81"/>
            <rFont val="Tahoma"/>
            <family val="2"/>
          </rPr>
          <t xml:space="preserve">
Seleccionar la frecuencia de reporte de la lista desplegable.</t>
        </r>
      </text>
    </comment>
    <comment ref="G6" authorId="0" shapeId="0" xr:uid="{2047E9C9-6258-406E-A948-8FA0F7D2B1DA}">
      <text>
        <r>
          <rPr>
            <sz val="9"/>
            <color indexed="81"/>
            <rFont val="Tahoma"/>
            <family val="2"/>
          </rPr>
          <t xml:space="preserve">
Informativo: asociado a las metas de las actividades.</t>
        </r>
      </text>
    </comment>
    <comment ref="I6" authorId="0" shapeId="0" xr:uid="{06966AF4-82C8-44DB-B0E2-2A2CA9F77DF4}">
      <text>
        <r>
          <rPr>
            <sz val="9"/>
            <color indexed="81"/>
            <rFont val="Tahoma"/>
            <family val="2"/>
          </rPr>
          <t xml:space="preserve">
Informativo: Donde se relacionan las metas por mes en que se proyecta reportar.</t>
        </r>
      </text>
    </comment>
    <comment ref="U6" authorId="0" shapeId="0" xr:uid="{8AB4452E-2B8B-4AA7-B58D-225C54D19BD3}">
      <text>
        <r>
          <rPr>
            <sz val="9"/>
            <color indexed="81"/>
            <rFont val="Tahoma"/>
            <family val="2"/>
          </rPr>
          <t xml:space="preserve">
Este espacio aplica solo para el componente SST</t>
        </r>
      </text>
    </comment>
    <comment ref="V6" authorId="0" shapeId="0" xr:uid="{02B67B8C-2DC7-4049-AE3E-4CD105F30FFD}">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FFA0A5E4-6306-4B8E-B999-28A1325B9497}">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13E3F645-EB72-49D1-B997-498AE19DBE7F}">
      <text>
        <r>
          <rPr>
            <sz val="9"/>
            <color indexed="81"/>
            <rFont val="Tahoma"/>
            <family val="2"/>
          </rPr>
          <t xml:space="preserve">
Relacione o describa la gestión realizada frente a la ejecución o avance de la actividad o tarea</t>
        </r>
      </text>
    </comment>
    <comment ref="Y6" authorId="0" shapeId="0" xr:uid="{FBF8D614-459B-40FF-91D1-025D69BFA1D2}">
      <text>
        <r>
          <rPr>
            <sz val="9"/>
            <color indexed="81"/>
            <rFont val="Tahoma"/>
            <family val="2"/>
          </rPr>
          <t xml:space="preserve">Este espacio exclusivo para la OAP, en donde se relaciona el análisis correspondiente a lo reportado por las areas 
</t>
        </r>
      </text>
    </comment>
    <comment ref="G7" authorId="0" shapeId="0" xr:uid="{E3600ADC-9314-4D35-BB61-3413E6EE413C}">
      <text>
        <r>
          <rPr>
            <sz val="9"/>
            <color indexed="81"/>
            <rFont val="Tahoma"/>
            <family val="2"/>
          </rPr>
          <t xml:space="preserve">
Realacionar la cifra que corresponde a la Línea o punto de partida en que inicia la actividad</t>
        </r>
      </text>
    </comment>
    <comment ref="H7" authorId="0" shapeId="0" xr:uid="{3AEA95E6-AA76-4527-BF68-1DFE92D817BA}">
      <text>
        <r>
          <rPr>
            <sz val="9"/>
            <color indexed="81"/>
            <rFont val="Tahoma"/>
            <family val="2"/>
          </rPr>
          <t xml:space="preserve">
Relacionar en número la meta que corresponde a la ejecución en el año de la actividad.</t>
        </r>
      </text>
    </comment>
    <comment ref="I7" authorId="0" shapeId="0" xr:uid="{6994CC4B-ED47-4D57-B39F-A038349754B8}">
      <text>
        <r>
          <rPr>
            <sz val="9"/>
            <color indexed="81"/>
            <rFont val="Tahoma"/>
            <family val="2"/>
          </rPr>
          <t xml:space="preserve">
Relacionar y proyectar por mes la meta del 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247ABA4-00DE-4751-9986-14DE6DD25D29}">
      <text>
        <r>
          <rPr>
            <sz val="9"/>
            <color indexed="81"/>
            <rFont val="Tahoma"/>
            <family val="2"/>
          </rPr>
          <t>En este espacio, relacionar el nombre de la actividad asociada al plan, o plan o componente o cronograma.</t>
        </r>
      </text>
    </comment>
    <comment ref="A5" authorId="0" shapeId="0" xr:uid="{6A2868A3-D9C0-4DFF-A919-12E3A43F7D77}">
      <text>
        <r>
          <rPr>
            <sz val="9"/>
            <color indexed="81"/>
            <rFont val="Tahoma"/>
            <family val="2"/>
          </rPr>
          <t>Relacionar el nombre del proceso, objetivo, política o componente (en el caso del PAAC) sobre el que se va a formular o reportar avance de sus actividades.</t>
        </r>
      </text>
    </comment>
    <comment ref="B5" authorId="0" shapeId="0" xr:uid="{D7CCA9D4-4CB0-4BCA-A767-7D457B34F2D1}">
      <text>
        <r>
          <rPr>
            <sz val="9"/>
            <color indexed="81"/>
            <rFont val="Tahoma"/>
            <family val="2"/>
          </rPr>
          <t>Relacionar las actividades o tareas a ejecutar asociadas al Plan o Actividad General</t>
        </r>
      </text>
    </comment>
    <comment ref="C5" authorId="0" shapeId="0" xr:uid="{426C90BC-5796-4058-BCE7-3469E1CD3BC2}">
      <text>
        <r>
          <rPr>
            <sz val="9"/>
            <color indexed="81"/>
            <rFont val="Tahoma"/>
            <family val="2"/>
          </rPr>
          <t xml:space="preserve">
Informativo</t>
        </r>
      </text>
    </comment>
    <comment ref="G5" authorId="0" shapeId="0" xr:uid="{4D35D4BC-5ED8-4316-9AA4-ED12C49A2771}">
      <text>
        <r>
          <rPr>
            <sz val="9"/>
            <color indexed="81"/>
            <rFont val="Tahoma"/>
            <family val="2"/>
          </rPr>
          <t xml:space="preserve">
Informativo</t>
        </r>
      </text>
    </comment>
    <comment ref="Z5" authorId="0" shapeId="0" xr:uid="{BF7F2958-2AA7-4C72-87A5-8C635904BB40}">
      <text>
        <r>
          <rPr>
            <sz val="9"/>
            <color indexed="81"/>
            <rFont val="Tahoma"/>
            <family val="2"/>
          </rPr>
          <t xml:space="preserve">Relacione la dependencia y/o funcionario responsable de realizar la actividad o tarea
</t>
        </r>
      </text>
    </comment>
    <comment ref="C6" authorId="0" shapeId="0" xr:uid="{56533F73-3704-4792-88A5-8E9AB77AFB95}">
      <text>
        <r>
          <rPr>
            <sz val="9"/>
            <color indexed="81"/>
            <rFont val="Tahoma"/>
            <family val="2"/>
          </rPr>
          <t xml:space="preserve">
Relacionar el Nombre del indicador. Si el cronograma se encuentra asociado a una actividad del PAG, colocar el que se encuentra en el Plan </t>
        </r>
      </text>
    </comment>
    <comment ref="D6" authorId="0" shapeId="0" xr:uid="{C4B94DAC-0237-472B-94C4-7F91816E2D06}">
      <text>
        <r>
          <rPr>
            <sz val="9"/>
            <color indexed="81"/>
            <rFont val="Tahoma"/>
            <family val="2"/>
          </rPr>
          <t xml:space="preserve">
Relacionar la variable 1 que hace parte de la formula del indicador.</t>
        </r>
      </text>
    </comment>
    <comment ref="E6" authorId="0" shapeId="0" xr:uid="{E513A24C-D403-4B7C-A11F-A6BA0F9A9422}">
      <text>
        <r>
          <rPr>
            <sz val="9"/>
            <color indexed="81"/>
            <rFont val="Tahoma"/>
            <family val="2"/>
          </rPr>
          <t xml:space="preserve">
Relacionar la variable 2 que hace parte de la formula del indicador.</t>
        </r>
      </text>
    </comment>
    <comment ref="F6" authorId="0" shapeId="0" xr:uid="{E323C28D-844D-4BE1-AC37-7DAFB84F2D16}">
      <text>
        <r>
          <rPr>
            <sz val="9"/>
            <color indexed="81"/>
            <rFont val="Tahoma"/>
            <family val="2"/>
          </rPr>
          <t xml:space="preserve">
Seleccionar la frecuencia de reporte de la lista desplegable.</t>
        </r>
      </text>
    </comment>
    <comment ref="G6" authorId="0" shapeId="0" xr:uid="{3089CD4F-449E-46FB-9FF0-01D844221FB1}">
      <text>
        <r>
          <rPr>
            <sz val="9"/>
            <color indexed="81"/>
            <rFont val="Tahoma"/>
            <family val="2"/>
          </rPr>
          <t xml:space="preserve">
Informativo: asociado a las metas de las actividades.</t>
        </r>
      </text>
    </comment>
    <comment ref="I6" authorId="0" shapeId="0" xr:uid="{1B5B8F2E-1861-47F6-85ED-4E743755116B}">
      <text>
        <r>
          <rPr>
            <sz val="9"/>
            <color indexed="81"/>
            <rFont val="Tahoma"/>
            <family val="2"/>
          </rPr>
          <t xml:space="preserve">
Informativo: Donde se relacionan las metas por mes en que se proyecta reportar.</t>
        </r>
      </text>
    </comment>
    <comment ref="U6" authorId="0" shapeId="0" xr:uid="{75978C1B-1EFA-4CC4-9481-C5195AD70C7E}">
      <text>
        <r>
          <rPr>
            <sz val="9"/>
            <color indexed="81"/>
            <rFont val="Tahoma"/>
            <family val="2"/>
          </rPr>
          <t xml:space="preserve">
Este espacio aplica solo para el componente SST</t>
        </r>
      </text>
    </comment>
    <comment ref="V6" authorId="0" shapeId="0" xr:uid="{6FE301F6-14E7-4244-9458-60B722317851}">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E054F4B2-4548-4832-BBAB-5ABBB7D646E8}">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21DD6FFC-A8E4-4B39-8725-EA09F59AF6AF}">
      <text>
        <r>
          <rPr>
            <sz val="9"/>
            <color indexed="81"/>
            <rFont val="Tahoma"/>
            <family val="2"/>
          </rPr>
          <t xml:space="preserve">
Relacione o describa la gestión realizada frente a la ejecución o avance de la actividad o tarea</t>
        </r>
      </text>
    </comment>
    <comment ref="Y6" authorId="0" shapeId="0" xr:uid="{8C821A1C-68AD-4AFB-BE52-359489D76382}">
      <text>
        <r>
          <rPr>
            <sz val="9"/>
            <color indexed="81"/>
            <rFont val="Tahoma"/>
            <family val="2"/>
          </rPr>
          <t xml:space="preserve">Este espacio exclusivo para la OAP, en donde se relaciona el análisis correspondiente a lo reportado por las areas 
</t>
        </r>
      </text>
    </comment>
    <comment ref="G7" authorId="0" shapeId="0" xr:uid="{4910CCF2-69EB-455D-9BAC-60B5EC29F195}">
      <text>
        <r>
          <rPr>
            <sz val="9"/>
            <color indexed="81"/>
            <rFont val="Tahoma"/>
            <family val="2"/>
          </rPr>
          <t xml:space="preserve">
Realacionar la cifra que corresponde a la Línea o punto de partida en que inicia la actividad</t>
        </r>
      </text>
    </comment>
    <comment ref="H7" authorId="0" shapeId="0" xr:uid="{8C6A28D2-B0B4-4A66-9A0B-1B170AA2B29B}">
      <text>
        <r>
          <rPr>
            <sz val="9"/>
            <color indexed="81"/>
            <rFont val="Tahoma"/>
            <family val="2"/>
          </rPr>
          <t xml:space="preserve">
Relacionar en número la meta que corresponde a la ejecución en el año de la actividad.</t>
        </r>
      </text>
    </comment>
    <comment ref="I7" authorId="0" shapeId="0" xr:uid="{B9EFD8EE-399C-46F3-96A8-28F336DA51EA}">
      <text>
        <r>
          <rPr>
            <sz val="9"/>
            <color indexed="81"/>
            <rFont val="Tahoma"/>
            <family val="2"/>
          </rPr>
          <t xml:space="preserve">
Relacionar y proyectar por mes la meta del 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B9741BDE-8E3C-49FE-8C55-1A5AB18DC6C8}">
      <text>
        <r>
          <rPr>
            <sz val="9"/>
            <color indexed="81"/>
            <rFont val="Tahoma"/>
            <family val="2"/>
          </rPr>
          <t>En este espacio, relacionar el nombre de la actividad asociada al plan, o plan o componente o cronograma.</t>
        </r>
      </text>
    </comment>
    <comment ref="A5" authorId="0" shapeId="0" xr:uid="{0A6D3A4C-199F-462A-8B11-1974B7953BC1}">
      <text>
        <r>
          <rPr>
            <sz val="9"/>
            <color indexed="81"/>
            <rFont val="Tahoma"/>
            <family val="2"/>
          </rPr>
          <t>Relacionar el nombre del proceso, objetivo, política o componente (en el caso del PAAC) sobre el que se va a formular o reportar avance de sus actividades.</t>
        </r>
      </text>
    </comment>
    <comment ref="B5" authorId="0" shapeId="0" xr:uid="{2BC68B2D-9665-4CD0-80A4-EAE1B68B3415}">
      <text>
        <r>
          <rPr>
            <sz val="9"/>
            <color indexed="81"/>
            <rFont val="Tahoma"/>
            <family val="2"/>
          </rPr>
          <t>Relacionar las actividades o tareas a ejecutar asociadas al Plan o Actividad General</t>
        </r>
      </text>
    </comment>
    <comment ref="C5" authorId="0" shapeId="0" xr:uid="{0D14DCA7-3D1B-4D95-91B0-109EC19FF14F}">
      <text>
        <r>
          <rPr>
            <sz val="9"/>
            <color indexed="81"/>
            <rFont val="Tahoma"/>
            <family val="2"/>
          </rPr>
          <t xml:space="preserve">
Informativo</t>
        </r>
      </text>
    </comment>
    <comment ref="G5" authorId="0" shapeId="0" xr:uid="{2D5CB711-6CC0-4EFD-B9C0-66B13BEA6F6A}">
      <text>
        <r>
          <rPr>
            <sz val="9"/>
            <color indexed="81"/>
            <rFont val="Tahoma"/>
            <family val="2"/>
          </rPr>
          <t xml:space="preserve">
Informativo</t>
        </r>
      </text>
    </comment>
    <comment ref="AA5" authorId="0" shapeId="0" xr:uid="{932F8E1E-3500-4857-BD2C-3473857EABF9}">
      <text>
        <r>
          <rPr>
            <sz val="9"/>
            <color indexed="81"/>
            <rFont val="Tahoma"/>
            <family val="2"/>
          </rPr>
          <t xml:space="preserve">Relacione la dependencia y/o funcionario responsable de realizar la actividad o tarea
</t>
        </r>
      </text>
    </comment>
    <comment ref="C6" authorId="0" shapeId="0" xr:uid="{41DF6F21-8824-4623-BE43-F996DFA3C03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75577B01-7313-445B-8D87-45B57B2E1DE9}">
      <text>
        <r>
          <rPr>
            <sz val="9"/>
            <color indexed="81"/>
            <rFont val="Tahoma"/>
            <family val="2"/>
          </rPr>
          <t xml:space="preserve">
Relacionar la variable 1 que hace parte de la formula del indicador.</t>
        </r>
      </text>
    </comment>
    <comment ref="E6" authorId="0" shapeId="0" xr:uid="{E178873A-2F9F-4751-A740-F1B80C0B4E02}">
      <text>
        <r>
          <rPr>
            <sz val="9"/>
            <color indexed="81"/>
            <rFont val="Tahoma"/>
            <family val="2"/>
          </rPr>
          <t xml:space="preserve">
Relacionar la variable 2 que hace parte de la formula del indicador.</t>
        </r>
      </text>
    </comment>
    <comment ref="F6" authorId="0" shapeId="0" xr:uid="{8A6FAC14-2006-435B-8071-D5F449EE5DEF}">
      <text>
        <r>
          <rPr>
            <sz val="9"/>
            <color indexed="81"/>
            <rFont val="Tahoma"/>
            <family val="2"/>
          </rPr>
          <t xml:space="preserve">
Seleccionar la frecuencia de reporte de la lista desplegable.</t>
        </r>
      </text>
    </comment>
    <comment ref="G6" authorId="0" shapeId="0" xr:uid="{090F3FAF-3D50-4370-82EE-1E7A41B3ECBF}">
      <text>
        <r>
          <rPr>
            <sz val="9"/>
            <color indexed="81"/>
            <rFont val="Tahoma"/>
            <family val="2"/>
          </rPr>
          <t xml:space="preserve">
Informativo: asociado a las metas de las actividades.</t>
        </r>
      </text>
    </comment>
    <comment ref="I6" authorId="0" shapeId="0" xr:uid="{64D813DF-4532-4BF7-A66D-86B89669ED66}">
      <text>
        <r>
          <rPr>
            <sz val="9"/>
            <color indexed="81"/>
            <rFont val="Tahoma"/>
            <family val="2"/>
          </rPr>
          <t xml:space="preserve">
Informativo: Donde se relacionan las metas por mes en que se proyecta reportar.</t>
        </r>
      </text>
    </comment>
    <comment ref="U6" authorId="0" shapeId="0" xr:uid="{6E8ABD8E-971C-4446-9FA9-4D42E0CE24EB}">
      <text>
        <r>
          <rPr>
            <sz val="9"/>
            <color indexed="81"/>
            <rFont val="Tahoma"/>
            <family val="2"/>
          </rPr>
          <t xml:space="preserve">
Este espacio aplica solo para el componente SST</t>
        </r>
      </text>
    </comment>
    <comment ref="V6" authorId="0" shapeId="0" xr:uid="{6A9A28B5-651B-4F13-B480-55B551F7D3A7}">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6C6882B2-F8F1-4776-8983-2670F70EE1E1}">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CA25ED01-37BF-4FA5-BDFF-D4BAA57973FF}">
      <text>
        <r>
          <rPr>
            <sz val="9"/>
            <color indexed="81"/>
            <rFont val="Tahoma"/>
            <family val="2"/>
          </rPr>
          <t xml:space="preserve">
Relacione o describa la gestión realizada frente a la ejecución o avance de la actividad o tarea</t>
        </r>
      </text>
    </comment>
    <comment ref="Z6" authorId="0" shapeId="0" xr:uid="{B3501295-60CC-4C54-A5A9-00F4A403461E}">
      <text>
        <r>
          <rPr>
            <sz val="9"/>
            <color indexed="81"/>
            <rFont val="Tahoma"/>
            <family val="2"/>
          </rPr>
          <t xml:space="preserve">Este espacio exclusivo para la OAP, en donde se relaciona el análisis correspondiente a lo reportado por las areas 
</t>
        </r>
      </text>
    </comment>
    <comment ref="G7" authorId="0" shapeId="0" xr:uid="{CBE101AD-493A-4667-86F9-BE887462F36F}">
      <text>
        <r>
          <rPr>
            <sz val="9"/>
            <color indexed="81"/>
            <rFont val="Tahoma"/>
            <family val="2"/>
          </rPr>
          <t xml:space="preserve">
Realacionar la cifra que corresponde a la Línea o punto de partida en que inicia la actividad</t>
        </r>
      </text>
    </comment>
    <comment ref="H7" authorId="0" shapeId="0" xr:uid="{82C811E6-6D2C-4BD7-9AA2-BEF3917F4CF3}">
      <text>
        <r>
          <rPr>
            <sz val="9"/>
            <color indexed="81"/>
            <rFont val="Tahoma"/>
            <family val="2"/>
          </rPr>
          <t xml:space="preserve">
Relacionar en número la meta que corresponde a la ejecución en el año de la actividad.</t>
        </r>
      </text>
    </comment>
    <comment ref="I7" authorId="0" shapeId="0" xr:uid="{FCED3A42-0671-4F33-BBB4-97A503C7FCBC}">
      <text>
        <r>
          <rPr>
            <sz val="9"/>
            <color indexed="81"/>
            <rFont val="Tahoma"/>
            <family val="2"/>
          </rPr>
          <t xml:space="preserve">
Relacionar y proyectar por mes la meta del 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tc={20CC3D1E-94B7-48DF-B893-E37EA6483EEC}</author>
    <author>tc={5FE164FF-11B5-448B-AFCF-198E0B5460FA}</author>
    <author>tc={0016DA6B-2041-4E8F-8A71-03FD65C1A5AF}</author>
    <author>tc={E97DA9AC-813A-4B67-B94C-985CFBF08889}</author>
  </authors>
  <commentList>
    <comment ref="A4" authorId="0" shapeId="0" xr:uid="{D90428CC-3504-4219-BC8F-C82D22E25B0F}">
      <text>
        <r>
          <rPr>
            <sz val="9"/>
            <color indexed="81"/>
            <rFont val="Tahoma"/>
            <family val="2"/>
          </rPr>
          <t>En este espacio, relacionar el nombre de la actividad asociada al plan, o plan o componente o cronograma.</t>
        </r>
      </text>
    </comment>
    <comment ref="A5" authorId="0" shapeId="0" xr:uid="{E22F973D-15BA-45E6-ACE6-696A77978E39}">
      <text>
        <r>
          <rPr>
            <sz val="9"/>
            <color indexed="81"/>
            <rFont val="Tahoma"/>
            <family val="2"/>
          </rPr>
          <t>Relacionar el nombre del proceso, objetivo, política o componente (en el caso del PAAC) sobre el que se va a formular o reportar avance de sus actividades.</t>
        </r>
      </text>
    </comment>
    <comment ref="B5" authorId="0" shapeId="0" xr:uid="{BAFE286A-CC7F-4CD8-A56B-F32585FB7C09}">
      <text>
        <r>
          <rPr>
            <sz val="9"/>
            <color indexed="81"/>
            <rFont val="Tahoma"/>
            <family val="2"/>
          </rPr>
          <t>Relacionar las actividades o tareas a ejecutar asociadas al Plan o Actividad General</t>
        </r>
      </text>
    </comment>
    <comment ref="C5" authorId="0" shapeId="0" xr:uid="{277AC721-C687-47BF-91DA-36ABCA3B6E56}">
      <text>
        <r>
          <rPr>
            <sz val="9"/>
            <color indexed="81"/>
            <rFont val="Tahoma"/>
            <family val="2"/>
          </rPr>
          <t xml:space="preserve">
Informativo</t>
        </r>
      </text>
    </comment>
    <comment ref="G5" authorId="0" shapeId="0" xr:uid="{35C92335-0D64-4F25-94BE-8866668B7B94}">
      <text>
        <r>
          <rPr>
            <sz val="9"/>
            <color indexed="81"/>
            <rFont val="Tahoma"/>
            <family val="2"/>
          </rPr>
          <t xml:space="preserve">
Informativo</t>
        </r>
      </text>
    </comment>
    <comment ref="AA5" authorId="0" shapeId="0" xr:uid="{A1DA4F1F-D8C5-4164-9187-47A8BA3F6A25}">
      <text>
        <r>
          <rPr>
            <sz val="9"/>
            <color indexed="81"/>
            <rFont val="Tahoma"/>
            <family val="2"/>
          </rPr>
          <t xml:space="preserve">Relacione la dependencia y/o funcionario responsable de realizar la actividad o tarea
</t>
        </r>
      </text>
    </comment>
    <comment ref="C6" authorId="0" shapeId="0" xr:uid="{B68D1FF2-37AA-4C5B-916B-116067D100BD}">
      <text>
        <r>
          <rPr>
            <sz val="9"/>
            <color indexed="81"/>
            <rFont val="Tahoma"/>
            <family val="2"/>
          </rPr>
          <t xml:space="preserve">
Relacionar el Nombre del indicador. Si el cronograma se encuentra asociado a una actividad del PAG, colocar el que se encuentra en el Plan </t>
        </r>
      </text>
    </comment>
    <comment ref="D6" authorId="0" shapeId="0" xr:uid="{707A5418-8674-48B9-B349-8D161A2AF0B9}">
      <text>
        <r>
          <rPr>
            <sz val="9"/>
            <color indexed="81"/>
            <rFont val="Tahoma"/>
            <family val="2"/>
          </rPr>
          <t xml:space="preserve">
Relacionar la variable 1 que hace parte de la formula del indicador.</t>
        </r>
      </text>
    </comment>
    <comment ref="E6" authorId="0" shapeId="0" xr:uid="{40ED782D-5CBE-4E45-B350-74438D54ED17}">
      <text>
        <r>
          <rPr>
            <sz val="9"/>
            <color indexed="81"/>
            <rFont val="Tahoma"/>
            <family val="2"/>
          </rPr>
          <t xml:space="preserve">
Relacionar la variable 2 que hace parte de la formula del indicador.</t>
        </r>
      </text>
    </comment>
    <comment ref="F6" authorId="0" shapeId="0" xr:uid="{25E31949-7F06-4650-A033-6C5FDF63A673}">
      <text>
        <r>
          <rPr>
            <sz val="9"/>
            <color indexed="81"/>
            <rFont val="Tahoma"/>
            <family val="2"/>
          </rPr>
          <t xml:space="preserve">
Seleccionar la frecuencia de reporte de la lista desplegable.</t>
        </r>
      </text>
    </comment>
    <comment ref="G6" authorId="0" shapeId="0" xr:uid="{85F93408-4523-45FE-8E94-41795669F6BD}">
      <text>
        <r>
          <rPr>
            <sz val="9"/>
            <color indexed="81"/>
            <rFont val="Tahoma"/>
            <family val="2"/>
          </rPr>
          <t xml:space="preserve">
Informativo: asociado a las metas de las actividades.</t>
        </r>
      </text>
    </comment>
    <comment ref="I6" authorId="0" shapeId="0" xr:uid="{63C89AA7-ADFE-441B-A361-7F8E7BB7613A}">
      <text>
        <r>
          <rPr>
            <sz val="9"/>
            <color indexed="81"/>
            <rFont val="Tahoma"/>
            <family val="2"/>
          </rPr>
          <t xml:space="preserve">
Informativo: Donde se relacionan las metas por mes en que se proyecta reportar.</t>
        </r>
      </text>
    </comment>
    <comment ref="U6" authorId="0" shapeId="0" xr:uid="{9B36ADBE-3C1E-47F1-9246-C55F2D3F234A}">
      <text>
        <r>
          <rPr>
            <sz val="9"/>
            <color indexed="81"/>
            <rFont val="Tahoma"/>
            <family val="2"/>
          </rPr>
          <t xml:space="preserve">
Este espacio aplica solo para el componente SST</t>
        </r>
      </text>
    </comment>
    <comment ref="V6" authorId="0" shapeId="0" xr:uid="{EF824BC6-7681-4686-A7F2-9000EDF54663}">
      <text>
        <r>
          <rPr>
            <sz val="9"/>
            <color indexed="81"/>
            <rFont val="Tahoma"/>
            <family val="2"/>
          </rPr>
          <t xml:space="preserve">
Relacione el porcentaje de avance de las actividades de la columna D o F, de acuerdo a la formula del indicador,  correspondientes al período de reporte</t>
        </r>
      </text>
    </comment>
    <comment ref="X6" authorId="0" shapeId="0" xr:uid="{7247CC3F-1D64-41CF-B05D-ED3C04292C71}">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0C2D80DF-3A5B-4544-9D16-B58A9C4E4CCD}">
      <text>
        <r>
          <rPr>
            <sz val="9"/>
            <color indexed="81"/>
            <rFont val="Tahoma"/>
            <family val="2"/>
          </rPr>
          <t xml:space="preserve">
Relacione o describa la gestión realizada frente a la ejecución o avance de la actividad o tarea</t>
        </r>
      </text>
    </comment>
    <comment ref="Z6" authorId="0" shapeId="0" xr:uid="{CA09B5AB-B137-4A0F-A69D-22B59E875F5A}">
      <text>
        <r>
          <rPr>
            <sz val="9"/>
            <color indexed="81"/>
            <rFont val="Tahoma"/>
            <family val="2"/>
          </rPr>
          <t xml:space="preserve">Este espacio exclusivo para la OAP, en donde se relaciona el análisis correspondiente a lo reportado por las areas 
</t>
        </r>
      </text>
    </comment>
    <comment ref="G7" authorId="0" shapeId="0" xr:uid="{9C4FA42E-76C0-400C-834F-D7E2D5973373}">
      <text>
        <r>
          <rPr>
            <sz val="9"/>
            <color indexed="81"/>
            <rFont val="Tahoma"/>
            <family val="2"/>
          </rPr>
          <t xml:space="preserve">
Realacionar la cifra que corresponde a la Línea o punto de partida en que inicia la actividad</t>
        </r>
      </text>
    </comment>
    <comment ref="H7" authorId="0" shapeId="0" xr:uid="{B131FA8E-C938-420A-B311-265BF446BAF0}">
      <text>
        <r>
          <rPr>
            <sz val="9"/>
            <color indexed="81"/>
            <rFont val="Tahoma"/>
            <family val="2"/>
          </rPr>
          <t xml:space="preserve">
Relacionar en número la meta que corresponde a la ejecución en el año de la actividad.</t>
        </r>
      </text>
    </comment>
    <comment ref="I7" authorId="0" shapeId="0" xr:uid="{032E2E72-0603-4AFD-A134-D63FEF151EEE}">
      <text>
        <r>
          <rPr>
            <sz val="9"/>
            <color indexed="81"/>
            <rFont val="Tahoma"/>
            <family val="2"/>
          </rPr>
          <t xml:space="preserve">
Relacionar y proyectar por mes la meta del año</t>
        </r>
      </text>
    </comment>
    <comment ref="B8" authorId="1" shapeId="0" xr:uid="{20CC3D1E-94B7-48DF-B893-E37EA6483EEC}">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revisar la redacción de las actividades o tareas ya que esto corresponde a indicadores</t>
      </text>
    </comment>
    <comment ref="H8" authorId="2" shapeId="0" xr:uid="{5FE164FF-11B5-448B-AFCF-198E0B5460F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en este campo debe ser numérico, y no debe estar la ceda combinada….ya que aquí se debe especificar la meta de la actividad relacionada</t>
      </text>
    </comment>
    <comment ref="J8" authorId="3" shapeId="0" xr:uid="{0016DA6B-2041-4E8F-8A71-03FD65C1A5A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solo dejar marcada en numero el mes en que se va a reportar, para no generar confusiones.</t>
      </text>
    </comment>
    <comment ref="X9" authorId="4" shapeId="0" xr:uid="{E97DA9AC-813A-4B67-B94C-985CFBF0888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ser específicos en la evidencia que se va a entregar con el fin de evitar confusiones </t>
      </text>
    </comment>
  </commentList>
</comments>
</file>

<file path=xl/sharedStrings.xml><?xml version="1.0" encoding="utf-8"?>
<sst xmlns="http://schemas.openxmlformats.org/spreadsheetml/2006/main" count="2850" uniqueCount="889">
  <si>
    <t>CÓDIGO</t>
  </si>
  <si>
    <t>VERSIÓN</t>
  </si>
  <si>
    <t>Calidad del dato</t>
  </si>
  <si>
    <t>Ejemplo de registro</t>
  </si>
  <si>
    <t>Tipo de atributo</t>
  </si>
  <si>
    <t>Descripción del atributo</t>
  </si>
  <si>
    <t>Atributo</t>
  </si>
  <si>
    <t>FECHA</t>
  </si>
  <si>
    <t>Línea de Base</t>
  </si>
  <si>
    <t>Valor absoluto</t>
  </si>
  <si>
    <t>Ene</t>
  </si>
  <si>
    <t>Feb</t>
  </si>
  <si>
    <t>Mar</t>
  </si>
  <si>
    <t>Abr</t>
  </si>
  <si>
    <t>May</t>
  </si>
  <si>
    <t>Jun</t>
  </si>
  <si>
    <t>Jul</t>
  </si>
  <si>
    <t>Ago</t>
  </si>
  <si>
    <t>Sep</t>
  </si>
  <si>
    <t>Oct</t>
  </si>
  <si>
    <t>Nov</t>
  </si>
  <si>
    <t>Dic</t>
  </si>
  <si>
    <t>DIRECCIONAMIENTO ESTRATÉGICO</t>
  </si>
  <si>
    <t>Mensual</t>
  </si>
  <si>
    <t>Bimestral</t>
  </si>
  <si>
    <t>Trimestral</t>
  </si>
  <si>
    <t>Cuatrimestral</t>
  </si>
  <si>
    <t>Semestral</t>
  </si>
  <si>
    <t>Texto</t>
  </si>
  <si>
    <t>Selección</t>
  </si>
  <si>
    <t>Informativo</t>
  </si>
  <si>
    <t>Espacio Informativo no se relaciona en la fila</t>
  </si>
  <si>
    <t>Seleccione la variable de acuerdo a la frecuencia en reportará la actividad</t>
  </si>
  <si>
    <t>En este espacio se encuentran los meses del año y se debe colocar cuando reportará la actividad o tarea</t>
  </si>
  <si>
    <t>Línea o punto de partida en que inicia la actividad</t>
  </si>
  <si>
    <t>Relacionar el indicador con que se mide en el Plan (PAG- PEIDA)</t>
  </si>
  <si>
    <t>Relacione el porcentaje de avance de las actividades de la columna D o F, de acuerdo a la formula del indicador,  correspondientes al período de reporte</t>
  </si>
  <si>
    <t>Relacione o describa la gestión realizada frente a la ejecución de la actividad o tarea</t>
  </si>
  <si>
    <t>Actividad o tarea, ejemplo: Realizar seguimiento y consolidación al plan Estratégico Sectorial</t>
  </si>
  <si>
    <t xml:space="preserve">Se relaciona el Indicador general con que se mide en el Plan, en este caso del PAG, ejemplo: Ejecutar cronograma de actividades para la implementación de las políticas de Planeación Institucional y  Seguimiento y Evaluación del Desempeño Institucional del Modelo Integrado de Planeación- MIPG </t>
  </si>
  <si>
    <t>Espacio Informativo</t>
  </si>
  <si>
    <t>Relacionar la variable 1 del indicador  con que se mide en el Plan (PAG- PEIDA)</t>
  </si>
  <si>
    <t>Se relaciona la variable uno (1) o numerador del indicador  general con que se mide en el Plan, en este caso del PAG, ejemplo: Número de actividades ejecutadas en el plan de acción de MIPG de las políticas "Planeación Institucional, Seguimiento y evaluación del desempeño institucional"</t>
  </si>
  <si>
    <t xml:space="preserve">Selecciona la periodicidad de reporte entre la lista relacionada, ejemplo: Trimestral </t>
  </si>
  <si>
    <t>En este se selecciona y se coloca la meta por periodo de reporte, ejemplo: Marzo 1; Junio: 1; Septiembre: 1; Diciembre; 1</t>
  </si>
  <si>
    <t>Se relaciona el porcentaje de avance de las actividades de la columna D o F, de acuerdo a la formula del indicador, ejemplo: 80%</t>
  </si>
  <si>
    <t>Escribir la actividad o tarea iniciando en verbo infinitivo y sin siglas</t>
  </si>
  <si>
    <t xml:space="preserve">Se relaciona el nombre del indicador, este no debe contener siglas </t>
  </si>
  <si>
    <t>Escoger solo de la Selección la cual ya viene predeterminada</t>
  </si>
  <si>
    <t>Se debe relacionar en el mes correspondiente en numero a reportar, o x señalando que inicia la actividad</t>
  </si>
  <si>
    <t>Se anexa la evidencia que soporta la ejecución de la actividad</t>
  </si>
  <si>
    <t xml:space="preserve">Se debe colocar con las Iniciales en Mayúsculas </t>
  </si>
  <si>
    <t>Relacionar el nombre del proceso, objetivo, política o componente (en el caso del PAAC) sobre el que se va a formular o reportar avance de sus actividades</t>
  </si>
  <si>
    <t>Si está asociado a un proceso, ejemplo: Direccionamiento Estratégico; si está asociado a una política, ejemplo: Planeación Institucional</t>
  </si>
  <si>
    <t>Se debe relacionar la política, proceso o componente formal, con el nombre como se encuentre en el Sistema Integrado de Gestión</t>
  </si>
  <si>
    <t>Relacionar las actividades o tareas a ejecutar asociadas al Plan o Actividad General</t>
  </si>
  <si>
    <t xml:space="preserve">Se debe relacionar en número o porcentaje de acuerdo con la formula del indicador </t>
  </si>
  <si>
    <t>Relacionar la variable 2 del indicador (Si aplica - Porcentual, Índice, Moda, Mediana) con que se mide en el Plan (PAG- PEIDA)</t>
  </si>
  <si>
    <t xml:space="preserve">Como el indicador es Numérico no aplica relacionar variable dos (2), en caso que fuera porcentual o Índice, se debe relacionar la variable 2 o denominador </t>
  </si>
  <si>
    <t xml:space="preserve">Se debe relacionar en número de acuerdo con la formula del indicador </t>
  </si>
  <si>
    <t>Se trae la información del punto de partida de la actividad, Ejemplo: 2</t>
  </si>
  <si>
    <t>Se debe relacionar en numero o porcentaje, de acuerdo con el punto de partida de la actividad o tarea</t>
  </si>
  <si>
    <t>Colocar la meta de la actividad (Numérica)</t>
  </si>
  <si>
    <t>La meta de la actividad o tarea a desarrollar, ejemplo: 4</t>
  </si>
  <si>
    <t>En este puto solo se debe relacionar en numero, la meta proyectada</t>
  </si>
  <si>
    <t>Se debe relacionar en porcentaje, de acuerdo con la formula</t>
  </si>
  <si>
    <t>Se relaciona el producto o entregable que evidencia el cumplimiento o avance de la actividad, ejemplo: Plan estratégico Sectorial consolidado y enviado al Ministerio de Salud</t>
  </si>
  <si>
    <t xml:space="preserve">Se relaciona lo realizado para el cumplimiento a avance de la actividad, ejemplo: Se consolida la información correspondiente al tercer trimestre de la vigencia, se analiza, valida y se envía al Ministerio de Salud  </t>
  </si>
  <si>
    <t>Se debe relacionar el seguimiento de la actividad y/o tarea de manera clara y concisa</t>
  </si>
  <si>
    <t>Relacione la dependencia y/o funcionario responsable de realizar la actividad o tarea</t>
  </si>
  <si>
    <t>Dependencia y funcionario responsable, ejemplo: Oficina Asesora de Planeación, Andrea del Pilar López</t>
  </si>
  <si>
    <t>DEFT04</t>
  </si>
  <si>
    <t>Fecha Actualización</t>
  </si>
  <si>
    <t>Se realaciona la fecha de actualización del cronograma</t>
  </si>
  <si>
    <t>Se publica el primer día hábil del mes sujeto de modificación, ejemplo: 01/04/2023</t>
  </si>
  <si>
    <t>Relacionar la fecha así DD/MM/AAAA</t>
  </si>
  <si>
    <t>Relacione el producto o evidencia que soporte la ejecución y/o avance de la actividad relacionada y en el seguimiento, Adjunte los documentos que respalden el resultado del indicador y de la gestión.</t>
  </si>
  <si>
    <t xml:space="preserve">Este espacio exclusivo para la OAP, en donde se relaciona el análisis correspondiente a lo reportado por las areas </t>
  </si>
  <si>
    <t xml:space="preserve">Se relacionael analisis correspondiente frente al avance o cumplimiento de la actividad, ejemplo: La depedencia consolidó la información correspondiente al tercer trimestre de la vigencia, se analiza, valida y se envía al Ministerio de Salud  </t>
  </si>
  <si>
    <t xml:space="preserve">Se debe relacionar el seguimiento de la actividad y/o tarea de manera clara y concisa, cumpliendo con las reglas gramaticales </t>
  </si>
  <si>
    <t>Espacio Informativo no se relaciona en la fila (Solo se relaciona información, si el cronograma se reporta a la OAP)</t>
  </si>
  <si>
    <t>N/A</t>
  </si>
  <si>
    <t>FORMULACIÓN Y SEGUIMIENTO DE PLANES O CRONOGRAMAS</t>
  </si>
  <si>
    <t xml:space="preserve">ACTIVIDAD O TAREA </t>
  </si>
  <si>
    <t xml:space="preserve"> INDICADOR</t>
  </si>
  <si>
    <t xml:space="preserve">
Nombre </t>
  </si>
  <si>
    <t xml:space="preserve">
Dato Variable 1</t>
  </si>
  <si>
    <t xml:space="preserve">
Dato Variable 2</t>
  </si>
  <si>
    <t>Frecuencia de Reporte</t>
  </si>
  <si>
    <t xml:space="preserve"> Metas Programadas</t>
  </si>
  <si>
    <t xml:space="preserve">
Fecha de Reporte o Ejecución de la actividad</t>
  </si>
  <si>
    <t xml:space="preserve"> CRONOGRAMA</t>
  </si>
  <si>
    <t xml:space="preserve"> SEGUIMIENTO A LA EJECUCIÓN </t>
  </si>
  <si>
    <t xml:space="preserve">
Porcentaje (%) de avance o cumplimiento</t>
  </si>
  <si>
    <t xml:space="preserve">
 Relacionar Producto / Evidencia</t>
  </si>
  <si>
    <t xml:space="preserve">
Resultado de la Gestión</t>
  </si>
  <si>
    <t xml:space="preserve"> Análisis resultados de Gestión (OAP)</t>
  </si>
  <si>
    <t xml:space="preserve"> DEPENDENCIA Y/O FUNCIONARIO RESPONSABLE </t>
  </si>
  <si>
    <t>Última fecha de actualización del registro :</t>
  </si>
  <si>
    <t xml:space="preserve">Nombre </t>
  </si>
  <si>
    <t>Recursos Técnicos y/o financieros</t>
  </si>
  <si>
    <t xml:space="preserve"> PROCESO, OBJETIVO, POLÍTICA, COMPONENTE </t>
  </si>
  <si>
    <t>PROCESO, OBJETIVO, POLÍTICA, COMPONENTE O PLANES</t>
  </si>
  <si>
    <t>ACTIVIDADES O TAREAS</t>
  </si>
  <si>
    <t>INDICADOR</t>
  </si>
  <si>
    <t>Dato Variable 1</t>
  </si>
  <si>
    <t>Dato Variable 2</t>
  </si>
  <si>
    <t>CRONOGRAMA</t>
  </si>
  <si>
    <t>Metas Programadas</t>
  </si>
  <si>
    <t>Fecha de Reporte o Ejecución de la actividad</t>
  </si>
  <si>
    <t xml:space="preserve">SEGUIMIENTO A LA EJECUCIÓN </t>
  </si>
  <si>
    <t>PORCENTAJE (%) DE AVANCE</t>
  </si>
  <si>
    <t>RELACIONAR PRODUCTO / EVIDENCIA</t>
  </si>
  <si>
    <t xml:space="preserve"> RESULTADO DE  LA GESTION</t>
  </si>
  <si>
    <t>Análisis resultados de Gestión (OAP)</t>
  </si>
  <si>
    <t xml:space="preserve">DEPENDENCIA Y/O FUNCIONARIO RESPONSABLE </t>
  </si>
  <si>
    <t>Relacionar la acividad general del PAG, ejemplo: Cronograma de actividades para la apropiación, fortalecimiento  y seguimiento de la planeación estratégica Institucional.</t>
  </si>
  <si>
    <t>Iniciar en mayuscula y no colocar siglas sin su significado</t>
  </si>
  <si>
    <t>Relacionar el recurso que necesita, ejemplo: Se necesitan $250.000.000 para la ejecución de….</t>
  </si>
  <si>
    <t>NOMBRE DEL PLAN O CRONOGRAMA</t>
  </si>
  <si>
    <t>Relacionar el nombre de la actividad asociada al plan, o plan o componente o cronograma.</t>
  </si>
  <si>
    <t>Relacionar los recursos a la actividad asociada. Espacio solo para el componente de Seguridad y Salud en el Trabajo - SST</t>
  </si>
  <si>
    <t>ODS</t>
  </si>
  <si>
    <t>PES</t>
  </si>
  <si>
    <t>PND</t>
  </si>
  <si>
    <t>DIMENSIONES OPERATIVAS DEL MIPG</t>
  </si>
  <si>
    <t>POLÍTICAS DE GESTIÓN Y DESEMPEÑO INSTITUCIONAL</t>
  </si>
  <si>
    <t>OBJETIVOS INSTITUCIONALES</t>
  </si>
  <si>
    <t xml:space="preserve">EJES ESTRATEGICOS </t>
  </si>
  <si>
    <t>PROCESO</t>
  </si>
  <si>
    <t>NOMBRE PROYECTO DE INVERSIÓN</t>
  </si>
  <si>
    <t xml:space="preserve">DEPENDENCIAS </t>
  </si>
  <si>
    <t>TIPO</t>
  </si>
  <si>
    <t xml:space="preserve">FRECUENCIA </t>
  </si>
  <si>
    <t>UNIDAD DE MEDIDA</t>
  </si>
  <si>
    <t>DIMENSIONES VRS POLÍTICAS DE GESTIÓN Y DESEMPEÑO INSTITUCIONAL</t>
  </si>
  <si>
    <t>Salud y bienestar</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</si>
  <si>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</si>
  <si>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 xml:space="preserve">Habilitadores que potencian la seguridad humana y las oportunidades de bienestar           </t>
  </si>
  <si>
    <t>Talento Humano</t>
  </si>
  <si>
    <t>Consolidar la Superintendencia Nacional de Salud como un organismo técnico, rector del sistema de vigilancia, inspección y control.</t>
  </si>
  <si>
    <t>Fortalecer la confianza y credibilidad de los habitantes del territorio nacional  frente al máximo órgano de inspección, vigilancia y control del sector salud</t>
  </si>
  <si>
    <t>Direccionamiento Estratégico</t>
  </si>
  <si>
    <t>Optimización del uso de los mecanismos de conciliación y facultad jurisdiccional en el Sistema General de Seguridad Social en Salud dispuestos por la Superintendencia Nacional de Salud nacional</t>
  </si>
  <si>
    <t xml:space="preserve">Delegatura para la Protección al Usuario </t>
  </si>
  <si>
    <t>Eficiencia</t>
  </si>
  <si>
    <t xml:space="preserve">Porcentual </t>
  </si>
  <si>
    <t>Paz, justicia e instituciones solidas</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</si>
  <si>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</si>
  <si>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 xml:space="preserve">Superación de Privaciones como fundamento de la dignidad humana y condiciones básicas para el bienestar </t>
  </si>
  <si>
    <t>Direccionamiento Estratégico y Planeación</t>
  </si>
  <si>
    <t xml:space="preserve">Integridad </t>
  </si>
  <si>
    <t>Promover el mejoramiento de la calidad en la atención en salud.</t>
  </si>
  <si>
    <t>Aumentar la capacidad resolutiva y la proactividad de la Superintendencia Nacional  de Salud.</t>
  </si>
  <si>
    <t>Relacionamiento con la Ciudadanía y Grupos de Valor</t>
  </si>
  <si>
    <t>Fortalecimiento de la inspección, vigilancia y control realizada por la Superintendencia Nacional de Salud al Sistema General de Seguridad Social en Salud a nivel nacional</t>
  </si>
  <si>
    <t>Delegatura Entidades Aseguramiento en Salud</t>
  </si>
  <si>
    <t>Eficacia</t>
  </si>
  <si>
    <t>Numérica</t>
  </si>
  <si>
    <t>Alianza para lograr los objetivos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</si>
  <si>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</si>
  <si>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 xml:space="preserve">Expansión de Capacidades: más y mejores oportunidades de la población para lograr sus proyectos de vida </t>
  </si>
  <si>
    <t>Gestión con Valores para Resultados</t>
  </si>
  <si>
    <t xml:space="preserve">Planeación Institucional </t>
  </si>
  <si>
    <t xml:space="preserve">Fortalecer la inspección, vigilancia y control del aseguramiento en salud.
</t>
  </si>
  <si>
    <t xml:space="preserve">Fortalecer la capacidad institucional de la Superintendencia Nacional de Salud aumentando la presencia y visibilidad institucional territorial. </t>
  </si>
  <si>
    <t>Gobierno y Gestión de Datos e Información</t>
  </si>
  <si>
    <t>Mejoramiento del conocimiento de los grupos de interés de las acciones de IVC de la Supersalud y la normatividad y disposicones del SGSSS nacional</t>
  </si>
  <si>
    <t>Delegatura Prestadores de Servicios en Salud</t>
  </si>
  <si>
    <t>Efectividad</t>
  </si>
  <si>
    <t>Indice</t>
  </si>
  <si>
    <t>Industria, innovación e infraestructura</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</si>
  <si>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</si>
  <si>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</si>
  <si>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</si>
  <si>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</si>
  <si>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</si>
  <si>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 xml:space="preserve">Promover e incentivar el desarrollo de mecanismos de participación ciudadana.   </t>
  </si>
  <si>
    <t>Gestión Estratégica de Personas</t>
  </si>
  <si>
    <t>Fortalecimiento de la ateción, protección y promoción de la participación de los ciudadanos en el Sistema General de Seguridad Social en Salud nacional</t>
  </si>
  <si>
    <t xml:space="preserve">Delegatura para Entidades Territoriales y Generadores y Recaudadores y Administradores de Recursos del SGSSS </t>
  </si>
  <si>
    <t xml:space="preserve">Moda </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</si>
  <si>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</si>
  <si>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</si>
  <si>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Información y Comunicación</t>
  </si>
  <si>
    <t>Compras y Contratación Pública</t>
  </si>
  <si>
    <t xml:space="preserve">Promover y fortalecer la participación ciudadana para la defensa de los derechos de los usuarios del sector salud.
</t>
  </si>
  <si>
    <t>Seguimiento y Evaluación al Vigilado</t>
  </si>
  <si>
    <t>Fortalecimiento del Sistema de Gestión Documental de la Superintendencia Nacional de Salud</t>
  </si>
  <si>
    <t>Delegatura de Investigaciones Administrativas</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</si>
  <si>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</si>
  <si>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</si>
  <si>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</si>
  <si>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</si>
  <si>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</si>
  <si>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</si>
  <si>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Gestión de Trámites</t>
  </si>
  <si>
    <t>Optimización de la prestación de servicios y provisión de soluciones de tecnologías de la información y la comunicaciones TIC de la Superintendencia Nacional de  Salud</t>
  </si>
  <si>
    <t>Delegatura Función Jurisdiccional y de Conciliación</t>
  </si>
  <si>
    <t>Control Interno</t>
  </si>
  <si>
    <t xml:space="preserve">Servicio al ciudadano </t>
  </si>
  <si>
    <t>Proteger los derechos y reconocer las obligaciones y deberes de los distintos actores participantes en el sector salud, a través de las funciones jurisdiccionales y de conciliación.</t>
  </si>
  <si>
    <t>Auditorías</t>
  </si>
  <si>
    <t>Fortalecimiento de la implementación de políticas, criterios y directrices jurídicas de la Superintendencia Nacional de Salud</t>
  </si>
  <si>
    <t>Delegatura para Operadores Logísticos de Tecnologías en Salud y Gestores Farmacéuticos</t>
  </si>
  <si>
    <t xml:space="preserve">Participación ciudadana en la gestión pública </t>
  </si>
  <si>
    <t>Fortalecer la capacidad institucional de la Superintendencia Nacional de Salud</t>
  </si>
  <si>
    <t>Control</t>
  </si>
  <si>
    <t>Consolidación del sistema integrado de planeación y gestión de la Supersalud a nivel nacional</t>
  </si>
  <si>
    <t>Dirección Juridica</t>
  </si>
  <si>
    <t>Racionalización de trámites</t>
  </si>
  <si>
    <t>Gestión Jurisdiccional y de Conciliación</t>
  </si>
  <si>
    <t>Desarrollo de la gestión estratégica del talento humano en la Supersalud a nivel nacional</t>
  </si>
  <si>
    <t>Dirección de Innovación y Desarrollo</t>
  </si>
  <si>
    <t>Gobierno Digital</t>
  </si>
  <si>
    <t>Gestión Financiera</t>
  </si>
  <si>
    <t>Oficina de Liquidaciones</t>
  </si>
  <si>
    <t xml:space="preserve">Seguridad Digital </t>
  </si>
  <si>
    <t>Gestión de Bienes y Servicios</t>
  </si>
  <si>
    <t>Oficina Asesora de Planeación</t>
  </si>
  <si>
    <r>
      <t xml:space="preserve">Participación ciudadana en la gestión </t>
    </r>
    <r>
      <rPr>
        <sz val="10"/>
        <color indexed="8"/>
        <rFont val="Verdana"/>
        <family val="2"/>
      </rPr>
      <t xml:space="preserve">pública </t>
    </r>
  </si>
  <si>
    <t xml:space="preserve">Defensa jurídica </t>
  </si>
  <si>
    <t>Gestión Jurídica</t>
  </si>
  <si>
    <t>Oficina Asesora de Comunicaciones</t>
  </si>
  <si>
    <t>Mejora Normativa</t>
  </si>
  <si>
    <t>Actuaciones Disciplinarias</t>
  </si>
  <si>
    <t>Oficina de Control Interno</t>
  </si>
  <si>
    <t>Gestión de la Información Estadística</t>
  </si>
  <si>
    <t>Gestión de Mejora</t>
  </si>
  <si>
    <t xml:space="preserve">Secretaria General </t>
  </si>
  <si>
    <t xml:space="preserve">Gestión documental </t>
  </si>
  <si>
    <t>Evaluación Independiente</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</si>
  <si>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</si>
  <si>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</si>
  <si>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</si>
  <si>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</si>
  <si>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Ejercer Inspección y Vigilancia a la dispensación completa de fórmulas de medicamentos por parte del Gestor Farmacéutico</t>
  </si>
  <si>
    <t>Diseñar e implementar proyectos asociados al Modelo de Gobierno y Gestión de Datos e Información para la Superintendencia Nacional de Salud</t>
  </si>
  <si>
    <t>Porcentaje de fórmulas de medicamentos PBS dispensadas de manera completa por el Gestor Farmacéutico (GF)</t>
  </si>
  <si>
    <t>Nuevas sedes y oficinas de la Superintendencia Nacional de Salud en territorio</t>
  </si>
  <si>
    <t>ESTRATÉGICO</t>
  </si>
  <si>
    <t>Política de Gestión Documental</t>
  </si>
  <si>
    <t xml:space="preserve">Porcentaje de avance en la ejecución del Plan de Implementación de la Política de Gestión Documental </t>
  </si>
  <si>
    <t>Informe de avance cierre de brechas Diagnóstico de archivos</t>
  </si>
  <si>
    <t>Secretaria General</t>
  </si>
  <si>
    <t>Actualizar la política de gestión documental de acuerdo con los lineamientos establecidos por el Archivo General de la Nación y la Supersalud.</t>
  </si>
  <si>
    <t>Actualizar el Programa de Gestión Documental de acuerdo con los lineamientos y metodología definidos por el Archivo General de la Nación.</t>
  </si>
  <si>
    <t xml:space="preserve">Porcentaje de informes elaborados sobre la ejecución de capacitaciones en el plan de emergencia y Protocolo de rescate documental </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</si>
  <si>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</si>
  <si>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</si>
  <si>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Identificar estrategias y planes para lograr la articulación de la gestión documental con el plan estratégico institucional.</t>
  </si>
  <si>
    <t>Desarrollar la articulación de la política de gestión documental, con las Políticas del Modelo Integrado de Planeación y Gestión - MIPG, correspondientes.</t>
  </si>
  <si>
    <t>ADMINISTRACIÓN DE ARCHIVOS</t>
  </si>
  <si>
    <t>Desarrollar estrategias que garanticen la administración, la regulación normativa, la adecuación de instalaciones, la conformación y estructura del equipo de trabajo y los modelos de capacitaciones al interior de la entidad.</t>
  </si>
  <si>
    <t>Informe de estrategias</t>
  </si>
  <si>
    <t>Desarrollar acciones para la adecuación de las instalaciones o espacios destinados para custodia de documentos en sus diferentes formatos, en concordancia con la normatividad existente.</t>
  </si>
  <si>
    <t>Secretaria General - Direcciones de Talento humano</t>
  </si>
  <si>
    <t>Articular con el Plan Institucional de Capacitación, los temas priorizados por el área de gestión documental o quien haga sus veces.</t>
  </si>
  <si>
    <t>Plan Institucional Capacitación en Gestión Documental</t>
  </si>
  <si>
    <t>Desarrollar la identificación de los riesgos laborales acordes con las diferentes actividades ejecutadas en el área de archivo teniendo en cuenta aspectos como bioseguridad y trabajo de fuerza.</t>
  </si>
  <si>
    <t>Secretaria General - Dirección de Talento humano</t>
  </si>
  <si>
    <t>PROCESOS DE LA GESTIÓN DOCUMENTAL</t>
  </si>
  <si>
    <t>Desarrollar los criterios o aspectos previstos en el proceso de planeación del Programa de Gestión Documental, para la posterior producción de los documentos (Diseño y Creación)en sus diferentes medios.</t>
  </si>
  <si>
    <t xml:space="preserve">Cuadro de Clasificación Documental </t>
  </si>
  <si>
    <t>Realizar procesos de transferencia documental secundaria</t>
  </si>
  <si>
    <t>Elaborar un programa de reprografía que prioriza y garantiza que la documentación cuenta con un respaldo que permite su recuperación a lo largo del tiempo mediante procesos adecuados de preservación.</t>
  </si>
  <si>
    <t>Porcentaje de avance en la ejecución del Plan de Implementación de la Política de Gestión Documental.</t>
  </si>
  <si>
    <t>Secretaria General - Grupo de Correspondencia</t>
  </si>
  <si>
    <t>Informe Plan de Conservación Documental</t>
  </si>
  <si>
    <t>Dirección de Innovación y Desarrollo - Subdirección de Tecnologías de la información</t>
  </si>
  <si>
    <t>TECNOLÓGICO</t>
  </si>
  <si>
    <t>Gestionar gradualmente el proceso de implementación de un Sistema de Gestión de documentos electrónicos de archivo de acuerdo con el análisis organizacional, normativo, tecnológico y documental y el modelo de requisitos.</t>
  </si>
  <si>
    <t>Informe del avance en la implementación del Sistema de Gestión de Documentos Electrónicos de Archivo -SGDEA.</t>
  </si>
  <si>
    <t xml:space="preserve">Generar y controlar a través de un consecutivo único los actos administrativos de la entidad - SGDEA. </t>
  </si>
  <si>
    <t>Informe sobre el mecanismo implementado para el control del consecutivo único de actos administrativos.</t>
  </si>
  <si>
    <t>Realizar seguimiento a la funcionalidad de crear los expedientes electrónicos con los respectivos componentes tecnológicos que requiera la entidad.</t>
  </si>
  <si>
    <t>Informe sobre la funcionalidad de la creación de Expedientes electrónicos</t>
  </si>
  <si>
    <t>CULTURAL</t>
  </si>
  <si>
    <t>Identificar, implementar y hacer seguimiento a las acciones que promuevan la apropiación de una cultura organizacional orientada hacia la gestión del conocimiento - Gestión Documental</t>
  </si>
  <si>
    <t>Porcentaje de avance en la ejecución del Plan de Implementación de la Política de Gestión Documental</t>
  </si>
  <si>
    <t>Informe de seguimiento a las acciones de apropiación de la cultura organizacional dirigida al componente de Gestión Documental</t>
  </si>
  <si>
    <t>Recopilar información para construir la memoria institucional con los documentos que posee el archivo, las experiencias del personal y conocimientos acumulados en el tiempo.</t>
  </si>
  <si>
    <t>Total mes</t>
  </si>
  <si>
    <t xml:space="preserve">Total Trimestral </t>
  </si>
  <si>
    <t>X</t>
  </si>
  <si>
    <t>$250.000.000 para el desarrollo integral del CSST, reflejado en personal, aportes ARL, equipos de oficina, EMOS, Brigadas y demás</t>
  </si>
  <si>
    <t>Dirección de Talento Humano</t>
  </si>
  <si>
    <t>Socialización y Sensibilización  de la Política del CSST</t>
  </si>
  <si>
    <t>Registros de asistencia, copia resumen del avance del PTA</t>
  </si>
  <si>
    <t>Realizar Informe para la Revisión por a Alta Dirección - Rendición de cuentas en SST</t>
  </si>
  <si>
    <t>Copia del Informe</t>
  </si>
  <si>
    <t>Realizar reunión con ARL para seguimiento a la Gestión</t>
  </si>
  <si>
    <t>Acta de reunión - asistencia</t>
  </si>
  <si>
    <t>Analizar los Indicadores de Gestión del CSST</t>
  </si>
  <si>
    <t>Acompañamiento en la gestión del COPASST y el CCL</t>
  </si>
  <si>
    <t xml:space="preserve">Realizar Evaluación de seguimiento al CSST según criterios de la Resolución 312 DE 2019 </t>
  </si>
  <si>
    <t xml:space="preserve">Realización y/o actualización del curso de 50 horas para funcionarios que aplique </t>
  </si>
  <si>
    <t>Seguimiento al cumplimiento de SST por parte de los contratistas</t>
  </si>
  <si>
    <t>Lista de asistencia</t>
  </si>
  <si>
    <t>Documentos o formatos actualizados</t>
  </si>
  <si>
    <t>Desarrollar  los programas de vigilancia epidemiológica</t>
  </si>
  <si>
    <t xml:space="preserve">Reportar  y Realizar las investigaciones de los AT y EL y su respectivo seguimiento a las recomendaciones que se emitan en las mismas, según la accidentalidad y ausentismo presentado. </t>
  </si>
  <si>
    <t>Realizar y hacer seguimiento al resultado de las condiciones de salud en el trabajo con base en los informes que entrega la IPS contratada.</t>
  </si>
  <si>
    <t>Realización de la Semana de la SST y celebración del día de la SST</t>
  </si>
  <si>
    <t>NA</t>
  </si>
  <si>
    <t xml:space="preserve">Acompañamiento a la Gestión de SST en las sedes regionales </t>
  </si>
  <si>
    <t>Realización de simulacro general de evacuación por simulación de Sismo</t>
  </si>
  <si>
    <t>Realización de simulacro de Primeros Auxilios a nivel de regionales y sede central</t>
  </si>
  <si>
    <t>Realización de simulacro de evacuación por simulación de conato de incendio en sedes de regionales y parcial en sede Central</t>
  </si>
  <si>
    <t>Realización de simulacro de evacuación por asonadas en sedes de regionales y parcial en sede Central</t>
  </si>
  <si>
    <t>PLAN DE BIENESTAR SOCIAL E INCENTIVOS</t>
  </si>
  <si>
    <t>Feria de Servicios Caja de Compensación Familiar</t>
  </si>
  <si>
    <t xml:space="preserve">Porcentaje de ejecución del Plan de bienestar social y estímulos </t>
  </si>
  <si>
    <t>Informe trimestral ejecución de la actividad</t>
  </si>
  <si>
    <t xml:space="preserve">Día de la Mujer </t>
  </si>
  <si>
    <t xml:space="preserve">Día del Hombre </t>
  </si>
  <si>
    <t xml:space="preserve">Resolución </t>
  </si>
  <si>
    <t>Lista de asistencia o informe trimestral ejecución de la actividad</t>
  </si>
  <si>
    <t>Actividad animales de compañía - Pets day</t>
  </si>
  <si>
    <t>Conmemoración día de la Madre</t>
  </si>
  <si>
    <t xml:space="preserve">Actividad Equidad de género, diversidad e inclusión </t>
  </si>
  <si>
    <t>Conmemoración día del Padre</t>
  </si>
  <si>
    <t>Conmemoración día del Servidor Público</t>
  </si>
  <si>
    <t>Conmemoración día del conductor</t>
  </si>
  <si>
    <t>Actividad artística y de manualidades</t>
  </si>
  <si>
    <t>Halloween</t>
  </si>
  <si>
    <t xml:space="preserve">Actividad de fin de año hijos de los funcionarios </t>
  </si>
  <si>
    <t>Adelantar actividades orientadas al mejoramiento del clima organizacional, de acuerdo con los resultados obtenidos en la medición del año 2023.</t>
  </si>
  <si>
    <t>Acondicionamiento físico aeróbicos / rumba terapia</t>
  </si>
  <si>
    <t>Beneficio por Cumpleaños</t>
  </si>
  <si>
    <t>Promoción y prestación de Servicios por terceros aliados.</t>
  </si>
  <si>
    <t xml:space="preserve">Difundir al interior de la Entidad los beneficios y convenios del Programa "Servimos" del Departamento Administrativo de la Función Pública. </t>
  </si>
  <si>
    <t xml:space="preserve">Difusión e invitación dirigida a los directivos sobre la importancia de la participación en las actividades de Bienestar. </t>
  </si>
  <si>
    <t xml:space="preserve">Incentivo por uso de la bicicleta </t>
  </si>
  <si>
    <t xml:space="preserve">Mensaje de agradecimiento por retiro de la entidad </t>
  </si>
  <si>
    <t>PLAN ESTRATÉGICO DE TALENTO HUMANO</t>
  </si>
  <si>
    <t>GESTIÓN DE LA CULTURA ORGANIZACIONAL</t>
  </si>
  <si>
    <t>Talleres de carácter lúdico-pedagógicos dirigido a grupos focales de todas las áreas de la entidad para fortalecer la apropiación y toma de conciencia de los valores contenidos en el código de Integridad</t>
  </si>
  <si>
    <t>Porcentaje de avance en la ejecución del Plan Estratégico de Desarrollo del Talento Humano</t>
  </si>
  <si>
    <t>En conjunto con la Oficina de Comunicaciones, gestionar la ejecución de la programación de campañas de Secretaría General y sus direcciones</t>
  </si>
  <si>
    <t>Base de seguimiento a los productos de comunicaciones</t>
  </si>
  <si>
    <t>GESTIÓN DE LA PLANIFICACIÓN Y ANALÍTICA</t>
  </si>
  <si>
    <t>PETH 2024</t>
  </si>
  <si>
    <t xml:space="preserve">Diligenciar en la base de la planta de empleos en coordinación con las diferentes dependencias, la información correspondiente al perfil del manual de funciones de los empleos en vacancia temporal y empleos actualmente ocupados por su titular. </t>
  </si>
  <si>
    <t>Planta de personal  con los datos incluidos</t>
  </si>
  <si>
    <t>Actualizar el documento de Caracterización de los Grupos de Interés internos.</t>
  </si>
  <si>
    <t>Documento de Caracterización</t>
  </si>
  <si>
    <t>Realizar análisis de la información estadística de las causas de retiro de servidores públicos y elaborar informe.</t>
  </si>
  <si>
    <t>Informe de causas de retiro</t>
  </si>
  <si>
    <t>GESTIÓN DEL EMPLEO</t>
  </si>
  <si>
    <t>Realizar campañas periódicas de actualización la información obligatoria registrada en el SIGEP dirigidas a los servidores de la Entidad.</t>
  </si>
  <si>
    <t>Realizar informe de los procesos meritocráticos realizados con el acompañamiento de la Función Pública a los aspirantes a cargos  de libre nombramiento y remoción.</t>
  </si>
  <si>
    <t>Continuar el proceso que se viene realizando para la vinculación de los servidores en los cargos provisionales.</t>
  </si>
  <si>
    <t>Verificar el registro de la Información de los funcionarios en el SIGEP.</t>
  </si>
  <si>
    <t>Información actualizada en el SIGEP</t>
  </si>
  <si>
    <t>Realizar seguimiento al  concurso de méritos con la CNSC.</t>
  </si>
  <si>
    <t>Ejecutar el plan de vacantes y el plan de previsión de empleos de la entidad y presentar informes trimestrales de su ejecución</t>
  </si>
  <si>
    <t xml:space="preserve">Actualizar y organizar las historias laborales físicas, que permitan una consulta real y acertada de la información de los funcionarios. </t>
  </si>
  <si>
    <t>GESTIÓN DEL RENDIMIENTO</t>
  </si>
  <si>
    <t>Ejecutar las actividades definidas para el componente de la Gestión del Rendimiento de la entidad.</t>
  </si>
  <si>
    <t>Realizar evaluación y análisis de los acuerdos de gestión que hayan sido entregados en Talento Humano.</t>
  </si>
  <si>
    <t>Informe de la evaluación de los acuerdos de gestión</t>
  </si>
  <si>
    <t>GESTIÓN DEL DESARROLLO</t>
  </si>
  <si>
    <t>Elaborar, ejecutar y evaluar el Plan Institucional de Capacitación y presentar informes trimestrales de su ejecución</t>
  </si>
  <si>
    <t>Diseñar campaña comunicativa orientada a estimular la participación de los todos los funcionarios en los eventos de Capacitación</t>
  </si>
  <si>
    <t>Diseñar campaña comunicativa orientada a que los líderes de los procesos asignen a los servidores que participan en los eventos de capacitación de acuerdo con las debilidades de competencias identificadas en ellos.</t>
  </si>
  <si>
    <t>Mantener actualizado el registro de información en el aplicativo de seguimiento y control de competencias en las que se han capacitado los servidores.</t>
  </si>
  <si>
    <t>Reporte de información generado por el aplicativo.</t>
  </si>
  <si>
    <t>Estructurar la evaluación de impacto para los eventos de Inducción y Reinducción</t>
  </si>
  <si>
    <t>Informe de la evaluación del impacto de las capacitaciones.</t>
  </si>
  <si>
    <t xml:space="preserve">Implementar el programa de Bilingüismo dentro de la Entidad </t>
  </si>
  <si>
    <t>Informe de ejecución del programa de Bilingüismo.</t>
  </si>
  <si>
    <t xml:space="preserve">Definir los proyectos de aprendizaje en el diagnóstico de necesidades de capacitación que se realizará en el mes de Diciembre. </t>
  </si>
  <si>
    <t>PIC  2024</t>
  </si>
  <si>
    <t>GESTIÓN DE LA RELACIONES HUMANAS</t>
  </si>
  <si>
    <t xml:space="preserve">Realizar el análisis y trámite de las solicitudes de Teletrabajo allegadas a la Dirección de Talento Humano para acceder a la modalidad. </t>
  </si>
  <si>
    <t>Elaborar, ejecutar y evaluar el Plan Institucional de Bienestar e Incentivos y presentar informes trimestrales de su ejecución</t>
  </si>
  <si>
    <t>Elaborar, ejecutar y evaluar el Plan  de Seguridad y Salud en el Trabajo y presentar informes trimestrales de su ejecución</t>
  </si>
  <si>
    <t>Avance en el cumplimiento del Plan Estratégico de Tecnologías de la Información y las Comunicaciones PETI</t>
  </si>
  <si>
    <t>Actualización de lineamientos de riesgos</t>
  </si>
  <si>
    <t>Socialización de lineamientos y Herramienta - Gestión de Riesgos de Seguridad y privacidad de la Información y Seguridad Digital</t>
  </si>
  <si>
    <t xml:space="preserve">Citación a la socialización
Listados de asistencia
Presentaciones </t>
  </si>
  <si>
    <t>Identificación de Riesgos de Seguridad y Privacidad de la Información, Seguridad Digital y continuidad de la Operación</t>
  </si>
  <si>
    <t>Matriz de Riesgos de Seguridad y Privacidad de la Información, Seguridad Digital y continuidad de la Operación</t>
  </si>
  <si>
    <t>Aceptación de Riesgos Identificados</t>
  </si>
  <si>
    <t xml:space="preserve">Memorandos de aprobación de los riesgos identificados </t>
  </si>
  <si>
    <t>Publicación mapas de riesgos de los procesos</t>
  </si>
  <si>
    <t>PLAN INSTITUCIONAL DE CAPACITACIÓN</t>
  </si>
  <si>
    <t>Evento de capacitación realizado</t>
  </si>
  <si>
    <t xml:space="preserve">Inducción </t>
  </si>
  <si>
    <t>PIC 2025</t>
  </si>
  <si>
    <t>Total año</t>
  </si>
  <si>
    <t>Dirección Jurídica</t>
  </si>
  <si>
    <t>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</si>
  <si>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Contratar los servicios de Digitalización de sopórtes analógicos audiovisulaes del Archivo Cenrtral de la Superintendencia Nacional de Salud.</t>
  </si>
  <si>
    <t>Contrubuir al desarrollo de estrategias de acceso y consulta de la información contenida respetando la protección de los datos personales, derecho a la intimidad. (Formulario web PQRD).</t>
  </si>
  <si>
    <t>Informe de los formularios dispuestos a la ciudadanía en el alcance de las PQRD.</t>
  </si>
  <si>
    <t>Realizar seguimiento a la implementación de lineamientos para las Entidades de Salud del Estado (E.S.E.) con el fin de promover la formalización laboral y acciones orientadas a la atención en salud con un enfoque diferencial.</t>
  </si>
  <si>
    <t>Adelantar acciones de desconcentración y delegación de funciones de las direcciones regionales respecto de los actores del sistema.</t>
  </si>
  <si>
    <t>Implementar la estrategia de Red de Controladores</t>
  </si>
  <si>
    <t>Socializar con los grupos de interés y de valor de la Superintendencia Nacional de Salud las características del Sector de los Operadores Logísticos de Tecnologías en Salud y Gestores Farmacéuticos como nuevos integrantes del SGSSS</t>
  </si>
  <si>
    <t>Estructurar y desarrollar acciones para implementar una herramienta tecnológica interoperable que permita la consolidación del expediente digital en la Delegada para la Función Jurisdiccional y de Conciliación</t>
  </si>
  <si>
    <t xml:space="preserve">Realizar acciones para la recuperación de recursos del sistema de seguridad social a través del mecanismo de la Conciliación como método alternativo de solución de conflictos. </t>
  </si>
  <si>
    <t>Realizar acciones para la recuperación de recursos del sistema de seguridad social a través del mecanismo de la Conciliación como método alternativo de solución de conflictos.</t>
  </si>
  <si>
    <t>Implementar la versión reformulada de la Política Sancionatoria y la Metodología de dosificación de las sanciones de la Superintendencia Nacional de Salud.</t>
  </si>
  <si>
    <t>Implementar la metodología de priorización de casos para apertura de investigaciones con trascendencia social e impacto (Ruta diferenciadora)</t>
  </si>
  <si>
    <t>Implementar un sistema integral de seguimiento, monitoreo y evaluación de las órdenes judiciales y mandatos de organismos internacionales, de obligatorio cumplimiento por parte de la Superintendencia Nacional de Salud.</t>
  </si>
  <si>
    <t>Rediseñar el Marco Integral de Supervisión de la Superintendencia Nacional de Salud a partir de las fases de diagnóstico, diseño, apropiación, evaluación de la implementación y ajuste, para el fortalecimiento del ejercicio de Inspección, Vigilancia y Control.</t>
  </si>
  <si>
    <t>Diseñar e implementar el Sistema de Gestión de la Innovación y del Conocimiento para la Superintendencia Nacional de Salud</t>
  </si>
  <si>
    <t xml:space="preserve">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 </t>
  </si>
  <si>
    <t>Implementar un registro sistematizado y en línea que contenga información de los vigilados liquidados y en liquidación para garantizar el acceso a la información pública y en atención del principio de divulgación proactiva</t>
  </si>
  <si>
    <t>Aumentar la presencia territorial de la Superintendencia Nacional de Salud a traves de nuevas sedes</t>
  </si>
  <si>
    <t>Aumentar la capacidad de gestión de recaudo, a traves los procesos de cobro de sanciones, multas y cartera.</t>
  </si>
  <si>
    <t xml:space="preserve">Implementar capacidades tecnológicas que permitan la adopción de tecnologías emergentes en los procesos de gestión documental, asegurando la modernización efectiva de la Superintendencia Nacional de Salud (SNS). </t>
  </si>
  <si>
    <t>Porcentaje de Nuevos territorios (Departamentos, Municipios o Distritos) impactados con acciones de IV por parte de las Direcciones Regionales sobre el total de Nuevos Territorios programados.
NOTA: Se entienden como nuevos territorios impactados, aquellos que no hayan tenido acciones de IV en la Vigencia Anterior, y sí en la actual.</t>
  </si>
  <si>
    <t>Porcentaje de alertas generadas en desarrollo de las acciones de IV a generadores, recaudadores y administradores de recursos del SGSSS con acciones de gestión sobre el total de alertas</t>
  </si>
  <si>
    <t>Redes de Controladores departamentales activadas</t>
  </si>
  <si>
    <t>Porcentaje de fórmulas de medicamentos no PBS (PBS NO UPC) dispensadas de manera completa por el Gestor Farmacéutico (GF)</t>
  </si>
  <si>
    <t>Porcentaje de avance en la Implementación herramienta tecnológica que permita la consolidación del expediente digital en la Delegada para la Función Jurisdiccional y de Conciliación</t>
  </si>
  <si>
    <t>Porcentaje del valor confirmado de pago de los acuerdos conciliatorios exigibles</t>
  </si>
  <si>
    <t>Acuerdos conciliatorios realizados</t>
  </si>
  <si>
    <t xml:space="preserve">Porcentaje de procesos con aplicación de la politica sancionatoria reformulada sobre el total de expedientes </t>
  </si>
  <si>
    <t>Porcentaje de casos de investigación abiertos a partir de la Metodologia de priorización de investigaciones con trascendencia social e impacto</t>
  </si>
  <si>
    <t xml:space="preserve">Porcentaje de recursos de apelación resueltos en sanciones en casos de alta trascendencia social dentro del SGSSS </t>
  </si>
  <si>
    <t xml:space="preserve">Porcentaje de órdenes judiciales y mandatos de organismos internacionales, de obligatorio cumplimiento por parte de la Superintendencia Nacional de Salud con acciones de seguimiento, monitoreo y/o evaluación </t>
  </si>
  <si>
    <t>Porcentaje de avance en el rediseño del Marco Integral de Supervisión de la Supersalud</t>
  </si>
  <si>
    <t>Porcentaje del Sistema de Gestión de la Innovación y del Conocimiento implementado</t>
  </si>
  <si>
    <t xml:space="preserve">Proyectos implementados asociados al Modelo de Gobierno y Gestión de Datos e Información </t>
  </si>
  <si>
    <t>Porcentaje de líneas estratégicas y operativas para la transformación digital implementadas</t>
  </si>
  <si>
    <t xml:space="preserve">Porcentaje de implementación del registro sistematizado con información pública de los vigilados liquidados  y en liquidación </t>
  </si>
  <si>
    <t>Porcentaje de Recaudo de la contribución a favor de la superintendencia nacional de salud.</t>
  </si>
  <si>
    <t>Variación porcentual anual del recaudo de la contribución</t>
  </si>
  <si>
    <t>Informe de porcentaje de omisos identificados en el periodo</t>
  </si>
  <si>
    <t>Porcentaje de avance del diseño e implementación de la estrategia de la transversalización del enfoque diferencial, de género e interseccional en la Superintendencia Nacional de Salud</t>
  </si>
  <si>
    <t>Porcentaje de modernización tecnológica en la Gestión Documental de la SNS</t>
  </si>
  <si>
    <t xml:space="preserve">70%
</t>
  </si>
  <si>
    <t>100%
a demanda</t>
  </si>
  <si>
    <t>Plan Estratégico Institucional 2024-2026</t>
  </si>
  <si>
    <t>Modelo de Gestión Documental y Administración de Archivos -MGDA- en 2025 - Alcanzar el Nivel de madurez en dos (2) componentes en "Básico" y un (1) componente en "Intermedio".</t>
  </si>
  <si>
    <t xml:space="preserve">Avanzar en la ejecución del plan de Acción para cerrar brechas, de conformidad con los hallazgos encontrados en el diagnóstico integral de archivos, Plan de mejoramiento 1563- 2024 y FURAG (2023). </t>
  </si>
  <si>
    <t>Reunión de evaluación a la aplicación de la matriz de información como herramienta para consolidar los resultados obtenidos en los informes de diagnóstico de las distintas dependencias diseñada en la vigencia 2024; conformación de equipo de apoyo técnico del grupo de Gestión Documental de 3 tecnólogos y 2 auxiliares. Al cierre del presente informe, se ha avanzado en el diligenciamiento de los informes correspondientes a 75 oficinas productoras en la matriz de información.
https://acortar.link/m4U2Mq</t>
  </si>
  <si>
    <t>Política de Gestión Documental (actualización y aprobación de ser necesaria)</t>
  </si>
  <si>
    <t>La Política de GD actualizada fue publidaca el 25 de febrero en la web de la SNS. 
https://acortar.link/m4U2Mq</t>
  </si>
  <si>
    <t>Programa de Gestión Documental - PGD (actualización y aprobación).</t>
  </si>
  <si>
    <t>Actualizar, aprobar e implementar el instrumento archivístico PINAR de acuerdo con los lineamientos y metodología establecida por el Archivo General de la Nación.</t>
  </si>
  <si>
    <t>Plan Institucional de Archivos - PINAR (actualización y aprobación).</t>
  </si>
  <si>
    <t>La actualización y aprobación del instrumento archivístico PINAR se gestionó el 17 de febrero de 2025. Fue presentado para validación metodológica en el SIG a la OAP.
https://acortar.link/m4U2Mq</t>
  </si>
  <si>
    <t xml:space="preserve">Complementar y realizar la implementación permanente del sistema integrado de conservación -SIC, teniendo en cuenta los lineamientos dados por el Archivo General de la Nación. </t>
  </si>
  <si>
    <t>Sistema Integrado de Conservación - SIC (complementación)</t>
  </si>
  <si>
    <t>Secretaria General - Dirección de Innovación y Desarrollo - Subdirección de Tecnologías de la información</t>
  </si>
  <si>
    <t>Actualizar la matriz de riegos en gestión documental, con los procesos responsables de su gestión.</t>
  </si>
  <si>
    <t>Matriz de Riesgos en Gestión Documental (Actualización)</t>
  </si>
  <si>
    <t>Documento relacionado con la articulación de la Gestión Documental con el Plan Estratégico Institucional</t>
  </si>
  <si>
    <t>El Plan Estratégico Institucional (PEI) de la SNS definido para las vigencias 2024-2026 aborda estrategias clave para la articulación de la gestión documental con el plan estratégico institucional, destacando acciones necesarias para garantizar la preservación, conservación y difusión del acervo documental, así como la preservación digital de los documentos electrónicos almacenados en el Sistema de Gestión Documental Argo. Para lo anterior, se determinaron algunas estrategias, proyectos y planes propuestos:
https://acortar.link/m4U2Mq</t>
  </si>
  <si>
    <t>Informe sobre la articulación de la política de gestión documental, con las Políticas del Modelo Integrado de Planeación y Gestión - MIPG.</t>
  </si>
  <si>
    <t>Elaborar y realizar seguimiento a los indicadores de gestión para la medición del PINAR y PGD.</t>
  </si>
  <si>
    <t>Indicadores de gestión para la medición del PINAR y PGD.</t>
  </si>
  <si>
    <t>Elaborar e implementar el Programa especifico de documentos vitales y o esenciales</t>
  </si>
  <si>
    <t>Elaboración e implementación del Programa especifico de documentos vitales y o esenciales</t>
  </si>
  <si>
    <t>Diseñar lista de chequeo para el seguimiento y control de la función archivística (MGDA) contribuyendo a las actividades de auditoría interna.</t>
  </si>
  <si>
    <t>Lista de chequeo para el seguimiento y control de la función archivística (MGDA).</t>
  </si>
  <si>
    <t>Se formularon Listas de chequeo para el seguimiento y control de la función archivística y su objetivo es evaluar los procesos de la Gestión Documental de la Superintendencia Nacional de Salud (SNS) para verificar su cumplimiento con los requisitos normativos, con el fin de promover la mejora continua.
https://acortar.link/m4U2Mq</t>
  </si>
  <si>
    <t>Informe de Infraestructura locativa</t>
  </si>
  <si>
    <t xml:space="preserve">Informe de estrategias para garantizar la planeación en virtud del componente administración de archivos. </t>
  </si>
  <si>
    <t>El Grupo de Gestión Documental (GGD) elaboró la propuesta de temas relacionados con los lineamientos archivísticos y los procesos de gestión documental, para alinearlos con el programa específico del Plan Institucional de Capacitaciones (PIC), el cual debe actualizarse anualmente y articularse con el Programa Institucional de Capacitaciones de la Dirección de Talento Humano. Posteriormente, se elaboró el cronograma del PIC del GGD, el cual fue revisado y aprobado por la coordinación del Grupo de Gestión Documental. Una vez aprobado, el documento fue remitido a la Dirección de Talento Humano para su integración con el PIC institucional. 
https://acortar.link/m4U2Mq</t>
  </si>
  <si>
    <t>Definir la metodología para evaluar la efectividad de la capacitación en Gestión Documental.</t>
  </si>
  <si>
    <t>Metodología para evaluar la efectividad de la capacitación en Gestión Documental.</t>
  </si>
  <si>
    <t>Documento sobre la identificación de los riesgos laborales archivísticos</t>
  </si>
  <si>
    <t xml:space="preserve">Informe sobre el desarrollo de los criterios o aspectos previstos en el proceso de planeación del Programa de Gestión Documental, para la posterior producción de los documentos a la luz del Progarma específico de formas y formularios electrónicos. </t>
  </si>
  <si>
    <t>Informe de la documentación digitalizada.</t>
  </si>
  <si>
    <t>Elaborar el Cuadro de Clasificación Documental  de conformidad con la actualización de la TRD V4, de acuerdo con los lineamientos establecidos por el Archivo General de la Nación.</t>
  </si>
  <si>
    <t>Realizar el proceso de actualización, aprobación y convalidación de la TRD actualización v04 de acuerdo con las etapas establecidas en la normatividad aplicable.</t>
  </si>
  <si>
    <t>Tablas de Retención Documental actualización v04 convalidada</t>
  </si>
  <si>
    <t xml:space="preserve"> Transferencia documental secundaria a la luz de las TVD y de la historia institucional</t>
  </si>
  <si>
    <t xml:space="preserve">Actualización (de ser necesario), aprobación e implementación del programa específico de repografía. </t>
  </si>
  <si>
    <t>Desarrollar un manual de procedimientos que establezca el control, seguimiento y consulta de las comunicaciones oficiales enviadas y recibidas en el marco del gestor documental y el establecimiento de los diferentes canales para ello.</t>
  </si>
  <si>
    <t>Manual que establezca el control, seguimiento y consulta de las comunicaciones oficiales enviadas y recibida en el marco del gestor documental.</t>
  </si>
  <si>
    <t xml:space="preserve">Desarrollar el procedimiento de descripción documental. </t>
  </si>
  <si>
    <t>Documento sobre descripción Documental</t>
  </si>
  <si>
    <t>Elaborar e implementar el Plan de transferencias documentales, primarias y secundarias.</t>
  </si>
  <si>
    <t>Plan de Transferencias Documentales primarias y secundarias y formulación de la historia institucional.</t>
  </si>
  <si>
    <t>En una primera fase se elaboró documento que incluye la planeación para realizar la Transferencia Documental Primaria desde las dependencias 
al Archivo Central de la SNS, con el cronograma respectivo. Este describe en el Plan de Transferencias Documentales Primarias las etapas de alistamiento, formalización y traslado. 
https://acortar.link/m4U2Mq</t>
  </si>
  <si>
    <t xml:space="preserve">Desarrollar el proceso de eliminación documental. </t>
  </si>
  <si>
    <t>Informe del proceso de eliminación de Documentos</t>
  </si>
  <si>
    <t>Gestionar permanentemente el plan de conservación documental, en el contexto del Sistema Integrado de Conservación de la Entidad.</t>
  </si>
  <si>
    <t>Estructurar y documentar actividades para la construcción del Plan de preservación digital a largo plazo en el contexto del Sistema Integrado de Conservación de la Entidad, siguiendo la normativa de AGN.</t>
  </si>
  <si>
    <t>Formulación del Plan de Preservación Digital a Largo Plazo.</t>
  </si>
  <si>
    <t>Definir lineamientos con la STI sobre la Política de Preservación Digital a largo plazo</t>
  </si>
  <si>
    <t>Lineamientos Política de Preservación Digital a Largo Plazo</t>
  </si>
  <si>
    <t>Elaboración de los siguientes Instrumentos Archivísticos: mapas de procesos, flujos documentales y banco terminológico.</t>
  </si>
  <si>
    <t>Instrumentos Archivísticos: mapas de procesos, flujos documentales y banco terminológico.</t>
  </si>
  <si>
    <t>Elaborar e implementar el Programa Específico de Documentos Especiales.</t>
  </si>
  <si>
    <t>Formulación e implementación del programa específico de documentos especiales.</t>
  </si>
  <si>
    <t>Informe de Valores Primarios y Secundarios relacionados con la actualización de la TRD V4.</t>
  </si>
  <si>
    <t>Gestionar los aspectos relacionados con la seguridad de información contenida en documentos electrónicos de archivo en el  Sistema de Gestión Documental. (Configuración de la seguridad de la información en las cumunicaciones oficiales de la entidad).</t>
  </si>
  <si>
    <t>Informe los aspectos relacionados con la seguridad de información contenida en documentos electrónicos de archivo</t>
  </si>
  <si>
    <t xml:space="preserve">Elaborar e implemenatr el Programa Específico de Documentos Electrónicos (Articulación con STI) en el marco del Programa de Gestión Documental. </t>
  </si>
  <si>
    <t xml:space="preserve">Programa Específico de Documentos Electrónicos </t>
  </si>
  <si>
    <t xml:space="preserve">Elaborar e implementar el Programa específico de normalización de formas y formularios electrónicos (Articulación con STI y OAP) en el marco del Progrma de Gestión Documental. </t>
  </si>
  <si>
    <t>Programa específico de normalización de formas y formularios electrónicos</t>
  </si>
  <si>
    <t>Secretaria General - Dirección de Innovación y Desarrollo - Subdirección de Tecnologías de la información - OAP</t>
  </si>
  <si>
    <t>Elaboración de los siguientes Instrumentos Archivísticos: Modelo de Requisitos para la Gestión de Documentos Electrónicos, Esquema de Metadatos,Tablas de Control de Acceso</t>
  </si>
  <si>
    <t>Formulación de instrumentos Archivísticos: Modelo de Requisitos para la Gestión de Documentos Electrónicos, Esquema de Metadatos,Tablas de Control de Acceso.</t>
  </si>
  <si>
    <t>Documento de memoria institucional</t>
  </si>
  <si>
    <t>Desarrollar mecanismos de difusión de información a través de la promoción de productos y servicios que dispone la Gestión Documental.</t>
  </si>
  <si>
    <t>Documento de mecanismos de Difusión.</t>
  </si>
  <si>
    <t>Se identifica la gestión realizada en el Grupo de Gestión Documental sobre los mecanismos desarrollados para la difusión de información a través de la promoción de productos y servicios que dispone la Gestión Documental en lo corrido del 2025 (enero y febrero de 2025) 
https://acortar.link/m4U2Mq</t>
  </si>
  <si>
    <t>Número de entregables MIPG</t>
  </si>
  <si>
    <t>Myo</t>
  </si>
  <si>
    <t>Agt</t>
  </si>
  <si>
    <t>Total Semestral</t>
  </si>
  <si>
    <t>Total anual acumulado</t>
  </si>
  <si>
    <t>Total anual acumulado %</t>
  </si>
  <si>
    <t>%PAG</t>
  </si>
  <si>
    <t>Q1</t>
  </si>
  <si>
    <t>Q2</t>
  </si>
  <si>
    <t>Q3</t>
  </si>
  <si>
    <t>Q4</t>
  </si>
  <si>
    <t>Porcentaje de acciones de seguimiento y control a las E.S.E de la implementación de lineamientos para la formalización laboral y atención en salud con enfoque diferencial</t>
  </si>
  <si>
    <t>Se anexa oficio de socialización de Lineamientos para la medición del indicador de enfoque diferencial étnico en comunidades indígenas y oficio de requerimiento plan de trabajo para adelantar la Formalización Laboral y se anexa relación del masivo enviado.</t>
  </si>
  <si>
    <t>La Dirección de Medidas Especiales para Prestadores de Servicios en Salud,con el fin de promover la formalización laboral y acciones orientadas a la atención en salud con un enfoque diferencial, realizó para el primer trimestre de 2025 la socialización de lineamiento de enfoque diferencial y solicitó el plan de trabajo de formalización laboral a las Entidades de Salud del Estado (E.S.E.) en medida especial.</t>
  </si>
  <si>
    <t>Se programaron 18  Nuevos Territorios nuevos para la vigencia a los cuales se llegó con acciones por parte de las Direcciones Regionales., cumpliendo con el 100% del indicador. En las evidencias que se anexan puede verse cuales son esos 18 territorios nuevos y algunas de las acciones en los mismos.  Para Chocó y Caribe, los nuevos territorios están programados para siguientes trimestres.</t>
  </si>
  <si>
    <t>Realizar acciones de inspección y vigilancia a generadores, recaudadores y administradores de recursos y generar alertas que contribuyan a la sostenibilidad financiera del sistema.</t>
  </si>
  <si>
    <t>* Se anexa informe aportado por la Dirección de Inspección y Vigilancia a Generadores, recaudadores y Administradores de Recursos del SGSSS.  Este informe contiene las alertas detectadas en las acciones de IV de esa Dirección, y frente a cada una, se detalla qué acciones de seguimiento o supervisión se han realizado.</t>
  </si>
  <si>
    <t>Implementar la Estrategia de Acciones Integrales en territorio</t>
  </si>
  <si>
    <t xml:space="preserve">
Acciones Integrales en Territorio</t>
  </si>
  <si>
    <t>* No se anexa evidencia de este indicador, puesto que se ha programado comenzar las acciones integrales en territorio en el mes de mayo.  En el próximo corte podrán anexarse las respectivas evidencias</t>
  </si>
  <si>
    <t>Se han programado 11 acciones integrales en territorio para 2025, las cuales comenzarán a ejecutarse a partir del mes de mayo.  En este sentido, podrá reportarse avance de este indicador a partir del próximo corte y se cumplirá satisfacoriamente a final de año.</t>
  </si>
  <si>
    <t xml:space="preserve">Implementar la estrategia interdelegadas "Supersalud en Tú Territorio" la cual tiene como alcance generar impacto a través de acciones interdelegadas que respondan a las características del territorio y porpenda por la prestación efectiva de los servicios de salud y la protección de los recursos del sistema SGSSS. </t>
  </si>
  <si>
    <t>Porcentaje de avance en la implementación de la estrategia interdelegadas "Supersalud en Tú Territorio" documentada e implementada.</t>
  </si>
  <si>
    <t>1.  Borrador guía "Supersalud en Tú Teritorio"
2. Bullets acciones desarrolladas en el marco de la astratégia "Supersalud en tú Territorio"
3. Soporte Fotográfico</t>
  </si>
  <si>
    <t>1. Se evidencian los avances de la documentación a través del documento Borrador guía "Supersalud en Tú Teritorio" que se adjunta en formato word.
2. Se realizaron 3 actividad en campo en los departamentos de Chocó, Popayán y Guajira.</t>
  </si>
  <si>
    <t xml:space="preserve">Delegada para las Entidades de Aseguramiento en Salud </t>
  </si>
  <si>
    <t>Implementar acciones de inspección y vigilancia a los vigilados sobre los reclamos en salud vencidos en estado abierto.</t>
  </si>
  <si>
    <t>Porcentaje de reclamos en salud con acciones de inspección y vigilancia</t>
  </si>
  <si>
    <t xml:space="preserve">Word con listado de EAPB, Número de reclamos en salud y consecutivo del radicado. </t>
  </si>
  <si>
    <t>En el primer trimestre de 2025 se reportaron por parte del Grupo Interno de Trabajo de Estadísticas y Análisis PQRD, 261.161 reclamos en salud abiertos y vencidos y se realizaron acciones de inspección y vigilancia para los 261.161 reclamos, por medio de la formulación de 108 requerimientos de inspección y vigilancia.</t>
  </si>
  <si>
    <t>Implementar acciones de inspección y vigilancia sobre reclamos en salud clasificados como riesgo vital</t>
  </si>
  <si>
    <t>Porcentaje de reclamos en salud de riesgo vital con acciones de inspección y vigilancia.</t>
  </si>
  <si>
    <t xml:space="preserve">Base requerimientos primer trimestre del 2025 de reclamos en salud de riesgo vital </t>
  </si>
  <si>
    <t xml:space="preserve">Se realizaron 16 requerimientos para 53 reclamos en salud de riesgo vital </t>
  </si>
  <si>
    <t xml:space="preserve">
Promover los derechos y deberes en salud y mecanismos de participación ciudadana en salud a la ciudadanía en general y poblaciones con enfoque diferencial.</t>
  </si>
  <si>
    <t xml:space="preserve">Actividades que promueven los derechos y deberes en salud y mecanismos de participación ciudadana en salud </t>
  </si>
  <si>
    <t xml:space="preserve">Listados de asistencia y cronograma </t>
  </si>
  <si>
    <t>Durante la vigencia, se alcanzaron un total de 79 actividades realizadas entre jornadas de atención, diálogos y procesos de capacitación, superando la meta establecida. Este sobre cumplimiento obedece a múltiples solicitudes adicionales por parte de los municipios, así como a la identificación de necesidades emergentes en los territorios relacionadas con el acceso, garantía y ejercicio efectivo del derecho a la salud.</t>
  </si>
  <si>
    <t xml:space="preserve">Promover los derechos y deberes en salud y mecanismos de participación ciudadana en salud a la ciudadanía en general y poblaciones con enfoque diferencial. </t>
  </si>
  <si>
    <t xml:space="preserve">Asistentes  a los eventos programados. </t>
  </si>
  <si>
    <t xml:space="preserve">Al desarrollar más actividades se incrementó el número de asistentes, razón por la cual se superó la meta. </t>
  </si>
  <si>
    <t>Cobertura de los Grupos de valor y ciudadanías de la Supersalud con información sobre las características del Sector de los Operadores Logísticos de Tecnologías en Salud y Gestores Farmacéuticos como nuevos integrantes del SGSSS"</t>
  </si>
  <si>
    <t xml:space="preserve">Se  anexa acta de reunion de trabajo para gestionar y definir las licencias de ADOBE PROFESIONAL para los profesionales del area medica de la Delegada , asi como tambien la solicitud a la Dirección de Informatica de los desarrollos en las areas de Secreatria de procesos Jurisdiccionales y de Conciliaciones </t>
  </si>
  <si>
    <t>Se anexan copias de los correos donde se informa sobre las acciones para la ubicación de las licencias de sofware y la orden de inicio de el tramite de los desarrollos</t>
  </si>
  <si>
    <t>Se anexa informe de seguimiento al cumplimiento de acuerdos conciliatorios durante el primer trimestre del 2025</t>
  </si>
  <si>
    <t>Para el primer trimestrede 2025 se realizó el seguimiento al total de los acuerdos conciliatorios que corresponde a $ 24.883.343.074, como valor total conciliado, monto del cual posterior al respectivo seguimiento se confirmó que se  pago a los actores del sistema efectivamente $18.869.086.307,47  lo que corresponde al 66% valor confirmado de pago de los acuerdos conciliatorios con seguimiento.</t>
  </si>
  <si>
    <t>Se anexa informe y base de datos en la que se muestran los datos principales de los 107 acuerdos conciliatorios.</t>
  </si>
  <si>
    <t>Durante el periodo se reportan  107 de actividades de conciliación con  acuerdo conciliatorio.</t>
  </si>
  <si>
    <t>Actualización de politica sancionatoria reformulada</t>
  </si>
  <si>
    <t xml:space="preserve">La politica se esta reformulado acorde a las nuevas estrategias de la DIA-y los las actualizaciones de ANS con las areas proveedoras, lo cual ha generado las demoras  en la terminación del documento. </t>
  </si>
  <si>
    <t xml:space="preserve">Dentro de la politica sancionatoria se encuentra relacionado el principio de residualidad y priorización de transcendencia social la cual se aplicara , apenas se expida el documento  mencionado; adicionalmente se han realizado acercamientos con la sudirección de metodologias con el fin de que ellos como expertos pueden entregar a esta Delgatura una metodologia de priorización . </t>
  </si>
  <si>
    <t>Aunque no ha se ha publicado la politica sancionatoria reformulada y estamos trabajando con la subdirección de metodologías para la metodologia de priorización este despacho identificó como procesos priorizados de transcendia social los tienen origen en orden judicial, es por esto que ya se dio apertura a un proceso por esta priorización el cual tiene caducidad de 2029.</t>
  </si>
  <si>
    <t xml:space="preserve">Implementar los requisitos normativos asociados a las politicas de gestión y desempeño del Modelo integrado de planeación y gestión para la mejora en los resultados del Indice de Desempeño Institucional. </t>
  </si>
  <si>
    <t>Indice de Evaluación de Desempeño</t>
  </si>
  <si>
    <t>Monitorear y analizar la presencia y el impacto de la Superintendencia de Salud en redes sociales y medios de comunicación, para evaluar la efectividad de las campañas de comunicación y ajustar las estrategias de comunicación institucional.</t>
  </si>
  <si>
    <t>Campañas de comunicación en redes sociales y medios de comunicación</t>
  </si>
  <si>
    <t>Informe de campañas de posicionamiento institucional en redes sociales y medios de comunicación.</t>
  </si>
  <si>
    <t>Por medio de la presente, se remite el informe de gestión correspondiente a las campañas de comunicación implementadas con el objetivo de posicionar la imagen de la Superintendencia Nacional de Salud. Dichas campañas se han enfocado en la divulgación de información relevante sobre la misionalidad de la entidad y las acciones llevadas a cabo, con el fin de fortalecer el conocimiento y la percepción pública sobre su labor. Este informe detalla los resultados obtenidos y las estrategias utilizadas para alcanzar los objetivos establecidos.</t>
  </si>
  <si>
    <t>Durante la presente vigencia, se ha definido el esquema tarifario que regirá para el año 2025, producto de una mesa de trabajo realizada con el Director Financiero y el Secretario General. Asimismo, se han desarrollado encuentros con los distintos actores del proceso, en los cuales se han socializado los criterios para la identificación del universo que integrará la base única de vigilados. Estas acciones permiten avanzar de manera coordinada en la ejecución de las actividades contempladas dentro del proceso, con miras a garantizar un ejercicio eficaz a lo largo del año.
En este sentido, y considerando que el ejercicio de recaudo inicia en el segundo semestre del año, a la fecha no es posible generar un reporte cuantitativo asociado a este indicador. Una vez finalice el periodo de recaudo oportuno , una vez determinado su periodo, se procederá con el reporte correspondiente, en coherencia con la naturaleza semestral del indicador.</t>
  </si>
  <si>
    <t>El indicador fue diseñado con periodicidad semestral debido a que, conforme a la dinámica del proceso que mide, es en este periodo cuando se inicia efectivamente el recaudo y se consolida un valor representativo para su reporte. En consecuencia, durante el primer trimestre no es posible generar resultados ni avances significativos, ya que no se cuenta con información suficiente ni con datos que reflejen el comportamiento esperado del indicador. Por tal motivo, su seguimiento y reporte se realiza a partir del segundo trimestre, cuando se dispone de cifras que permiten evaluar su desempeño de manera objetiva y oportuna.</t>
  </si>
  <si>
    <t>Desde la Dirección Financiera se impulsa de manera activa el reporte oportuno de la información financiera y se trabaja constantemente en la reducción del número de omisos. Este esfuerzo se desarrolla de forma articulada con las áreas involucradas, entendiendo que no se trata de una responsabilidad exclusiva de esta dirección.
No obstante, la Dirección Financiera reconoce la relevancia de disminuir este indicador, dado su impacto directo en el cumplimiento de los objetivos institucionales.
Por ello, durante el primer trimestre se han intensificado las acciones orientadas a este propósito, promoviendo espacios de acercamiento con los vigilados, con el fin de reducir cada vez más los casos de omisión, así como las posibles justificaciones que puedan derivarse de esta.
De esta manera, se espera que para el momento en que se realice el reporte semestral de este indicador, las actividades que actualmente se están promoviendo —en conjunto con las delegaturas y la Dirección Financiera— contribuyan efectivamente a incentivar la disminución de la omisión.</t>
  </si>
  <si>
    <t>Diseñar e implementar la transversalización del enfoque diferencial, de género e interseccional en la Superintendencia Nacional de Salud</t>
  </si>
  <si>
    <t>Actividad No.1: Diseñar y ejecutar una estrategia integral para fortalecer competencias y la comunicación con un enfoque de género, diferencial e interseccional en  la entidad. 
Se realiaza informe de la actividad No. 1, con las acciones adelantadas en el periodod enero - marzo de 2025.  Anexo 1
1-  Se diseña la estratégia:  Desarrollar acciones de capacitación y comunicativas a través de diferentes canales y recursos, que aporten a la transformación de la cultura organizacional inclusiva, libre de sexismos, de discriminación, de violencias por razón de género, lo anterior en el marco de un enfoque de género, diferencial e interseccional , la cual tiene como objetivo "Establecer una estrategia de fortalecimiento de competencias y comunicacional que aporte a la consolidación del proceso de transversalización del enfoque de género, diferencial e interseccional como mecanismo para la transformación de la cultura organizacional en la entidad".
Para implementar la estrategia. Se adjunta  documento de la estrategia integral para fortalecer competencias y la comunicación con un enfoque de género, diferencial e interseccional en  la entidad. Anexo 2:
Las actividades realizadas como parte de la implementación de la estrategia entre enero y marzo son:
- En el Superboletin del 14 de febrero se publica nota sobre “la Caja violeta”. Ver informe de actividades Anexo 3
- Se publicó nota en el superboletin del 7 de marzo, pieza alusiva a la conmemoración del día de la mujer "Las mujeres el corazón de la Supersalud" Anexo 4
- Se publicó nota en el superboletin del 21 de marzo, pieza alusiva al día del hombre "Celebremos las masculinidades libres y su rol en la sociedad" Anexo 5
-  En Supersalud a un Click, se presentó nota sobre el grupo de gestores de género, la cual se desarrolla en el marco de la transversalización del enfoque de género, diferencial e interseccional, diseñada para impulsar la transformación de nuestra cultura organizacional. Los gestores de género tienen un rol clave: apoyar en cada una de nuestras dependencias la implementación de la mencionada estrategia, promoviendo así un ambiente de respeto e igualdad para todas las personas. Anexo 6
-  Publicar en el micrositio de la intranet “Equidad de género, diversidad e inclusión” la Cartilla ABC Género en acción: herramientas de género para el sector salud. Se adjunta enlace del micrositio en la Intranet: https://intranet.supersalud.gov.co/gesti%C3%B3n-talento-humano/gestion-de-las-relaciones-humanas
- Realizar socialización a través de pieza comunicativa, enviada a través del correo Institucional a todos los funcionarios sobre la Cartilla ABC Género en acción: herramientas de género para el sector salud". Seadjunta correo con la socialiación de la  pieza a todos los funcionarios. Anexo 7:
Actividad No. 2: Realizar actividades con el fin de fomentar la igualdad, el respeto y la diversidad en el marco del enfoque de género, diferencial e interseccional.   - Se realiza informe de la actividad realiada. Anexo 8
- Conmemoración del  día internacional de la Mujer  y el día del hombre para lo cual , el 14 de marzo se impartió a través de teams,   el  taller s “Cuando todos y todas ganan, el verdadero impacto de la equidad”, el cual contó con la participación de 154 funcionarios (as). Se adjunta listado de asistencia .Anexo 9</t>
  </si>
  <si>
    <t>Documento de formulación y estructuración proyecto de inversión gestión documental 2026 - 2030
Propuesta de Arreglo Directo Control Online International - Superintendencia Nacional de Salud
Listado de asistencia reunión con Xertica y Ctrl365</t>
  </si>
  <si>
    <t xml:space="preserve">Plan Estratégico Sectorial </t>
  </si>
  <si>
    <t>Desarrollar acciones de inspección y vigilancia orientadas a evaluar el proceso integral de atención en salud de los pueblos indígenas y comunidades étnicas (Afrodescendientes y Rrom) en los prestadores priorizados, de conformidad con el modelo de supervisión de la Superintendencia Nacional de Salud.</t>
  </si>
  <si>
    <t xml:space="preserve">Acciones de Inspección y Vigilancia ejecutadas a los prestadores priorizados durante el periodo de evaluación.  </t>
  </si>
  <si>
    <t>"Teniendo en cuenta que la meta establecida  para la vigencia 2025, es de 45 acciones de inspección y vigilancia, con corte al I trimestre  se ejecutaron 11 acciones IV de las 11 programadas para este periodo, con un avance  de cumplimiento del 24%.
El objetivos de realizar estas acciones es garantizar que los prestadores de servicios de salud cumplan con la responsabilidad que les asiste de llevar a cabo las características del Sistema General de Seguridad Social en Salud, como: accesibilidad, oportunidad, seguridad, pertinencia y continuidad; orientadas a evaluar el proceso integral de atención en salud de los pueblos indígenas y comunidades étnicas (Afrodescendientes y Rrom), de conformidad coon la normatividad vigente."</t>
  </si>
  <si>
    <t xml:space="preserve">Incrementar las acciones de inspección y vigilancia conducentes a monitorear los riesgos financieros en las Empresas Sociales del Estado priorizadas, para generar alertas que les permitan establecer controles preventivos y anticipen la afectación que se pueda generar en la atención de los usuarios por una inadecuada gestión de los recursos. </t>
  </si>
  <si>
    <t>Alertas identificadas y gestionadas en el monitoreo y vigilancia de los recursos financieros en las Empresas Sociales del Estado priorizadas durante el periodo evaluado.</t>
  </si>
  <si>
    <t>La medición del indicador se realiza con periodicidad semestral</t>
  </si>
  <si>
    <t>De acuerdo con el reporte de información financiera efectuado por las ESE al cierre de la vigencia anterior, se inicia para el I semestre 2025 a realizar el análisis del resultado de cuatro (4) indicadores relacionados con estado de la cartera, pasivos especialmente al talento humano en salud, pérdidas operacionales y generación de recaudo frente a ingresos causados, con el fin de determinar su criticidad en la situación de las ESE y establecer acciones de inspección y vigilancia que permitan corroborar dicha situación así como establecer planes de mejoramiento en el evento de llevarse a cabo auditorías</t>
  </si>
  <si>
    <t>Proyectos asociados al Modelo de Gobierno y Gestión de Datos e Información implementado</t>
  </si>
  <si>
    <t>Diseñar e implementar lineamientos asociados al Sistema de gestión de la innovación y gestión del conocimiento para la Superintendencia Nacional de Salud</t>
  </si>
  <si>
    <t xml:space="preserve">Lineamientos asociados al Sistema de Gestión del Conocimiento y la Innovación de la Superintendencia Nacional de Salud diseñado, implementado y evaluado </t>
  </si>
  <si>
    <t>Tablero de control en proceso de construcción</t>
  </si>
  <si>
    <t>Listas de asistencia</t>
  </si>
  <si>
    <t>En el entendido que el reporte de los indicadores es de manera cuatrimestral, se remite un avance preliminar respecto Socializar con los grupos de interés y de valor de la Superintendencia Nacional de Salud las características del Sector de los Operadores Logísticos de Tecnologías en Salud y Gestores Farmacéuticos como nuevos integrantes del SGSSS, se reporta una actividad con 6 participantes pertenecientes al grupo de valor de Gestores Farmaceuticos.</t>
  </si>
  <si>
    <t>Durante el primer trimestre del año 2025 la Subdirección de Recursos Jurídicos no ha recibido ningun caso reportado por la Delegada para Investigaciónes Administrativas como casos de alta trascendencia social dentro del SGSSS</t>
  </si>
  <si>
    <t>Durante el primer trimestre de la vigencia 2025, la Superintendencia Nacional de Salud realizó acciones de seguimiento, monitoreo y/o evaluación sobre el 100% de las órdenes judiciales y mandatos de obligatorio cumplimiento, en el marco del indicador de impacto estratégico. Estas acciones incluyeron la asistencia a mesas técnicas de seguimiento, la realización de reuniones internas de coordinación y el envío de comunicaciones y requerimientos formales dirigidos a garantizar el cumplimiento efectivo de las sentencias. El resultado refleja una gestión oportuna y articulada en el cumplimiento de los compromisos judiciales de la entidad.</t>
  </si>
  <si>
    <t>Guainia: Una (1) mesa de trabajo, así:
Acta de mesa de trabajo con la ESE Hospital Intercultural Renacer del Departamento del Guainia.
La Guajira: Una (1) Auditoria, así:
Acta de auditoria a la IPS Pediatrica Pastor y Maria SAS
Así mismo, se realizaron orientaciones en las mesa de trabajo relacionadas con el Fortalecimiento de competencias respecto a las prioridades de salud pública que permitan afianzar el deber del prestador como Unidad Primaria Generadora de Datos - UPGD, así como de reiterar la responsabilidad que les asiste en el cumplimiento de las características del Sistema General de Seguridad Social en Salud, como accesibilidad, oportunidad, seguridad, pertinencia y continuidad a Prestadores de Servicios de Salud de la Guajira, Chocó, Guainia.
Se llevo a cabo el seguimiento a las actividades del plan de acción en cumplimiento a las ordenes establecidas en la estrategia “territorios vitales: Cuidando recursos, protegiendo vidas” de los Prestadores de Servicios de Salud de los Departamentos de Guainía y Chocó."</t>
  </si>
  <si>
    <t>Ver Anexo 1 Avance</t>
  </si>
  <si>
    <t>1. Se hizo la presentación de las acreencias en las entidades que se encuentran en proceso liquidatorio activo.. 2.	Con el fin de formalizar estos informes de cara al vigilado y poder mantener actualizada la base del tablero de control, se presentará propuesta a la DID para crear estos informes dentro de la circular externa de actualización a los FT.</t>
  </si>
  <si>
    <t>Se adjunta:
* Carpeta Compartida con subcarpetas por cada regional;  y cada regional a su vez tiene 5 subcarpetas por cada actor del sistema (Entidades Territoriales, Usuarios, Gestores Farmacéuticos, Aseguradores, Prestadores ).  De tal forma que se tienen 8*5 = 40 subcarpetas con las evidencias de algunas acciones que cada regional ha ejecutado con los actores del sistema mencionados..
Se aclara que se pone una muestra de las acciones, para evidenciar que éstas ya se están realizando con los 5 actores, entendiendo que se han ejecutado muchas más acciones.
W9:X11X9W9:X13W9:X10W9:X39X9W9:X13W9:X49W9:X39</t>
  </si>
  <si>
    <t xml:space="preserve">La red de controladores se ha activado en 5 nuevos departamentos de acuerdo a lo planeado.  Como la meta es 10 para el año, haber avanzado con 5 este primer trimestre se considera un buen reporte.  Estos departamentos son:
* Caldas
* Risaralda
* Quindío
* Boyacá
* Guajira
Adicionalmente se adjunta evidencia de una reunión de articulación de la red a nivel nacional.
</t>
  </si>
  <si>
    <t>ACTIVIDAD 1: Asistencia a mesas técnicas de seguimiento. ACTIVIDAD 2: Reuniones internas. ACTIVIDAD 3: Requerimientos para el seguimiento a las Sentencias</t>
  </si>
  <si>
    <t>Formulación del proyecto de inversión 2026–2030 por parte del Grupo de Gestión Documental, el cual se estructuró con base en el Modelo de Gestión Documental y Administración de Archivos – MGDA. Para este ejercicio, se incluyó un objetivo específico orientado al componente tecnológico del modelo, formulando actividades que buscan fomentar la transformación digital en la gestión documental.
Se están adelantando mesas de trabajo con Control Online International para estructurar una propuesta de arreglo directo en relación con la ejecución y los objetivos contractuales del contrato 099 de 2023, con el fin de garantizar que la Entidad cuente con un Sistema de Gestión de Documentos Electrónicos de Archivo (SGDEA) funcional.
Se realizó un acercamiento con las firmas Xertica y Ctrl365 para socializar proyectos orientados a la automatización y adopción de tecnologías emergentes como IA y RPA. Entre las iniciativas destacadas se encuentran: la unificación de inventarios mediante ETLs o SQL hacia un Data Lake, la formulación automatizada de TRD con modelos LLM, y las transferencias documentales con herramientas como Power Automate y RPA. Aunque estas acciones están en fase de benchmarking, se reportan como avances relevantes en innovación.</t>
  </si>
  <si>
    <t>Informe de las actividades de Diseño e implementación estrategia la estrategia integral para fortalecer competencias y la comunicación con un enfoque de género, diferencial e interseccional en la entidad, del periodo enero a marzo de 2025 Anexo 1
- Documento de la estrategia integral para fortalecer competencias y la comunicación con un enfoque de género, diferencial e interseccional en la entidad. Anexo 2
- Superboletin del 14 de febrero se publica nota sobre “la Caja violeta”. Anexo 3
- Correo superboletin del 7 de marzo, pieza alusiva a la conmemoración del día de la mujer "Las mujeres el corazón de la Supersalud" Anexo 4
- Superboletin del 21 de marzo, donde se publica pieza alusiva al día del hombre "Celebremos las masculinidades libres y su rol en la sociedad" Anexo 5
- Supersalud a un Click, donde se presentó nota sobre el grupo de gestores de género. Anexo 6
- Correo Institucional a todos los funcionarios socializando la Cartilla ABC Género en acción: herramientas de género para el sector salud". Seadjunta correo con la socialiación de la pieza a todos los funcionarios. Anexo 7:
- Informe de las actividades realizadas con el fin de fomentar la igualdad, el respeto y la diversidad en el marco del enfoque de género, diferencial e interseccional en el periodo enero - marzo de 2025 Anexo 8
- Listado asistencia al taller sobre “Cuando todos y todas ganan, el verdadero impacto de la equidad”. Anexo 9</t>
  </si>
  <si>
    <t>La superintendencia Nacional de salud durante la vigencia 2024 alcanzo la meta programada para el cuatrenio 3 nuevas sedes.
2023: Guajira - Riohacha
2024:  - Archipielago de San Andres, Providencia y Santa Catalina
                - Pasto 
La apertura de estas nuevas sedes a contribuido aumentar la presencia territorial de la Superintendencia Nacional de Salud y dotarla con capacidades técnicas adecuadas para incrementar la efectividad de las funciones de inspección, vigilancia y control.</t>
  </si>
  <si>
    <t xml:space="preserve">Actualmente, la Oficina Asesora de Planeación se encuentra reportando el FURAG 2024, proceso a partir del cual se ha realizado un diagnóstico que ha permitido identificar las brechas existentes en cada dimensión y política del Modelo Integrado de Planeación y Gestión. Con base en este análisis, y una vez se obtengan los resultados oficiales del FURAG, se elaborarán planes de mejoramiento específicos con acciones priorizadas, plazos definidos y responsables asignados. Paralelamente, se ha establecido un sistema de seguimiento periódico a través del Comité de Gestión y Desempeño que permite verificar el avance en la implementación de las acciones por política de gestión y desempeño, complementado con capacitaciones continuas en "formando gestores" sobre los lineamientos actualizados del MIPG y la documentación sistemática de evidencias. Todo ello con el propósito de cerrar las brechas identificadas y mejorar significativamente los resultados en el Índice de Desempeño Institucional para el próximo reporte FURAG 2025.
 </t>
  </si>
  <si>
    <t>En revisión y ajustes por parte de la Dirección de Contratación.</t>
  </si>
  <si>
    <t xml:space="preserve">La estrategia se encuentra en proceso de ejecución, conforme a las actividades definidas. </t>
  </si>
  <si>
    <t xml:space="preserve">Como resultado de la gestión adelantada durante el primer trimestre de la vigencia en curso, y teniendo en cuenta los compromisos adquiridos por la Subdirección de Analítica, se avanzó en: 
Realización de los insumos técnicos de la etapa precontractual para continuar con la ejecución del Programa de Gobernanza y el inicio del Programa de Inteligencia de Negocios, proyecto adelantado con la Universidad de Antioquia, los cuales están en revisión por parte de la Dirección de Contratación de la Superintendencia Nacional de Salud. </t>
  </si>
  <si>
    <t xml:space="preserve">Como resultado de la gestión adelantada durante el primer trimestre de la vigencia en curso, y tenieno en cuenta los compromisos adquiridos por la Subdirección de Analítica, se avanzó en: 
1. Diseño, exposición y aprobación por parte del Comité Directivo de la estrategia de transferencia del conocimiento, la cual tiene como objetivo mitigar la fuga del conocimiento con la transición del personal de la entidad; para ser implementada durante este periodo de tiempo de evaluación. 
2. Primera sesión del Equipo Técnico de Apoyo a la Gestión de Inovación y del Conocimiento. 
3. Implementación del formato PEFT52 Transferencia del Conocimiento, para ser diligenciado por parte de todos los colaboradores de la entidad: https://docs.supersalud.gov.co/PortalWeb/planeacion/AdministracionSIG/PEFT52.docx 
4. Elaboración de tablero de control para el análisis de los resultados obtenidos a partir del ejercicio de diligenciamiento del formulario de Transferencia de Conocimiento. 
5. Estructuración de los repositorios de información para cada una de las dependencias y grupos de trabajo, con el fin de consignar los productos finales en éstos. </t>
  </si>
  <si>
    <t>Se adjunta informe primer trimestre de las actividades realizadas por parte de la Subdirecciòn de Tecnologìas de la Informaciòn y sus evidencias.</t>
  </si>
  <si>
    <t>Rediseñar el Marco Integral de Supervisión de la Superintendencia Nacional de Salud a partir de las fases de diagnóstico, diseño, apropiación.</t>
  </si>
  <si>
    <t xml:space="preserve">Tomando como punto de referencia el cronograma establecido, y que los entregables de esta meta estratégica se verán reflejados a partir del segundo semestre, para este rporte de gestión, se relacionan las siguientes acciones, las cuales conllevan a la conseción del objetivo: 
1. Se diseñó el Marco Integral de Supervisión con los insumos aportados con la orientación del contrato ejecutado con la  Universidad de Antioquia. 
2. Se compartió la versión preliminar del Marco Integral de Supervisión (MIS) con todas las áreas de la entidad, con el propósito de recoger sus observaciones y realizar los ajustes necesarios antes de su versión final.
3. Dentro de las acciones que se deben adelantar para la operación propia del Marco Integral de Supervisión, se identificaron las actividades significativas y pprioritarias de obligatorio cumplimiento por parte de los vigilados. Esta actividad se realizó de manera articulada con las diferentes delegadas y se anexan archivos soporte. </t>
  </si>
  <si>
    <t xml:space="preserve">Como resultado de la gestión adelantada durante el primer trimestre de la vigencia en curso, y teniendo en cuenta los compromisos adquiridos por la Subdirección de Analítica, se avanzó en: 
1. Diseño, exposición y aprobación por parte del Comité Directivo de la estrategia de transferencia del conocimiento, la cual tiene como objetivo mitigar la fuga del conocimiento con la transición del personal de la entidad; para ser implementada durante este periodo de tiempo de evaluación. 
2. Primera sesión del Equipo Técnico de Apoyo a la Gestión de Inovación y del Conocimiento. 
3. Implementación del formato PEFT52 Transferencia del Conocimiento, para ser diligenciado por parte de todos los colaboradores de la entidad: https://docs.supersalud.gov.co/PortalWeb/planeacion/AdministracionSIG/PEFT52.docx 
4. Elaboración de tablero de control para el análisis de los resultados obtenidos a partir del ejercicio de diligenciamiento del formulario de Transferencia de Conocimiento. 
5. Estructuración de los repositorios de información para cada una de las dependencias y grupos de trabajo, con el fin de consignar los productos finales en éstos. </t>
  </si>
  <si>
    <t>https://supersalud-my.sharepoint.com/:f:/r/personal/gerson_ruiz_supersalud_gov_co/Documents/GESTI%C3%93N%20DID%202024/PLANEACI%C3%93N%202025/P.E.I_2025/Orientar%20en%20la%20definici%C3%B3n%20e%20implementaci%C3%B3n%20de%20l%C3%ADneas%20estrat%C3%A9gicas%20desde%20la%20operaci%C3%B3n%20tecnol%C3%B3gica,%20los%20sistemas%20de%20informaci%C3%B3n,%20%20gobierno%20digital%20y%20seguridad%20dig?csf=1&amp;web=1&amp;e=4bBuyq</t>
  </si>
  <si>
    <t>Se adjunta:  Carpeta compartida con  subcarpetas por departamento donde se activó la red de controladores.  En cada subcarpeta pueden verse actas, listas de asistencia entre otras evidencias que enmarcan la activación de la red en cada uno de estos territorios.</t>
  </si>
  <si>
    <r>
      <t xml:space="preserve">Porcentaje del total de Actores del sistema con acciones de inspección y vigilancia por parte de la Dirección Regional
</t>
    </r>
    <r>
      <rPr>
        <sz val="11"/>
        <color rgb="FFFF0000"/>
        <rFont val="Calibri "/>
      </rPr>
      <t xml:space="preserve">
</t>
    </r>
    <r>
      <rPr>
        <b/>
        <sz val="11"/>
        <rFont val="Calibri "/>
      </rPr>
      <t xml:space="preserve">* Nota: </t>
    </r>
    <r>
      <rPr>
        <sz val="11"/>
        <rFont val="Calibri "/>
      </rPr>
      <t>Se calcula por Dirección Regional - ocho indicadores</t>
    </r>
  </si>
  <si>
    <r>
      <rPr>
        <sz val="11"/>
        <color rgb="FF000000"/>
        <rFont val="Calibri "/>
      </rPr>
      <t xml:space="preserve">Todas Las regionales vienen realizado actividades con los 4 actores acumulados que se llevan (Etidades territoriales, Usuarios, Gestores Farmacéuticos y Aseguradores)  y han comenzado su apoyo a Prestadores también.  Esto en apoyo a las respectivas Delegadas.
De acuerdo a las Regionales que han activado apoyo con prestadores, este se calcula en un 37,5% (3 de 8 regionales) de acuerdo a la evidencia adjunta
Sumando los 4 actores iniciales más el 37,5%  del nuevo actor (prestadores) (4,375) y comparándolos con los 9 para el cuatrienio, se tiene un 48,61%, </t>
    </r>
    <r>
      <rPr>
        <b/>
        <sz val="11"/>
        <color rgb="FFFF0000"/>
        <rFont val="Calibri "/>
      </rPr>
      <t xml:space="preserve"> </t>
    </r>
    <r>
      <rPr>
        <sz val="11"/>
        <color rgb="FF000000"/>
        <rFont val="Calibri "/>
      </rPr>
      <t>(4,375/9) lo cual es un avance importante rumbo a la meta de 66% propuesta para 2025.  Es decir, que a final de 2025 debe consolidarse el apoyo a prestadores e incluir además un sexto grupo de valor, y así lograr ese 66%.
La razón por la cual se tiene una meta de 66% (6 de 9) para este año, es que para cada año del cuatrienio se tiene la misma meta (con excepción del último, donde son 3 de 9, es decir, el 33,3%, de tal forma que al sumar los 4 porcentajes de los 4 años deberá darel 100%, es decir, 9 actores de 9 posibles en 4 años.
Se anexan las evidencias correspondientes.</t>
    </r>
  </si>
  <si>
    <r>
      <t>Se adjunta en carpeta compartida:  Excel con la relación de los 18</t>
    </r>
    <r>
      <rPr>
        <b/>
        <sz val="11"/>
        <color rgb="FFFF0000"/>
        <rFont val="Calibri "/>
      </rPr>
      <t xml:space="preserve"> </t>
    </r>
    <r>
      <rPr>
        <sz val="11"/>
        <color theme="1"/>
        <rFont val="Calibri "/>
      </rPr>
      <t>nuevos  territorios y subcarpetas con una muestra de acciones en cada uno de ellos.</t>
    </r>
  </si>
  <si>
    <r>
      <t>Se realiza informe de seguimiento a las alertas generadas en las acciones de Inspección y Vigilancia a Generadores, Recaudadores y Administradores de recursos del SGSSS.
En el informe, Frente a cada alerta que se encuentra abierta, se relacionan las acciones que se han realizado para su seguimiento o supervisión.
Puede evidenciarse que para cada una de las</t>
    </r>
    <r>
      <rPr>
        <b/>
        <sz val="11"/>
        <color rgb="FFFF0000"/>
        <rFont val="Calibri "/>
      </rPr>
      <t xml:space="preserve"> </t>
    </r>
    <r>
      <rPr>
        <sz val="11"/>
        <color theme="1"/>
        <rFont val="Calibri "/>
      </rPr>
      <t xml:space="preserve">30 alertas encontradas hay acciones de supervisión o seguimiento generadas, es decir, se tiene el 100% de cumplimiento.
Se aclara que este indicador es acumulativo, es decir, en cada trimestre se tiene en cuenta las alertas que continúen abiertas del trimestre anterior más las nuevas que se generen.  En algún caso también podrían bajar si se cierra la acción de IV que genera la alerta.  La meta es 100% al final del año.
Estas alertas pueden venir de períodos anteriores, sin embargo, el análisis y la supervisión se realiza en el período actual, es decir, puede haber alertas de acciones de inspección que aún estén abiertas, y solo desaparecerán del informe cuando la acción de IV sea cerrada.  Mientras la alerta se encuentre abierta, entonces en cada período debe haber una nueva acción de supervisión sobre cada una.  En este sentido, en cada período, el número de alertas abiertas podría subir o bajar o mantenerse igual, dependiendo de cuantas alertas antiguas se cierren y de cuantas alertas nuevas se generen.  </t>
    </r>
  </si>
  <si>
    <r>
      <t>100%</t>
    </r>
    <r>
      <rPr>
        <sz val="11"/>
        <color rgb="FFFF0000"/>
        <rFont val="Calibri "/>
      </rPr>
      <t xml:space="preserve">
</t>
    </r>
  </si>
  <si>
    <r>
      <t>En el entendido que el reporte de los indicadores es de manera cuatrimestral, se </t>
    </r>
    <r>
      <rPr>
        <b/>
        <sz val="11"/>
        <color rgb="FF000000"/>
        <rFont val="Calibri "/>
      </rPr>
      <t>remite un avance preliminar </t>
    </r>
    <r>
      <rPr>
        <sz val="11"/>
        <color rgb="FF000000"/>
        <rFont val="Calibri "/>
      </rPr>
      <t>respecto a los principales resultados de requerimientos de información realizados a los Gestores Farmacéuticos en el 2025, el porcentaje de fórmulas de medicamentos PBS dispensadas de manera completa para los meses de enero y febrero se encuentra preliminarmente en 87.88%, para los GF que reportan información con corte al 10 de abril de 2025, es importante precisar que la información se encuentra en proceso de consolidación y análisis para ser reportada en el cuatrimestre.</t>
    </r>
  </si>
  <si>
    <r>
      <t>En el entendido que el reporte de los indicadores es de manera cuatrimestral, se </t>
    </r>
    <r>
      <rPr>
        <b/>
        <sz val="11"/>
        <color rgb="FF000000"/>
        <rFont val="Calibri "/>
      </rPr>
      <t>remite un avance preliminar </t>
    </r>
    <r>
      <rPr>
        <sz val="11"/>
        <color rgb="FF000000"/>
        <rFont val="Calibri "/>
      </rPr>
      <t>respecto a los principales resultados de requerimientos de información realizados a los Gestores Farmacéuticos en el 2025, el porcentaje de fórmulas de medicamentos No PBS dispensadas de manera completa para los meses de enero y febrero se encuentra preliminarmente en 82.87%, para los GF que reportan información con corte al 10 de abril de 2025, es importante precisar que la información se encuentra en proceso de consolidación y análisis para ser reportada en el cuatrimestre.</t>
    </r>
  </si>
  <si>
    <r>
      <t>Gestionar el proceso de valoración documental teniendo en cuenta los valores primarios y secundarios para todas las series y subseries documentales,</t>
    </r>
    <r>
      <rPr>
        <b/>
        <sz val="12"/>
        <color theme="1"/>
        <rFont val="Arial"/>
        <family val="2"/>
      </rPr>
      <t xml:space="preserve"> </t>
    </r>
    <r>
      <rPr>
        <sz val="12"/>
        <color theme="1"/>
        <rFont val="Arial"/>
        <family val="2"/>
      </rPr>
      <t>incluidos DDHH y DIH en cualquier soporte identificadas en los instrumentos archivísticos.</t>
    </r>
  </si>
  <si>
    <t xml:space="preserve">  </t>
  </si>
  <si>
    <t>Diplomado en Auditoria en salud énfasis en gestoría farmacéutica</t>
  </si>
  <si>
    <t> Curso Actualización normas de derecho procesal administrativo</t>
  </si>
  <si>
    <t>Curso Actualización en normas para inspección, vigilancia y control</t>
  </si>
  <si>
    <t>Curso actualización en Procedimiento y estatuto tributario</t>
  </si>
  <si>
    <t xml:space="preserve">Curso Actualización en Talento Humano </t>
  </si>
  <si>
    <t>Curso Actualización Normativa en la función publica</t>
  </si>
  <si>
    <t>Curso Actualización normativa en salud</t>
  </si>
  <si>
    <t xml:space="preserve">Curso Actualización normativa seguridad social en salud </t>
  </si>
  <si>
    <t xml:space="preserve">Curso Adaptación al cambio, orientación al resultado </t>
  </si>
  <si>
    <t>Diplomado en Analítica de datos, automatización de procesos, y gestión de la información</t>
  </si>
  <si>
    <t>Curso Argumentación, redacción e interpretación de textos</t>
  </si>
  <si>
    <t>Curso Auditoría en salud</t>
  </si>
  <si>
    <t>Diplomado en Auditoría Forense</t>
  </si>
  <si>
    <t xml:space="preserve">Diplomado en Auditoría interna, control interno, técnicas de auditoria </t>
  </si>
  <si>
    <t>Auditoria ISO 14001:2015</t>
  </si>
  <si>
    <t>Auditoria ISO 31000:2015</t>
  </si>
  <si>
    <t>Auditoria ISO 31010:2018</t>
  </si>
  <si>
    <t>Auditoria ISO 45001:2018</t>
  </si>
  <si>
    <t>Auditoria ISO 9001:2015</t>
  </si>
  <si>
    <t>Curso Auditorias financieras, contables y supervisión basada en riesgos</t>
  </si>
  <si>
    <t>Diplomado en Big Data</t>
  </si>
  <si>
    <t>Curso Sistema obligatorio de garantía de la calidad - habilitación y acreditación</t>
  </si>
  <si>
    <t xml:space="preserve">Curso Comunicación asertiva </t>
  </si>
  <si>
    <t xml:space="preserve">Curso Creación dashboard Power Bi </t>
  </si>
  <si>
    <t>Curso Creatividad e innovación</t>
  </si>
  <si>
    <t>Diplomado en contratación</t>
  </si>
  <si>
    <t>Diplomado en actualización contable, presupuestal y auditorias de riesgos</t>
  </si>
  <si>
    <t>Diplomados en transformación digital o gestión de tecnologías de la información aplicadas al sector salud.</t>
  </si>
  <si>
    <t>Curso Espacio, lugar y territorio</t>
  </si>
  <si>
    <t>Curso Evaluación de políticas públicas</t>
  </si>
  <si>
    <t>Curso Excel Avanzado</t>
  </si>
  <si>
    <t>Curso Excel Básico</t>
  </si>
  <si>
    <t>Curso Excel Intermedio</t>
  </si>
  <si>
    <t>Curso Formulación, gestión, medición, análisis y monitoreo de indicadores en salud</t>
  </si>
  <si>
    <t>Curso función jurisdiccional</t>
  </si>
  <si>
    <t>Curso Gobierno Digital (implementación de política gobierno digital gestión de procesos de Ti)</t>
  </si>
  <si>
    <t>Curso Inteligencia emocional (empatía, relaciones interpersonales, manejo de estrés)</t>
  </si>
  <si>
    <t>Curso Justicia de género, étnica y racial.</t>
  </si>
  <si>
    <t>Curso Lenguaje claro y comprensible</t>
  </si>
  <si>
    <t>Curso Liderazgo femenino.</t>
  </si>
  <si>
    <t>Curso Modelo Integrado de planeación y Gestión (MIPG)</t>
  </si>
  <si>
    <t>Curso NIIF</t>
  </si>
  <si>
    <t>Curso Nuevas herramientas tecnológicas - Inteligencia Artificial aplicada a la entidad</t>
  </si>
  <si>
    <t>Curso Orientación al ciudadano con y sin discapacidad y atención Cliente (Interno y Externo)</t>
  </si>
  <si>
    <t>Curso Pensamiento analítico y pensamiento critico</t>
  </si>
  <si>
    <t>Curso programación de plataforma SharePoint</t>
  </si>
  <si>
    <t>Curso Actualización profesional en contabilidad</t>
  </si>
  <si>
    <t>Curso Trabajo en equipo y liderazgo</t>
  </si>
  <si>
    <t>Curso Valoración de los distintos medios de prueba en los procesos judiciales</t>
  </si>
  <si>
    <t>Curso Valores del servicio público</t>
  </si>
  <si>
    <t>Curso Violencias basadas en género y el acoso sexual en el ámbito laboral</t>
  </si>
  <si>
    <t>Curso sobre  la implementación del enfoque de género, diferencial e interseccional en procesos laborales</t>
  </si>
  <si>
    <t>Curso Prevención temprana y superación de la estigmatización de las personas en proceso de reincorporación</t>
  </si>
  <si>
    <t>Se realiza inducción en los meses de enero y marzo 2025, citando a las personas que ingresaron en dichos meses, como evidencia se remiten los listados de asistencia</t>
  </si>
  <si>
    <t>Realizar la estructuracion de los PAE para el periodo 2025</t>
  </si>
  <si>
    <t>El 27 de febrero nuestra caja de compensación familiar Colsubsidio busco acercarse los funcionarios para dar a conocer los beneficios y programas diseñados para mejorar su calidad de vida. A través de este evento, se facilitó el acceso a servicios en áreas como educación, salud, vivienda, recreación y bienestar, permitiendo que los colaboradores conozcan y aprovechen las oportunidades disponibles para su desarrollo personal y el de sus familias. En esta actividad se beneficiaron todos los funcionarios de la SNS sede central. Anexo1</t>
  </si>
  <si>
    <t>Feria de vivienda, productos, servicios y financiera 2025</t>
  </si>
  <si>
    <r>
      <t xml:space="preserve">El 12 de febrero de 2025 se realizó la Feria de vivienda, productos, servicios y financiera 2025, con el objetivo de brindar a los funcionarios acceso a una amplia oferta de productos y servicios ofrecidos por nuestras empresas aliadas, los funcionarios de la SNS tuvieron acceso a soluciones financieras, opciones de vivienda y diversos servicios que contribuyeron al bienestar y desarrollo de nuestros colaboradores, permitiéndoles tomar decisiones informadas y aprovechar oportunidades exclusivas diseñadas para su crecimiento y estabilidad. En esta actividad se beneficiaron todos los funcionarios de la SNS sede central.  </t>
    </r>
    <r>
      <rPr>
        <b/>
        <sz val="11"/>
        <color theme="1"/>
        <rFont val="Calibri"/>
        <family val="2"/>
        <scheme val="minor"/>
      </rPr>
      <t>Anexo1</t>
    </r>
  </si>
  <si>
    <t>Feria de emprendimiento 1 SNS 2025</t>
  </si>
  <si>
    <r>
      <t xml:space="preserve">
El 26 de marzo se realizó la primera feria de emprendimiento con el objetivo de brindar a los funcionarios y sus familias un espacio para promover sus negocios, vender sus productos y fortalecer su espíritu emprendedor. Este evento busca impulsar el crecimiento de iniciativas familiares, fomentar el apoyo entre la comunidad y generar nuevas oportunidades de ingreso. Además, permite a los participantes dar a conocer su talento y creatividad, contribuyendo al desarrollo económico y social dentro de la entidad. En esta actividad participaron 20 funcionarios emprendedores y se beneficiaron todos los funcionarios de la SNS sede central.</t>
    </r>
    <r>
      <rPr>
        <b/>
        <sz val="11"/>
        <color theme="1"/>
        <rFont val="Calibri"/>
        <family val="2"/>
        <scheme val="minor"/>
      </rPr>
      <t xml:space="preserve"> Anexo1</t>
    </r>
  </si>
  <si>
    <r>
      <t xml:space="preserve">El 7 de marzo se conmemoración del Día Internacional de la Mujer, quisimos reconocer y valorar el compromiso, esfuerzo y dedicación de todas nuestras funcionarias. Para ello, organizamos una jornada especial de esparcimiento y recreación, donde un grupo musical animó el evento, creando un ambiente festivo y acogedor. También el 14 de marzo se llevó a cabo una charla virtual formativa dirigida a todos los funcionarios de la Supersalud, titulada "Cuando todos y todas ganan, el verdadero impacto de la equidad", con el objetivo de promover un diálogo positivo sobre la equidad de género, fortalecer conceptos relacionados con las nuevas masculinidades y brindar información sobre los canales de reporte para casos de violencia de género, así como las redes de apoyo disponibles. se beneficiaron todos los funcionarios de la SNS. </t>
    </r>
    <r>
      <rPr>
        <b/>
        <sz val="11"/>
        <color theme="1"/>
        <rFont val="Calibri"/>
        <family val="2"/>
        <scheme val="minor"/>
      </rPr>
      <t>Anexo1</t>
    </r>
  </si>
  <si>
    <t>El 19 de marzo se conmemoró el Día del Hombre, invitando a los funcionarios a reflexionar sobre su rol y destacar el importante papel que desempeñan en la sociedad. Como parte de la celebración, se realizó la actividad "For Winner", diseñada para fomentar la integración y el compañerismo. También participaron el 14 de marzo de la charla virtual "Cuando todos y todas ganan, el verdadero impacto de la equidad". se beneficiaron todos los funcionarios hombres de la SNS. Anexo1</t>
  </si>
  <si>
    <t>Descanso Compensado Semana Santa 2025</t>
  </si>
  <si>
    <t>Circular y/o Comunicado</t>
  </si>
  <si>
    <t>Apoyo económico para educación formal 2025 -1</t>
  </si>
  <si>
    <t xml:space="preserve">Apoyo y seguimiento al proceso de Pensión “Prepensionados Años Dorados de Regreso a Casa 2025 - 1” </t>
  </si>
  <si>
    <t xml:space="preserve">Conmemoración Dia de la Secretaria, Secretario y Auxiliares Administrativos SNS 2025 </t>
  </si>
  <si>
    <t>Juegos de integración SNS 2025 - Torneo de Natación</t>
  </si>
  <si>
    <t>Día de la Familia 2025 - 1</t>
  </si>
  <si>
    <t>Caminata Ecologica 2025 - 1</t>
  </si>
  <si>
    <t>Selección de los mejores empleados Supersalud 2024-2</t>
  </si>
  <si>
    <t>Día de la Familia 2025 - 2</t>
  </si>
  <si>
    <t>Vacaciones recreativas 2025 - 1</t>
  </si>
  <si>
    <t>Vacaciones recreativas adolescentes 2025 - 1</t>
  </si>
  <si>
    <t>Juegos de integración SNS 2025 - Torneo Bolos</t>
  </si>
  <si>
    <t>Apoyo económico para educación formal 2025 - 2</t>
  </si>
  <si>
    <t>Resolucion</t>
  </si>
  <si>
    <t>Caminata Ecologica 2025 - 2</t>
  </si>
  <si>
    <t>Feria de vivienda, productos, servicios y financiera 2025 - 2</t>
  </si>
  <si>
    <t xml:space="preserve">Apoyo y seguimiento al proceso de Pensión “Prepensionados Años Dorados de Regreso a Casa 2025 - 2” </t>
  </si>
  <si>
    <t>Juegos de integración SNS 2025 - Torneo Bolirana</t>
  </si>
  <si>
    <t>Actividad para solteros 2025</t>
  </si>
  <si>
    <t>Juegos de integración SNS 2025 - Torneo Mini Tejo</t>
  </si>
  <si>
    <t>Participación en practicas deportivas - Carreras de atletismo - Carrera de la Mujer 2025</t>
  </si>
  <si>
    <t>Ingreso a actividades / eventos culturales de intergración Teatro</t>
  </si>
  <si>
    <t>Ingreso a actividades / eventos culturales de intergración Cine</t>
  </si>
  <si>
    <t>Actividad de parejas sentimentales 2025</t>
  </si>
  <si>
    <t>Feria de emprendimiento 2 SNS 2025</t>
  </si>
  <si>
    <t>Vacaciones recreativas 2025 - 2</t>
  </si>
  <si>
    <t>Vacaciones recreativas adolescentes 2025 - 2</t>
  </si>
  <si>
    <t>Caminata Ecologica 2025 - 3</t>
  </si>
  <si>
    <t xml:space="preserve">Apoyo y seguimiento al proceso de Pensión “Prepensionados Años Dorados de Regreso a Casa 2025 - 3” </t>
  </si>
  <si>
    <t>Selección de los mejores empleados Supersalud 2025-1</t>
  </si>
  <si>
    <t>Actividad Cierre de Gestión y Aniversario SNS 2025</t>
  </si>
  <si>
    <t>La Super unida en labor social</t>
  </si>
  <si>
    <t>Novenas Navideñas 2025</t>
  </si>
  <si>
    <t>Descanso compesnado festividades de fin de año 2025 e incio de año 2026</t>
  </si>
  <si>
    <t xml:space="preserve">Encuesta evaluación servicios cajas de compensación </t>
  </si>
  <si>
    <t>Acompañamiento de desvinculación y/o retiro  concurso de merito SNS 2025 (Reunión mesa de trabajo DTH)</t>
  </si>
  <si>
    <t>Grupo Cultural Supersalud</t>
  </si>
  <si>
    <t>Activiades enfocadas en la prevención de lesiones ARL</t>
  </si>
  <si>
    <t>|</t>
  </si>
  <si>
    <r>
      <t xml:space="preserve">Como muestra de gratitud y con el objetivo de fomentar el compañerismo y fortalecer las relaciones interpersonales en la Superintendencia Nacional de Salud, la Dirección de Talento Humano envió, a través del correo electrónico talentohumano@supersalud.gov.co, una tarjeta personalizada con el nombre de cada funcionario que celebró su cumpleaños en los meses de enero, febrero y marzo de 2025. Se envio mensaje a 283 funcionarios. </t>
    </r>
    <r>
      <rPr>
        <b/>
        <sz val="11"/>
        <color theme="1"/>
        <rFont val="Calibri"/>
        <family val="2"/>
        <scheme val="minor"/>
      </rPr>
      <t>Anexo 1.</t>
    </r>
  </si>
  <si>
    <t>Mensaje de acompañamiento en momentos especiales e importantes. Acontecimientos importantes en la vida de nuestros funcionarios, reportados ante la Diección de Talento Humano (Nacimientos, Matrimonios, Grados)</t>
  </si>
  <si>
    <r>
      <t xml:space="preserve">Durante el primer trimestre de 2025 se enviaron seis mensajes de felicitación a aquellos colaboradores que celebraron el nacimiento de su hijo. </t>
    </r>
    <r>
      <rPr>
        <b/>
        <sz val="11"/>
        <color theme="1"/>
        <rFont val="Calibri"/>
        <family val="2"/>
        <scheme val="minor"/>
      </rPr>
      <t>Anexo 1.</t>
    </r>
  </si>
  <si>
    <t>Mensaje de acompañamiento en momentos difíciles de afrontamiento (Enfermedad, falecimiento) reportados ante la Diección de Talento Humano.</t>
  </si>
  <si>
    <r>
      <t xml:space="preserve">La Dirección de Talento Humano expresa sus más sinceras condolencias a los funcionarios que, durante el primer trimestre del año, enfrentaron la pérdida de un ser querido o atraviesan una situación difícil de salud.
A través del correo talentohumano@supersalud.gov.co, se enviaron mensajes de apoyo y solidaridad a 19 funcionarios que reportaron la pérdida de un familiar. </t>
    </r>
    <r>
      <rPr>
        <b/>
        <sz val="11"/>
        <color theme="1"/>
        <rFont val="Calibri"/>
        <family val="2"/>
        <scheme val="minor"/>
      </rPr>
      <t>Anexo 1.</t>
    </r>
  </si>
  <si>
    <r>
      <t>A través del correo talentohumano@supersalud.gov.co, se envió comunicado para informar a los funcionarios sobre el cronograma de visitas de nuestros aliados a la entidad. Esta iniciativa busca facilitar el acceso a servicios, trámites, programas y campañas que contribuyan a su bienestar y al de sus familias.</t>
    </r>
    <r>
      <rPr>
        <b/>
        <sz val="11"/>
        <color theme="1"/>
        <rFont val="Calibri"/>
        <family val="2"/>
        <scheme val="minor"/>
      </rPr>
      <t>Anexo 1.</t>
    </r>
  </si>
  <si>
    <r>
      <t xml:space="preserve">El 20 de marzo se La Dirección de Talento Humano envió mensaje por correo electrónico a 96 directivos, invitándolos a participar activamente en las actividades de bienestar y a fomentar la participación de los miembros de sus equipos, promoviendo así un entorno laboral más saludable y comprometido. </t>
    </r>
    <r>
      <rPr>
        <b/>
        <sz val="11"/>
        <color theme="1"/>
        <rFont val="Calibri"/>
        <family val="2"/>
        <scheme val="minor"/>
      </rPr>
      <t>Anexo1</t>
    </r>
  </si>
  <si>
    <t>Divulgación de servicios de la Caja de Compensación</t>
  </si>
  <si>
    <r>
      <t xml:space="preserve">Durante el trimestre, se llevaron a cabo diversas actividades para informar a los funcionarios de la Supersalud sobre los beneficios y servicios ofrecidos por la caja de compensación familiar Colsubsidio.
El 12 de febrero de 2025, Colsubsidio participó en la feria de vivienda, productos, servicios y financiamiento. Posteriormente, el 27 de febrero, se realizó la feria de servicios de la caja para reforzar la difusión de estas iniciativas. Además, el 3 de marzo, se envió a los correos electrónicos de los funcionarios una pieza informativa con detalles sobre nuestras entidades aliadas, incluyendo Colsubsidio, con fechas y horarios en que brindarán asesoría a los funcionarios.
Esperamos que esta información les permita a los funcionarios aprovechar al máximo los beneficios que ofrece la caja de compensación y contribuir a su bienestar integral. Se beneficiaron todos los funcionarios de la SNS sede central. </t>
    </r>
    <r>
      <rPr>
        <b/>
        <sz val="11"/>
        <color theme="1"/>
        <rFont val="Calibri"/>
        <family val="2"/>
        <scheme val="minor"/>
      </rPr>
      <t>Anexo1</t>
    </r>
  </si>
  <si>
    <t>Quinquenios.
La SNS concederá a cada uno de sus servidores públicos, 1, 2,3,4 y/o 5 día(s) de permiso remunerado, cada vez que cumpla cinco años de servicios respectivamente (5 años de servicios, 10 años de servicios , 15 años de servicios, 20 años de servicios, mayor de 20 de servicios).</t>
  </si>
  <si>
    <r>
      <t xml:space="preserve">La Superintendencia Nacional de Salud otorgará a cada uno de sus servidores públicos entre 1 y 5 días de permiso remunerado, de acuerdo con los años de servicio cumplidos, de la siguiente manera:
	5 años de servicio: 1 día de permiso remunerado.
	10 años de servicio: 2 días de permiso remunerado.
	15 años de servicio: 3 días de permiso remunerado.
	20 años de servicio: 4 días de permiso remunerado.
	Más de 20 años de servicio: 5 días de permiso remunerado.
Este reconocimiento busca valorar el compromiso y la dedicación de nuestros servidores públicos a lo largo de su trayectoria en la entidad. Para este trimestre se otorgó a 19 funcionarios permiso remunerado. </t>
    </r>
    <r>
      <rPr>
        <b/>
        <sz val="11"/>
        <color theme="1"/>
        <rFont val="Calibri"/>
        <family val="2"/>
        <scheme val="minor"/>
      </rPr>
      <t>Anexo 1.</t>
    </r>
  </si>
  <si>
    <r>
      <t xml:space="preserve">La Superintendencia Nacional de Salud, comprometida con el cuidado del medio ambiente, promueve el uso de medios de transporte sostenibles, como la bicicleta, entre sus funcionarios y colaboradores. Esta iniciativa busca fomentar hábitos saludables y contribuir a una mejor calidad de vida laboral. Durante el primer trimestre de 2025, se beneficiaron 2 funcionarios con el uso de la bicicleta. </t>
    </r>
    <r>
      <rPr>
        <b/>
        <sz val="11"/>
        <color theme="1"/>
        <rFont val="Calibri"/>
        <family val="2"/>
        <scheme val="minor"/>
      </rPr>
      <t xml:space="preserve">Anexo 1. </t>
    </r>
  </si>
  <si>
    <r>
      <t xml:space="preserve">Se envió mensaje de agradecimiento a 5 exfuncionarios, reconociendo y valorando su dedicación, profesionalismo y el valioso aporte que, desde sus respectivos campos de acción, contribuyó al fortalecimiento de nuestra institución. </t>
    </r>
    <r>
      <rPr>
        <b/>
        <sz val="11"/>
        <color theme="1"/>
        <rFont val="Calibri"/>
        <family val="2"/>
        <scheme val="minor"/>
      </rPr>
      <t xml:space="preserve">Anexo 1. </t>
    </r>
  </si>
  <si>
    <t>PLAN DE TRABAJO ANUAL EN SST AÑO 2025</t>
  </si>
  <si>
    <t>COMPONENTE DE SEGURIDAD Y SALUD EN EL TRABAJO</t>
  </si>
  <si>
    <t>Porcentaje de ejecución del Plan Anual de Trabajo de SST</t>
  </si>
  <si>
    <t>Informe</t>
  </si>
  <si>
    <t>A través del informe de rendición de cuentas de la vigencia 2024, se socialización el aparte correspondiente a la Política del componente de SST</t>
  </si>
  <si>
    <t>Reunión con la Alta Dirección para socialización del avance del CSST</t>
  </si>
  <si>
    <t>Acta de firmas</t>
  </si>
  <si>
    <t>Actas, informes</t>
  </si>
  <si>
    <t>Implementar las oportunidades de mejora identificadas en la revisión por la dirección del 2024</t>
  </si>
  <si>
    <t>Talleres y sesiones de apoyo psicológico para adaptación al cambio SST
Durante este trimestre se realizó apoyo psicológico a 11 funcionarios, en el mismo se brindó herramientas para el manejo de las emociones tales como practicar ejercicios de respiración, actividades de conciencia plena-mindfulness y escritura reflexiva.
Adicionalmente, se desarrollo el taller conciencia plena, en el cual se buscaba lograr la conexión entre mente, cuerpo y sentimientos en el aquí y en el ahora.</t>
  </si>
  <si>
    <t>Actas - listas asistencia</t>
  </si>
  <si>
    <t xml:space="preserve">Con la Ejecutiva Integral de Servicios de la ARL, se efectúo reunión cuyo propósito fue realizar la planeación de la vigencia suscribiendo el plan de trabajo que se gestionará en la vigencia 2025, tanto a nivel central como regional. Ver Anexo No. 1
</t>
  </si>
  <si>
    <t>Realizar reunión semestral con ARL para Mesa Laboral - Seguimientos médicos especiales</t>
  </si>
  <si>
    <t>Adicionalmente, se desarrollo el taller conciencia plena, en el cual se buscaba lograr la conexión entre mente, cuerpo y sentimientos en el aquí y en el ahora.</t>
  </si>
  <si>
    <t xml:space="preserve">Con la Ejecutiva Integral de Servicios de la ARL, se efectúo reunión cuyo propósito fue realizar la planeación de la vigencia suscribiendo el plan de trabajo que se gestionará en la vigencia 2025, tanto a nivel central como regional.
</t>
  </si>
  <si>
    <t>informe</t>
  </si>
  <si>
    <t>diplomas - certificadops</t>
  </si>
  <si>
    <t>asistencias, informes</t>
  </si>
  <si>
    <t>Apoyar la auditoría interna en la entidad CSST.</t>
  </si>
  <si>
    <t>Actualizar cuando aplique, la documentación del CSST según necesidades, se incluyen Manuales, programas, políticas e indicadores</t>
  </si>
  <si>
    <t>Revisión del Reglamento de Higiene y Seguridad Industrial y matriz de Peligros y Riesgos</t>
  </si>
  <si>
    <t>Acompañamiento integral al trabajo de funcionarios en condición de discapacidad y Teletrabajo, incluyendo levantamiento de necesidades de capacitación, asi como implementacion de mejoras en puestos de trabajo</t>
  </si>
  <si>
    <t>Realizar exámenes médicos ocupacionales (según aplique) de acuerdo a Profesiograma</t>
  </si>
  <si>
    <t>conceptos</t>
  </si>
  <si>
    <t>En la plataforma del Secop se publicó el 18-02-2025, el proceso SNS-SAMC-1-2025, cuyo objetivo era contratar la prestación de los servicios de exámenes médicos ocupacionales, se surtió todo el proceso, pero se declaró desierto por cuanto los oferentes que se presentaron no cumplieron con los requerimientos ni técnicos ni financieros establecidos por la Entidad.
Posteriormente, el 28 de marzo de 2025, se hace una nueva publicación en el secop proceso SNS-SAMC-2-2025, estamos en el desarrollo de las etapas correspondientes para poder contratar exámenes médicos ocupacionales, por tal razón no se ha realizado examenes ocupacionales de ingreso.</t>
  </si>
  <si>
    <t>Seguimiento al Plan de Inspecciones Planeadas y no planeadas  (locativas, equipos de seguridad, de EPP, señalización, puestos de trabajo, puestos de teletrabajo, zonas de almacenamiento) a todo nivel de la Entidad, sede principal, archivo, regionales y Centro de Atención al Ciudadano.</t>
  </si>
  <si>
    <t>Listas de asistencias, registros fotograficos</t>
  </si>
  <si>
    <t>PROGRAMA SINERGIA 2025</t>
  </si>
  <si>
    <t>Realizar mediciones higiénicas en iluminación, temperatura y ruido, sede central y regionales según Matriz IPVRDC</t>
  </si>
  <si>
    <t>Desarrollar actividades del  Plan de Capacitación del Componente de gestion Seguridad y Salud en el Trabajo.</t>
  </si>
  <si>
    <t>Durante el Trimestre se realizó el proceso de envío de la dotación a los brigadistas, de igual forma se realizó las inspecciones a los botiquines y de acuerdo con el resultado se remitió los elementos para cambio.
Por otra parte, se inició el proceso de mantenimiento a los equipos biomédicos tales como DEA, tensiómetro, glucómetro y bascula</t>
  </si>
  <si>
    <t>Listas de asistencias, correos, fotografías, informes</t>
  </si>
  <si>
    <t>Elaborar  Plan Estratégico de Talento Humano vigencia 2026, que incluya los temas el monitoreo del SIGEP y Clima organizacional,  se ejecuta de acuerdo con lo planificado y se evalúa la eficacia de su implementación</t>
  </si>
  <si>
    <t>Anexo 1. Campaña Declaración de Bienes y Rentas
Anexo 2. Campaña Declaración de Bienes y Rentas</t>
  </si>
  <si>
    <t>Se remitió mediante correo electrónico la pisza informativa correspodiente a la realización de la Declaración de Bienes y Rentas periódica correspondiente al 2024 el día 31 de Marzo de 2025.</t>
  </si>
  <si>
    <t>Anexo 3. Plan Anual De Vacantes I TRIMESTRE</t>
  </si>
  <si>
    <t xml:space="preserve">Durante el periodo, se llevaron a cabo 34 procesos meritocráticos relevantes para la provisión de empleos directivos, asesores, profesionales y asistenciales en la planta de personal. Como parte de este proceso, se remitieron 25 candidatos al Departamento Administrativo de la Función Pública para la realización de pruebas meritocráticas, obteniendo resultados favorables. Como consecuencia, se publicaron 25 hojas de vida en el portal de la Presidencia de la República, y se logró la posesión de 25 de estos candidatos. </t>
  </si>
  <si>
    <t>Para la generación del acto administrativo, se requieren dos subproductos o actos preparatorios, esto es, el estudio de derechos de carrera administrativa y el estudio técnico de verificación de requisitos mínimos.
Actuación	Cuarto trimestre
Estudios técnicos	73
Actos administrativos	24
Posesiones	55</t>
  </si>
  <si>
    <t>La Comisión Nacional del Servicio Civil informa a los aspirantes, a los Jefes de las Unidades de Personal y a los integrantes de las Comisiones de Personal de las Superintendencias participantes en los Procesos de Selección 2502 al 2508 de 2023, que la publicación de los actos administrativos a través de los cuales se conforman y adoptan las Listas de Elegibles de los empleos ofertados en el marco de los mencionados procesos de selección se realizará en las siguientes fechas:
MODALIDAD DE ASCENSO: 04 de abril de 2025
MODALIDAD ABIERTO: 02 de mayo de 2025</t>
  </si>
  <si>
    <t>Al 31 de marzo de 2025, la entidad contaba con las siguientes vacantes definitivas sin proveer, en el entendido que no hay funcionario posesionado:
Tipo	Cantidad
Total, empleos LNR	89
LNR vacantes	6
Total, empleos de carrera administrativa	1.196
Empleos no provistos de carrera administrativa a corte 31/03/2025	173
Total, empleos	1.285
Total, vacantes	179</t>
  </si>
  <si>
    <t>Anexo 9. Informe de actualización de las historias laborales</t>
  </si>
  <si>
    <t>•	Se realizo verificación de la documentación de los nuevos ingresos a la entidad según los remite el Grupo de Gestión del Empleo. 
•	Impresión e inserción en las Historias Laborales de los documentos que llegan por Superargo y correo institucional.
•	Se realizo la revisión de las Historias Laborales para verificar contenido, organización, hojas de control según corresponde.
•	Se carnetizo a los funcionarios que ingresan a la Entidad. 
•	Se realizo alistamiento para 40 Historias Laborales seleccionadas por OCDI para ser auditadas
•	Se realizo reuniones con el grupo de Gestión Documental para las Hojas de Control y organización de Archivos
Requerimientos OCDI certificaciones	67
Requerimientos OCDI digitalización carpetas	152
Certificaciones laborales	488
Organización de HL y Actualización Hojas de Control 	75
Préstamo de carpetas TH	549
Elaboración de carnés	48
Alistamiento para auditoria OCDI 	40</t>
  </si>
  <si>
    <t>Anexo 4. INFORME EVALUACIÓN DE DESEMPEÑO 1° TRIMESTRE DE 2025</t>
  </si>
  <si>
    <t>Se realizó mas de 1000 ajustes a los aplicativos productos de mesas técnicas y solicitudes de los ausarios, producto de la concertación de compromisos del del año 2024 y la concertacion de compromisos del 1° semestre de 2025. 
Se gestionan 1796 evaluaciones parciales y semestrales.</t>
  </si>
  <si>
    <t>Anexo 5. Informe Primer Trimestre Plan Institucional de Capacitación 2025</t>
  </si>
  <si>
    <t>Actualmente nos encontramos ejecutando actividades de capacitación enmarcadas dentro del PIC 2025 las cuales no tienen costo para la entidad como:
	Ciclo Temático 1 - Programa de Transparencia y Ética Pública, participaron 347 funcionarios.
	Ciclo Temático 2 - Diligenciamiento del FURAG 324
	Ciclo Temático 3 – Procesos, primera sesión de 3 asistieron 319 funcionarios
	Transferencia de Conocimiento Gestión Documental sesión 1 y 2, participaron 58 funcionarios
	Ley 2297 de 2024 art. 6, relacionado con el registro de cuidadores o asistente de personas con discapacidad. Asistieron 302 funcionarios
	Capacitación Enfocada en Acciones Preventivas Sobre Acoso, Maltrato, Discriminación y Persecución Laboral. Asistieron 304 funcionarios.
	Charla Hablemos de Integridad, participaron 64 funcionarios.
	Charla sobre derecho de petición y sus consecuencias disciplinarias
	Estructura en Base de Datos 3 funcionarios
	Charla “Cuando todos y todas ganan, el verdadero impacto de la equidad” participaron 204 funcionarios.
	Curso de Fundamentos en Policía Judicial.
De igual manera nos encontramos realizando los insumos para el contrato y realizando mesas de trabajo con el área de contratación. El plan de capacitación se llevará a cabo en la modalidad de contratación directa y para el cual se cuenta con un presupuesto asignado de $ 495.604.000.</t>
  </si>
  <si>
    <t>Campaaña remititda a través de correo electrónico</t>
  </si>
  <si>
    <t>Ejecutar la estrategia de Enfoque de Género, Diversidad e Inclusión</t>
  </si>
  <si>
    <t>Informe de ejeución del Programa de Enfoque de Género, Diversidad e Inclusión.</t>
  </si>
  <si>
    <t>Anexo 6. Informe del trámite de las solicitudes de teletrabajo allegadas en el período.</t>
  </si>
  <si>
    <t xml:space="preserve">Todas las 203 solicitudes que han sido allegadas a la Dirección de Talento Humano se han gestionado ante el comité de Teletrabajo; brindando respuestas a los funcionarios mediante Resolución de aprobación o Memorando donde se notifica al funcionario que no se otorga dicho beneficio. </t>
  </si>
  <si>
    <t>Anexo 7. Informe Primer Trimestre Plan De Bienestar Social e Incentivos</t>
  </si>
  <si>
    <t>Durante el trimestre se ejecutaron las siguientes actividades:
Feria de Servicios Caja de Compensación Familiar
Feria de vivienda, productos, servicios y financiera 2025
Feria de emprendimiento 1 SNS 2025
Día de la Mujer 
Día del Hombre 
Beneficio por Cumpleaños
Mensaje de acompañamiento en momentos especiales e importantes. Acontecimientos importantes en la vida de nuestros funcionarios, reportados ante la Diección de Talento Humano (Nacimientos, Matrimonios, Grados)
Mensaje de acompañamiento en momentos difíciles de afrontamiento (Enfermedad, falecimiento) reportados ante la Diección de Talento Humano.
Promoción y prestación de Servicios por terceros aliados.
Difusión e invitación dirigida a los directivos sobre la importancia de la participación en las actividades de Bienestar. 
Divulgación de servicios de la Caja de Compensación
Mensaje de agradecimiento por retiro de la entidad</t>
  </si>
  <si>
    <t>Anexo 10. Informe de ejecución del Plan Anual de Trabajo de Seguridad y  Salud en el trabajo.</t>
  </si>
  <si>
    <t>Como parte de la Ejecución del Plan Anual de Trabajo de Seguridad y Salud en el Trabajo se realizaron las siguientes actividades:
Socialización y Sensibilización  de la Política del CSST
Implementar las oportunidades de mejora identificadas en la revisión por la dirección del 2024
Realizar reunión con ARL para seguimiento a la Gestión
Analizar los Indicadores de Gestión del CSST
Acompañamiento en la gestión del COPASST y el CCL
Realizar exámenes médicos ocupacionales (según aplique) de acuerdo a Profesiograma
Acompañamiento a la Gestión de SST en las sedes regionales</t>
  </si>
  <si>
    <t>Plan de Seguridad y Privacidad de la Información 2025</t>
  </si>
  <si>
    <t>Link de Evidencia</t>
  </si>
  <si>
    <t>Gobierno y gestión de datos. </t>
  </si>
  <si>
    <t>Avanzar en la implementación el modelo de seguridad y privacidad de la información (MSPI). </t>
  </si>
  <si>
    <t>Porcentaje de actividades ejecutadas en cumplimiento del Plan de Seguridad y Privacidad de la Información y Seguridad Digital</t>
  </si>
  <si>
    <t>Total de actividades en el cronograma realizadas</t>
  </si>
  <si>
    <t>Total de actividades planeadas</t>
  </si>
  <si>
    <t xml:space="preserve">2
</t>
  </si>
  <si>
    <t>Informe implementación del MSPI</t>
  </si>
  <si>
    <t>Subdirección de Tecnologías de la Información- Grupo Seguridad Digital.</t>
  </si>
  <si>
    <t xml:space="preserve">Avanzar en la identificación de activos de información </t>
  </si>
  <si>
    <t xml:space="preserve">3
</t>
  </si>
  <si>
    <t>Activos</t>
  </si>
  <si>
    <t>Activos de información actualizados.</t>
  </si>
  <si>
    <t>Se aprueban los activos de información de la entidad en comité de gestión y desempeño del mes de marzo para su publicación en medio institucionales.</t>
  </si>
  <si>
    <t>Avanzar en la implementación de controles de seguridad.</t>
  </si>
  <si>
    <t>Matriz de Riesgos de Seguridad y Privacidad de la Información actualizada.</t>
  </si>
  <si>
    <t>Avanzar en el diseño e implementación de la arquitectura de seguridad de la SNS. </t>
  </si>
  <si>
    <t>Arquitectura de seguridad de la información documentada.</t>
  </si>
  <si>
    <t>Apoyar en las intervenciones de IVC de la SNS (Forense) </t>
  </si>
  <si>
    <t>Informes de intervenciones realizadas.</t>
  </si>
  <si>
    <t>Plan de Tratamiento de Riesgos de Seguridad y Privacidad de la Información 2025</t>
  </si>
  <si>
    <t>Porcentaje de actividades ejecutadas en cumplimiento del Plan de Tratamiento de Riesgos de Seguridad y Privacidad de la Información</t>
  </si>
  <si>
    <t xml:space="preserve">Total actividades planeadas  </t>
  </si>
  <si>
    <t>Lineamientos de riesgos de seguridad y pivacidad de la información actualizados</t>
  </si>
  <si>
    <t>Riesgos</t>
  </si>
  <si>
    <t>Publicación de la matriz de riegos de seguridad y privacidad de la información por primera vez desde el rediseño de la entidad.</t>
  </si>
  <si>
    <t>Matriz de riiesgos publicada</t>
  </si>
  <si>
    <t xml:space="preserve">Seguimiento implementación de controles y planes de tratamiento de riesgos los identificados (verificación de evidencias)
</t>
  </si>
  <si>
    <t>Informe de gestión de riesgos</t>
  </si>
  <si>
    <t>PLAN ESTRATEGICO DE TECNOLOGIAS DE LA INFORMACIÓN - PETI</t>
  </si>
  <si>
    <t>Gobierno y Gestión de Datos e Informaciòn</t>
  </si>
  <si>
    <t>Fortalecimiento de los sistemas de información misionales, con un enfoque en la integración e interoperabilidad de datos e información</t>
  </si>
  <si>
    <t>Total de actividades realizadas en el cronograma</t>
  </si>
  <si>
    <t>Total actividades planeadas para la vigencia</t>
  </si>
  <si>
    <t>4</t>
  </si>
  <si>
    <t>Informes de Gestión y seguimiento, código fuente, documentación de requerimientos</t>
  </si>
  <si>
    <t>Informe PR_01 GSI</t>
  </si>
  <si>
    <t>Se adelantan acciones correspondientes al proceso de contratación de los recursos que serán asignados a la actividad. Adicionalmente se está adelantando el proceso de actualización del sistema de información RILCO de acuerdo con los cambios que a nivel normativo se han presentado para la próxima convocatoria.</t>
  </si>
  <si>
    <t>Grupo Sistemas de Información / STI</t>
  </si>
  <si>
    <t>Gobierno y Gestiòn de Datos e Informaciòn</t>
  </si>
  <si>
    <t>Creación de la hoja de vida del vigilado</t>
  </si>
  <si>
    <t>2</t>
  </si>
  <si>
    <t>Informes de Gestión y seguimiento, código fuente, documentación de requerimiento</t>
  </si>
  <si>
    <t>Grupo Estrategia, Gobierno y Arquitectura de TI / DID</t>
  </si>
  <si>
    <t>Fortalecimiento de la gestión de soluciones de software a procesos administrativos de Supersalud</t>
  </si>
  <si>
    <t xml:space="preserve">Fortalecimiento de los tramites y servicios para ciudadanos y entidades vigiladas de la Superintendencia de Salud </t>
  </si>
  <si>
    <t>Consolidación de las PQRS entorno a la prestación de los servicios de salud</t>
  </si>
  <si>
    <t>Definir e implementar el modelo de Gobernanza de Datos para la Supersalud.</t>
  </si>
  <si>
    <t>Informes de Gestión y seguimiento</t>
  </si>
  <si>
    <t>Subdirección de Analítica / Subdirección de Tecnologías de la Información</t>
  </si>
  <si>
    <t xml:space="preserve">Articular el modelo de Gobernanza de Datos y su gestión de manera transversal en la entidad. </t>
  </si>
  <si>
    <t>Impulsar la Seguridad digital a través de la adopción del modelo de seguridad y privacidad de la información y de la implementación de un SGSI para la entidad.</t>
  </si>
  <si>
    <t>Informe PR_08 GSD</t>
  </si>
  <si>
    <t>Se realiza un análisis organizacional y del entorno para definir metas alineadas con los objetivos institucionales, estableciendo políticas, roles y procedimientos para gestionar la seguridad y privacidad de la información, junto con mecanismos de seguimiento y evaluación del cumplimiento.</t>
  </si>
  <si>
    <t>Grupo Seguridad de la Información / STI</t>
  </si>
  <si>
    <t>Fortalecer la seguridad de la información a través de la implementación de controles de seguridad informática y ciberseguridad.</t>
  </si>
  <si>
    <t>Informe PR_09 GSD</t>
  </si>
  <si>
    <t>Se identificaron amenazas y vulnerabilidades, se elaboró la matriz de riesgos correspondiente, la cual fue publicada en el sitio web institucional y socializada en los comités de gestión y desempeño, así como en el comité institucional de coordinación de control interno en marzo.</t>
  </si>
  <si>
    <t>Fortalecer la implementación de los controles de protección de datos personales a través de un programa de protección y la adopción de las políticas PDP y privacidad.</t>
  </si>
  <si>
    <t>Informe PR_10 GSD</t>
  </si>
  <si>
    <t>Se genera la política de protección de datos para presentación y aprobación por parte de la alta dirección.</t>
  </si>
  <si>
    <t>Fortalecer las funciones de IVC de la SNS a través de la implementación de procedimientos y controles de auditoría a sistemas de información, cadena de custodia y Laboratorio Forense</t>
  </si>
  <si>
    <t>Informe PR_11 GSD</t>
  </si>
  <si>
    <t>Se participa en la elaboración del manual de cadena de custodia para los procesos de inspección, vigilancia y control de la entidad.</t>
  </si>
  <si>
    <t>Acompañar el diseño y planificación del plan de Continuidad para la SNS</t>
  </si>
  <si>
    <t>Acompañar la implementación del Plan de Continuidad del Negocio (BCP), a través de la puesta en marcha de planes de contingencia de los procesos y activos críticos definidos por la SNS, realizar los simulacros del plan de continuidad y adelantar el DRP.</t>
  </si>
  <si>
    <t>Implementación y Gestión del Plan de Capacidad de TI</t>
  </si>
  <si>
    <t>Grupo de Infraestructura / STI</t>
  </si>
  <si>
    <t xml:space="preserve">Optimización de la gestión de la infraestructura tecnológica </t>
  </si>
  <si>
    <t>Informe PR_15 GIST.docx</t>
  </si>
  <si>
    <t>Optimizar la infraestructura tecnológica mediante la aplicación de buenas prácticas en su gestión, abarcando la administración y monitoreo de equipos de conectividad, servidores, plataformas, motores de base de datos. Se busca mejorar el rendimiento, reducir costos, asegurar la escalabilidad y garantizar la alta disponibilidad de los servicios que requiere la Superintendencia Nacional de Salud.</t>
  </si>
  <si>
    <t>Fortalecimiento de la Arquitectura Empresarial</t>
  </si>
  <si>
    <t>Grupo de Estrategia, Gobierno y Arquitectura de TI / STI</t>
  </si>
  <si>
    <t>Fortalecer las capacidades para consolidar iniciativas y alianzas en la Política de Gobierno Digital</t>
  </si>
  <si>
    <t>Informe PR_17 GEGATI</t>
  </si>
  <si>
    <t>Se adelantan acciones correspondientes al proceso de contratación de los recursos que serán asignados a la actividad. Se realiza el detalle de la solución que viene a adelantar el profesional que esta en proceso de vinculación, especificando algunos detalles que deberán incluirse en el desarrollo de la solución.</t>
  </si>
  <si>
    <t>Modelo Integral de supervisión IVC</t>
  </si>
  <si>
    <t>Subdirección de Analítica / Subdirección de Tecnologías de la Información / Subdirección de Metodologías</t>
  </si>
  <si>
    <t>Fortalecer las capacidades organizacionales para la Gestión de los Proyectos de TI</t>
  </si>
  <si>
    <t>Fortalecer el modelo de Gobierno de TI.</t>
  </si>
  <si>
    <t>Implementación del Plan de formación y capacitación de Tecnologías de la Información y Comunicación (TIC).</t>
  </si>
  <si>
    <t>Informe PR_21 GEGATI</t>
  </si>
  <si>
    <t>Se adelantan acciones correspondientes al proceso de contratación de los recursos que serán asignados a la actividad. Adicionalmente se realiza la programación de las capacitaciones para las regionales en temas relacionados con las políticas de gobierno y seguridad digital, uso y apropiación de TI.</t>
  </si>
  <si>
    <t xml:space="preserve">Se valida las evidencias aportadas por la Delegada, dando cumplimiento con lo planeado en su primer reporte correspondiente al I trimestre de la vigencia 2025. </t>
  </si>
  <si>
    <t xml:space="preserve">Se valida las evidencias aportadas por la Subdirección, dando cumplimiento con lo planeado en su primer reporte correspondiente al I trimestre de la vigencia 2025. </t>
  </si>
  <si>
    <t>GESTION DE BIENES Y SERVICIOS</t>
  </si>
  <si>
    <t>Designación de abogado y financiero de las líneas programadas en Plan Anual de Adquisiciones 2025 versión inicial</t>
  </si>
  <si>
    <t>Realizar el seguimiento a la ejecución del Plan Anual de Adquisiciones a través de informe trimestral.</t>
  </si>
  <si>
    <t>Número de seguimientos
programados en el Plan Anual de
Adquisiciones</t>
  </si>
  <si>
    <t>Anual</t>
  </si>
  <si>
    <t>Reporte de asignación de abogado y financiero líneas PAA iniciales</t>
  </si>
  <si>
    <t>Este reporte presenta la asignación de las líneas inicialmente programadas en el Plan Anual de Adquisiciones (PAA) a  abogados y  financieros de la Dirección de Contratación.</t>
  </si>
  <si>
    <t>Se socializó el reporte que presenta la asignación de las 281 líneas inicialmente programadas en el PAA a 11 abogados y 3 profesionales financieros de la Dirección de Contratación, con el fin de garantizar una distribución técnica, mejorar la trazabilidad y fortalecer la articulación con las áreas responsables.</t>
  </si>
  <si>
    <t>Dirección de Contratación</t>
  </si>
  <si>
    <t>Correo dirigido a Jefes de dependencia  indicando las contrataciones programadas en el mes y no radicadas. Adicionalmente reporte de las programaciones próximas a vencer</t>
  </si>
  <si>
    <t>Correo electrónico mensual dirigido a Jefes de Dependencia</t>
  </si>
  <si>
    <t>Para el seguimiento al Plan Anual de Adquisiciones (PAA) se emplearon como insumos los memorandos emitidos y las reuniones realizadas, cuyos soportes se encuentran en actas y correos electrónicoEl seguimiento al PAA se realizó con base en memorandos y reuniones (actas y correos). Lo anterior se evidencia en el detalle del reporte y en los demás soportes disponibles</t>
  </si>
  <si>
    <t>Se realizó seguimiento mensual oportuno entre enero y marzo a las dependencias para mejorar el cumplimiento de las fechas de radicación establecidas por las áreas, mediante la emisión de 10 memorandos y la realización de 4 reuniones presenciales con el Secretario General, las dependencias y la Dirección de Contratación.</t>
  </si>
  <si>
    <t>Reporte mensual a Ordenador de Gasto Secretario General del avance de ejecución del Plan Anual de Adquisiciones</t>
  </si>
  <si>
    <t>Realizar el seguimiento a la ejecución del Plan Anual de Adquisiciones a través de informe mensual.</t>
  </si>
  <si>
    <t>Correo electrónico mensual con el reporte de avance de ejecución de plan anual de adquisiciones.</t>
  </si>
  <si>
    <t>Se enviaron tres reportes mensuales al Ordenador del Gasto, fortaleciendo la comunicación con el Secretario General y facilitando la toma de decisiones oportunas sobre el cumplimiento del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</si>
</sst>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quot;$&quot;\ * #,##0.00_-;\-&quot;$&quot;\ * #,##0.00_-;_-&quot;$&quot;\ * &quot;-&quot;??_-;_-@_-"/>
    <numFmt numFmtId="164" formatCode="_(&quot;$&quot;\ * #,##0.00_);_(&quot;$&quot;\ * \(#,##0.00\);_(&quot;$&quot;\ * &quot;-&quot;??_);_(@_)"/>
    <numFmt numFmtId="165" formatCode="0.0%"/>
  </numFmts>
  <fonts count="60">
    <font>
      <sz val="11"/>
      <color theme="1"/>
      <name val="Calibri"/>
      <family val="2"/>
      <scheme val="minor"/>
    </font>
    <font>
      <sz val="11"/>
      <color theme="1" tint="0.34998626667073579"/>
      <name val="Arial"/>
      <family val="2"/>
    </font>
    <font>
      <sz val="8"/>
      <color theme="1"/>
      <name val="Calibri"/>
      <family val="2"/>
      <scheme val="minor"/>
    </font>
    <font>
      <sz val="9"/>
      <color indexed="81"/>
      <name val="Tahoma"/>
      <family val="2"/>
    </font>
    <font>
      <b/>
      <sz val="12"/>
      <color theme="0"/>
      <name val="Arial"/>
      <family val="2"/>
    </font>
    <font>
      <b/>
      <sz val="12"/>
      <color theme="0"/>
      <name val="Calibri"/>
      <family val="2"/>
      <scheme val="minor"/>
    </font>
    <font>
      <b/>
      <sz val="12"/>
      <color theme="1" tint="0.34998626667073579"/>
      <name val="Arial"/>
      <family val="2"/>
    </font>
    <font>
      <b/>
      <sz val="12"/>
      <name val="Arial"/>
      <family val="2"/>
    </font>
    <font>
      <sz val="12"/>
      <name val="Arial"/>
      <family val="2"/>
    </font>
    <font>
      <b/>
      <sz val="11"/>
      <color theme="1"/>
      <name val="Calibri"/>
      <family val="2"/>
      <scheme val="minor"/>
    </font>
    <font>
      <sz val="9"/>
      <color theme="1"/>
      <name val="Calibri"/>
      <family val="2"/>
      <scheme val="minor"/>
    </font>
    <font>
      <sz val="10"/>
      <color indexed="8"/>
      <name val="Verdana"/>
      <family val="2"/>
    </font>
    <font>
      <sz val="11"/>
      <color theme="1"/>
      <name val="Arial"/>
      <family val="2"/>
    </font>
    <font>
      <sz val="11"/>
      <color theme="1"/>
      <name val="Calibri"/>
      <family val="2"/>
      <scheme val="minor"/>
    </font>
    <font>
      <sz val="10"/>
      <color theme="1"/>
      <name val="Calibri"/>
      <family val="2"/>
      <scheme val="minor"/>
    </font>
    <font>
      <sz val="9"/>
      <color rgb="FF000000"/>
      <name val="Arial"/>
      <family val="2"/>
    </font>
    <font>
      <sz val="9"/>
      <name val="Arial"/>
      <family val="2"/>
    </font>
    <font>
      <sz val="9"/>
      <color theme="1"/>
      <name val="Arial"/>
      <family val="2"/>
    </font>
    <font>
      <b/>
      <sz val="12"/>
      <color theme="1"/>
      <name val="Arial"/>
      <family val="2"/>
    </font>
    <font>
      <sz val="12"/>
      <color theme="1"/>
      <name val="Arial"/>
      <family val="2"/>
    </font>
    <font>
      <sz val="11"/>
      <color rgb="FF000000"/>
      <name val="Calibri"/>
      <family val="2"/>
      <scheme val="minor"/>
    </font>
    <font>
      <sz val="10"/>
      <color theme="1"/>
      <name val="Arial"/>
      <family val="2"/>
    </font>
    <font>
      <b/>
      <sz val="12"/>
      <color theme="1"/>
      <name val="Calibri"/>
      <family val="2"/>
      <scheme val="minor"/>
    </font>
    <font>
      <sz val="11"/>
      <color rgb="FF000000"/>
      <name val="Arial"/>
      <family val="2"/>
    </font>
    <font>
      <sz val="11"/>
      <name val="Calibri"/>
      <family val="2"/>
      <scheme val="minor"/>
    </font>
    <font>
      <sz val="11"/>
      <name val="Arial"/>
      <family val="2"/>
    </font>
    <font>
      <b/>
      <sz val="11"/>
      <name val="Arial"/>
      <family val="2"/>
    </font>
    <font>
      <b/>
      <sz val="10"/>
      <color rgb="FF000000"/>
      <name val="Arial"/>
      <family val="2"/>
    </font>
    <font>
      <sz val="9"/>
      <name val="Calibri"/>
      <family val="2"/>
      <scheme val="minor"/>
    </font>
    <font>
      <b/>
      <sz val="9"/>
      <name val="Calibri"/>
      <family val="2"/>
      <scheme val="minor"/>
    </font>
    <font>
      <b/>
      <sz val="9"/>
      <color theme="1"/>
      <name val="Arial"/>
      <family val="2"/>
    </font>
    <font>
      <b/>
      <sz val="9"/>
      <color theme="0"/>
      <name val="Arial"/>
      <family val="2"/>
    </font>
    <font>
      <sz val="10"/>
      <name val="Calibri"/>
      <family val="2"/>
      <scheme val="minor"/>
    </font>
    <font>
      <b/>
      <sz val="9"/>
      <name val="Arial"/>
      <family val="2"/>
    </font>
    <font>
      <sz val="10"/>
      <name val="Arial"/>
      <family val="2"/>
    </font>
    <font>
      <b/>
      <sz val="10"/>
      <name val="Arial"/>
      <family val="2"/>
    </font>
    <font>
      <u/>
      <sz val="11"/>
      <color theme="10"/>
      <name val="Calibri"/>
      <family val="2"/>
      <scheme val="minor"/>
    </font>
    <font>
      <sz val="11"/>
      <color theme="1"/>
      <name val="Calibri "/>
    </font>
    <font>
      <b/>
      <sz val="12"/>
      <color theme="1" tint="0.34998626667073579"/>
      <name val="Calibri "/>
    </font>
    <font>
      <sz val="11"/>
      <color theme="1" tint="0.34998626667073579"/>
      <name val="Calibri "/>
    </font>
    <font>
      <b/>
      <sz val="12"/>
      <color theme="0"/>
      <name val="Calibri "/>
    </font>
    <font>
      <sz val="11"/>
      <name val="Calibri "/>
    </font>
    <font>
      <sz val="11"/>
      <color rgb="FFFF0000"/>
      <name val="Calibri "/>
    </font>
    <font>
      <b/>
      <sz val="11"/>
      <name val="Calibri "/>
    </font>
    <font>
      <sz val="11"/>
      <color rgb="FF000000"/>
      <name val="Calibri "/>
    </font>
    <font>
      <b/>
      <sz val="11"/>
      <color rgb="FFFF0000"/>
      <name val="Calibri "/>
    </font>
    <font>
      <b/>
      <sz val="11"/>
      <color rgb="FF000000"/>
      <name val="Calibri "/>
    </font>
    <font>
      <u/>
      <sz val="11"/>
      <color theme="10"/>
      <name val="Calibri "/>
    </font>
    <font>
      <b/>
      <sz val="12"/>
      <name val="Calibri "/>
    </font>
    <font>
      <sz val="12"/>
      <name val="Calibri "/>
    </font>
    <font>
      <sz val="12"/>
      <color theme="1"/>
      <name val="Calibri"/>
      <family val="2"/>
      <scheme val="minor"/>
    </font>
    <font>
      <sz val="12"/>
      <color theme="1" tint="0.34998626667073579"/>
      <name val="Arial"/>
      <family val="2"/>
    </font>
    <font>
      <b/>
      <sz val="12"/>
      <color rgb="FF000000"/>
      <name val="Arial"/>
      <family val="2"/>
    </font>
    <font>
      <sz val="12"/>
      <color rgb="FF000000"/>
      <name val="Arial"/>
      <family val="2"/>
    </font>
    <font>
      <u/>
      <sz val="12"/>
      <color theme="1"/>
      <name val="Calibri"/>
      <family val="2"/>
      <scheme val="minor"/>
    </font>
    <font>
      <sz val="12"/>
      <color rgb="FFFF0000"/>
      <name val="Arial"/>
      <family val="2"/>
    </font>
    <font>
      <b/>
      <sz val="7"/>
      <name val="Arial"/>
      <family val="2"/>
    </font>
    <font>
      <b/>
      <sz val="8"/>
      <name val="Arial"/>
      <family val="2"/>
    </font>
    <font>
      <sz val="11"/>
      <color rgb="FF000000"/>
      <name val="Calibri"/>
      <scheme val="minor"/>
    </font>
    <font>
      <sz val="11"/>
      <color theme="1"/>
      <name val="Aptos"/>
      <family val="2"/>
    </font>
  </fonts>
  <fills count="37">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rgb="FF000000"/>
      </patternFill>
    </fill>
    <fill>
      <patternFill patternType="solid">
        <fgColor rgb="FFFFFFFF"/>
        <bgColor rgb="FF000000"/>
      </patternFill>
    </fill>
    <fill>
      <patternFill patternType="solid">
        <fgColor rgb="FFFFFFCC"/>
        <bgColor indexed="64"/>
      </patternFill>
    </fill>
    <fill>
      <patternFill patternType="solid">
        <fgColor theme="0" tint="-0.249977111117893"/>
        <bgColor rgb="FF000000"/>
      </patternFill>
    </fill>
    <fill>
      <patternFill patternType="solid">
        <fgColor rgb="FF7030A0"/>
        <bgColor indexed="64"/>
      </patternFill>
    </fill>
    <fill>
      <patternFill patternType="solid">
        <fgColor rgb="FFE6B8B7"/>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rgb="FFFFF2CC"/>
        <bgColor rgb="FF000000"/>
      </patternFill>
    </fill>
    <fill>
      <patternFill patternType="solid">
        <fgColor indexed="9"/>
        <bgColor auto="1"/>
      </patternFill>
    </fill>
    <fill>
      <patternFill patternType="solid">
        <fgColor theme="6" tint="0.79998168889431442"/>
        <bgColor indexed="64"/>
      </patternFill>
    </fill>
    <fill>
      <patternFill patternType="solid">
        <fgColor theme="2"/>
        <bgColor indexed="64"/>
      </patternFill>
    </fill>
    <fill>
      <patternFill patternType="solid">
        <fgColor theme="8" tint="-0.249977111117893"/>
        <bgColor rgb="FF000000"/>
      </patternFill>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auto="1"/>
      </right>
      <top/>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9">
    <xf numFmtId="0" fontId="0" fillId="0" borderId="0"/>
    <xf numFmtId="9" fontId="13" fillId="0" borderId="0" applyFont="0" applyFill="0" applyBorder="0" applyAlignment="0" applyProtection="0"/>
    <xf numFmtId="44" fontId="13" fillId="0" borderId="0" applyFont="0" applyFill="0" applyBorder="0" applyAlignment="0" applyProtection="0"/>
    <xf numFmtId="0" fontId="13" fillId="0" borderId="0"/>
    <xf numFmtId="0" fontId="23" fillId="0" borderId="0"/>
    <xf numFmtId="164" fontId="1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4" fontId="13" fillId="0" borderId="0" applyFont="0" applyFill="0" applyBorder="0" applyAlignment="0" applyProtection="0"/>
  </cellStyleXfs>
  <cellXfs count="669">
    <xf numFmtId="0" fontId="0" fillId="0" borderId="0" xfId="0"/>
    <xf numFmtId="0" fontId="0" fillId="2" borderId="1" xfId="0" applyFill="1" applyBorder="1" applyAlignment="1">
      <alignment wrapText="1"/>
    </xf>
    <xf numFmtId="0" fontId="1" fillId="2" borderId="3"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2" borderId="9" xfId="0" applyFill="1" applyBorder="1" applyAlignment="1">
      <alignment horizontal="center" wrapText="1"/>
    </xf>
    <xf numFmtId="0" fontId="5"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readingOrder="1"/>
    </xf>
    <xf numFmtId="0" fontId="4" fillId="3" borderId="12" xfId="0" applyFont="1" applyFill="1" applyBorder="1" applyAlignment="1">
      <alignment horizontal="center" vertical="center" wrapText="1" readingOrder="1"/>
    </xf>
    <xf numFmtId="0" fontId="4" fillId="3" borderId="13" xfId="0" applyFont="1" applyFill="1" applyBorder="1" applyAlignment="1">
      <alignment horizontal="center" vertical="center" wrapText="1" readingOrder="1"/>
    </xf>
    <xf numFmtId="0" fontId="0" fillId="2" borderId="9" xfId="0" applyFill="1" applyBorder="1" applyAlignment="1">
      <alignment wrapText="1"/>
    </xf>
    <xf numFmtId="0" fontId="6" fillId="2" borderId="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vertical="center" wrapText="1"/>
      <protection locked="0"/>
    </xf>
    <xf numFmtId="0" fontId="9" fillId="6"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1" borderId="31"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8" borderId="21" xfId="0" applyFont="1" applyFill="1" applyBorder="1" applyAlignment="1">
      <alignment horizontal="center" vertical="center" wrapText="1"/>
    </xf>
    <xf numFmtId="0" fontId="0" fillId="0" borderId="0" xfId="0" applyAlignment="1">
      <alignment horizontal="left" vertical="center"/>
    </xf>
    <xf numFmtId="0" fontId="0" fillId="6" borderId="21" xfId="0" applyFill="1" applyBorder="1" applyAlignment="1">
      <alignment horizontal="left" vertical="center" wrapText="1"/>
    </xf>
    <xf numFmtId="0" fontId="10" fillId="0" borderId="0" xfId="0" applyFont="1" applyAlignment="1">
      <alignment wrapText="1"/>
    </xf>
    <xf numFmtId="0" fontId="0" fillId="5" borderId="31" xfId="0" applyFill="1" applyBorder="1" applyAlignment="1">
      <alignment horizontal="left" vertical="center" wrapText="1"/>
    </xf>
    <xf numFmtId="0" fontId="0" fillId="8" borderId="31" xfId="0" applyFill="1" applyBorder="1" applyAlignment="1">
      <alignment horizontal="left" vertical="center" wrapText="1"/>
    </xf>
    <xf numFmtId="0" fontId="0" fillId="9" borderId="21" xfId="0" applyFill="1" applyBorder="1" applyAlignment="1">
      <alignment horizontal="left" vertical="center" wrapText="1"/>
    </xf>
    <xf numFmtId="0" fontId="0" fillId="10" borderId="23" xfId="0" applyFill="1" applyBorder="1" applyAlignment="1">
      <alignment horizontal="left" vertical="center" wrapText="1"/>
    </xf>
    <xf numFmtId="0" fontId="0" fillId="11" borderId="31" xfId="0" applyFill="1" applyBorder="1" applyAlignment="1">
      <alignment horizontal="left" vertical="center" wrapText="1"/>
    </xf>
    <xf numFmtId="0" fontId="0" fillId="0" borderId="21" xfId="0" applyBorder="1" applyAlignment="1">
      <alignment vertical="center" wrapText="1"/>
    </xf>
    <xf numFmtId="0" fontId="0" fillId="13" borderId="23" xfId="0" applyFill="1" applyBorder="1" applyAlignment="1">
      <alignment horizontal="left" vertical="center" wrapText="1"/>
    </xf>
    <xf numFmtId="0" fontId="0" fillId="14" borderId="21" xfId="0" applyFill="1" applyBorder="1" applyAlignment="1">
      <alignment horizontal="left" vertical="center" wrapText="1"/>
    </xf>
    <xf numFmtId="0" fontId="0" fillId="15" borderId="31" xfId="0" applyFill="1" applyBorder="1" applyAlignment="1">
      <alignment horizontal="left" vertical="center" wrapText="1"/>
    </xf>
    <xf numFmtId="0" fontId="0" fillId="16" borderId="21" xfId="0" applyFill="1" applyBorder="1" applyAlignment="1">
      <alignment horizontal="left" vertical="center" wrapText="1"/>
    </xf>
    <xf numFmtId="0" fontId="0" fillId="17" borderId="21" xfId="0" applyFill="1" applyBorder="1" applyAlignment="1">
      <alignment horizontal="left" vertical="center" wrapText="1"/>
    </xf>
    <xf numFmtId="0" fontId="0" fillId="19" borderId="31" xfId="0" applyFill="1" applyBorder="1" applyAlignment="1">
      <alignment horizontal="left" vertical="center" wrapText="1"/>
    </xf>
    <xf numFmtId="0" fontId="10" fillId="0" borderId="0" xfId="0" applyFont="1" applyAlignment="1">
      <alignment horizontal="justify" vertical="center" wrapText="1"/>
    </xf>
    <xf numFmtId="0" fontId="0" fillId="5" borderId="21" xfId="0" applyFill="1"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4" fillId="4" borderId="8" xfId="0" applyFont="1" applyFill="1" applyBorder="1" applyAlignment="1">
      <alignment horizontal="center" vertical="center" wrapText="1"/>
    </xf>
    <xf numFmtId="14" fontId="8" fillId="2" borderId="21" xfId="0" applyNumberFormat="1" applyFont="1" applyFill="1" applyBorder="1" applyAlignment="1">
      <alignment vertical="center" wrapText="1"/>
    </xf>
    <xf numFmtId="0" fontId="0" fillId="2" borderId="0" xfId="0" applyFill="1"/>
    <xf numFmtId="0" fontId="4" fillId="4" borderId="16" xfId="0" applyFont="1" applyFill="1" applyBorder="1" applyAlignment="1">
      <alignment horizontal="center" vertical="center" wrapText="1"/>
    </xf>
    <xf numFmtId="0" fontId="0" fillId="0" borderId="22" xfId="0" applyBorder="1" applyAlignment="1">
      <alignment vertical="center"/>
    </xf>
    <xf numFmtId="0" fontId="0" fillId="0" borderId="22" xfId="0" applyBorder="1" applyAlignment="1">
      <alignment horizontal="center" vertical="center" wrapText="1"/>
    </xf>
    <xf numFmtId="0" fontId="0" fillId="0" borderId="21" xfId="0" applyBorder="1"/>
    <xf numFmtId="0" fontId="0" fillId="0" borderId="2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21" xfId="0" applyBorder="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24" fillId="0" borderId="21" xfId="0" applyFont="1" applyBorder="1" applyAlignment="1">
      <alignment horizontal="center" vertical="center" wrapText="1"/>
    </xf>
    <xf numFmtId="0" fontId="0" fillId="0" borderId="21" xfId="1" applyNumberFormat="1"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0" fillId="0" borderId="0" xfId="1" applyNumberFormat="1"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5" fillId="3" borderId="8" xfId="0" applyFont="1" applyFill="1" applyBorder="1" applyAlignment="1">
      <alignment horizontal="center" vertical="center" wrapText="1"/>
    </xf>
    <xf numFmtId="0" fontId="4" fillId="3" borderId="43" xfId="0" applyFont="1" applyFill="1" applyBorder="1" applyAlignment="1">
      <alignment horizontal="center" vertical="center" wrapText="1" readingOrder="1"/>
    </xf>
    <xf numFmtId="0" fontId="4" fillId="3" borderId="44" xfId="0" applyFont="1" applyFill="1" applyBorder="1" applyAlignment="1">
      <alignment horizontal="center" vertical="center" wrapText="1" readingOrder="1"/>
    </xf>
    <xf numFmtId="0" fontId="4" fillId="3" borderId="45" xfId="0" applyFont="1" applyFill="1" applyBorder="1" applyAlignment="1">
      <alignment horizontal="center" vertical="center" wrapText="1" readingOrder="1"/>
    </xf>
    <xf numFmtId="0" fontId="27" fillId="23" borderId="21" xfId="0" applyFont="1" applyFill="1" applyBorder="1" applyAlignment="1">
      <alignment vertical="center"/>
    </xf>
    <xf numFmtId="0" fontId="27" fillId="23" borderId="22" xfId="0" applyFont="1" applyFill="1" applyBorder="1" applyAlignment="1">
      <alignment vertical="center"/>
    </xf>
    <xf numFmtId="0" fontId="27" fillId="23" borderId="32" xfId="0" applyFont="1" applyFill="1" applyBorder="1" applyAlignment="1">
      <alignment vertical="center"/>
    </xf>
    <xf numFmtId="0" fontId="27" fillId="23" borderId="28" xfId="0" applyFont="1" applyFill="1" applyBorder="1" applyAlignment="1">
      <alignment vertical="center"/>
    </xf>
    <xf numFmtId="0" fontId="27" fillId="23" borderId="46" xfId="0" applyFont="1" applyFill="1" applyBorder="1" applyAlignment="1">
      <alignment vertical="center"/>
    </xf>
    <xf numFmtId="0" fontId="27" fillId="23" borderId="34" xfId="0" applyFont="1" applyFill="1" applyBorder="1" applyAlignment="1">
      <alignment vertical="center"/>
    </xf>
    <xf numFmtId="0" fontId="27" fillId="23" borderId="2" xfId="0" applyFont="1" applyFill="1" applyBorder="1" applyAlignment="1">
      <alignment vertical="center"/>
    </xf>
    <xf numFmtId="0" fontId="27" fillId="23" borderId="23" xfId="0" applyFont="1" applyFill="1" applyBorder="1" applyAlignment="1">
      <alignment vertical="center"/>
    </xf>
    <xf numFmtId="0" fontId="17" fillId="2" borderId="21" xfId="0" applyFont="1" applyFill="1" applyBorder="1" applyAlignment="1">
      <alignment horizontal="left" vertical="center" wrapText="1"/>
    </xf>
    <xf numFmtId="0" fontId="17" fillId="0" borderId="31" xfId="0" applyFont="1" applyBorder="1" applyAlignment="1">
      <alignment vertical="center" wrapText="1"/>
    </xf>
    <xf numFmtId="1" fontId="14" fillId="0" borderId="48" xfId="1" applyNumberFormat="1" applyFont="1" applyFill="1" applyBorder="1" applyAlignment="1">
      <alignment horizontal="center" vertical="center" wrapText="1"/>
    </xf>
    <xf numFmtId="0" fontId="0" fillId="0" borderId="23" xfId="0" applyBorder="1"/>
    <xf numFmtId="0" fontId="17" fillId="0" borderId="48" xfId="0" applyFont="1" applyBorder="1" applyAlignment="1">
      <alignment horizontal="center" vertical="center" wrapText="1"/>
    </xf>
    <xf numFmtId="0" fontId="17" fillId="0" borderId="21"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30" fillId="12" borderId="21" xfId="0" applyFont="1" applyFill="1" applyBorder="1" applyAlignment="1">
      <alignment vertical="center"/>
    </xf>
    <xf numFmtId="0" fontId="30" fillId="12" borderId="31" xfId="0" applyFont="1" applyFill="1" applyBorder="1" applyAlignment="1">
      <alignment vertical="center"/>
    </xf>
    <xf numFmtId="0" fontId="30" fillId="12" borderId="48" xfId="0" applyFont="1" applyFill="1" applyBorder="1" applyAlignment="1">
      <alignment vertical="center"/>
    </xf>
    <xf numFmtId="0" fontId="30" fillId="12" borderId="35" xfId="0" applyFont="1" applyFill="1" applyBorder="1" applyAlignment="1">
      <alignment vertical="center"/>
    </xf>
    <xf numFmtId="0" fontId="30" fillId="12" borderId="23" xfId="0" applyFont="1" applyFill="1" applyBorder="1" applyAlignment="1">
      <alignment vertical="center"/>
    </xf>
    <xf numFmtId="0" fontId="30" fillId="12" borderId="21" xfId="0" applyFont="1" applyFill="1" applyBorder="1" applyAlignment="1">
      <alignment vertical="center" wrapText="1"/>
    </xf>
    <xf numFmtId="1" fontId="28" fillId="0" borderId="35" xfId="1" applyNumberFormat="1" applyFont="1" applyFill="1" applyBorder="1" applyAlignment="1">
      <alignment horizontal="center" vertical="center" wrapText="1"/>
    </xf>
    <xf numFmtId="1" fontId="16" fillId="0" borderId="35" xfId="1" applyNumberFormat="1" applyFont="1" applyFill="1" applyBorder="1" applyAlignment="1">
      <alignment horizontal="center" vertical="center" wrapText="1"/>
    </xf>
    <xf numFmtId="0" fontId="31" fillId="24" borderId="21" xfId="0" applyFont="1" applyFill="1" applyBorder="1" applyAlignment="1">
      <alignment vertical="center"/>
    </xf>
    <xf numFmtId="0" fontId="31" fillId="24" borderId="31" xfId="0" applyFont="1" applyFill="1" applyBorder="1" applyAlignment="1">
      <alignment vertical="center"/>
    </xf>
    <xf numFmtId="0" fontId="31" fillId="24" borderId="48" xfId="0" applyFont="1" applyFill="1" applyBorder="1" applyAlignment="1">
      <alignment vertical="center"/>
    </xf>
    <xf numFmtId="0" fontId="31" fillId="24" borderId="35" xfId="0" applyFont="1" applyFill="1" applyBorder="1" applyAlignment="1">
      <alignment vertical="center"/>
    </xf>
    <xf numFmtId="0" fontId="31" fillId="24" borderId="23" xfId="0" applyFont="1" applyFill="1" applyBorder="1" applyAlignment="1">
      <alignment vertical="center"/>
    </xf>
    <xf numFmtId="0" fontId="30" fillId="25" borderId="21" xfId="0" applyFont="1" applyFill="1" applyBorder="1" applyAlignment="1">
      <alignment vertical="center"/>
    </xf>
    <xf numFmtId="0" fontId="30" fillId="25" borderId="31" xfId="0" applyFont="1" applyFill="1" applyBorder="1" applyAlignment="1">
      <alignment vertical="center"/>
    </xf>
    <xf numFmtId="0" fontId="30" fillId="25" borderId="48" xfId="0" applyFont="1" applyFill="1" applyBorder="1" applyAlignment="1">
      <alignment vertical="center"/>
    </xf>
    <xf numFmtId="0" fontId="30" fillId="25" borderId="35" xfId="0" applyFont="1" applyFill="1" applyBorder="1" applyAlignment="1">
      <alignment vertical="center"/>
    </xf>
    <xf numFmtId="0" fontId="30" fillId="25" borderId="23" xfId="0" applyFont="1" applyFill="1" applyBorder="1" applyAlignment="1">
      <alignment vertical="center"/>
    </xf>
    <xf numFmtId="0" fontId="17" fillId="0" borderId="21" xfId="0" applyFont="1" applyBorder="1" applyAlignment="1">
      <alignment vertical="center" wrapText="1"/>
    </xf>
    <xf numFmtId="1" fontId="17" fillId="0" borderId="48" xfId="1" applyNumberFormat="1" applyFont="1" applyFill="1" applyBorder="1" applyAlignment="1">
      <alignment horizontal="center" vertical="center"/>
    </xf>
    <xf numFmtId="0" fontId="30" fillId="22" borderId="21" xfId="0" applyFont="1" applyFill="1" applyBorder="1" applyAlignment="1">
      <alignment vertical="center"/>
    </xf>
    <xf numFmtId="0" fontId="30" fillId="22" borderId="31" xfId="0" applyFont="1" applyFill="1" applyBorder="1" applyAlignment="1">
      <alignment vertical="center"/>
    </xf>
    <xf numFmtId="0" fontId="30" fillId="22" borderId="48" xfId="0" applyFont="1" applyFill="1" applyBorder="1" applyAlignment="1">
      <alignment vertical="center"/>
    </xf>
    <xf numFmtId="0" fontId="30" fillId="22" borderId="35" xfId="0" applyFont="1" applyFill="1" applyBorder="1" applyAlignment="1">
      <alignment vertical="center"/>
    </xf>
    <xf numFmtId="0" fontId="30" fillId="22" borderId="23" xfId="0" applyFont="1" applyFill="1" applyBorder="1" applyAlignment="1">
      <alignment vertical="center"/>
    </xf>
    <xf numFmtId="0" fontId="33" fillId="26" borderId="21" xfId="0" applyFont="1" applyFill="1" applyBorder="1" applyAlignment="1">
      <alignment vertical="center"/>
    </xf>
    <xf numFmtId="0" fontId="17" fillId="26" borderId="31" xfId="0" applyFont="1" applyFill="1" applyBorder="1" applyAlignment="1">
      <alignment vertical="center" wrapText="1"/>
    </xf>
    <xf numFmtId="0" fontId="17" fillId="26" borderId="48" xfId="0" applyFont="1" applyFill="1" applyBorder="1" applyAlignment="1">
      <alignment horizontal="center" vertical="center" wrapText="1"/>
    </xf>
    <xf numFmtId="0" fontId="17" fillId="26" borderId="21" xfId="0" applyFont="1" applyFill="1" applyBorder="1" applyAlignment="1" applyProtection="1">
      <alignment horizontal="center" vertical="center"/>
      <protection locked="0"/>
    </xf>
    <xf numFmtId="0" fontId="17" fillId="26" borderId="31" xfId="0" applyFont="1" applyFill="1" applyBorder="1" applyAlignment="1" applyProtection="1">
      <alignment horizontal="center" vertical="center"/>
      <protection locked="0"/>
    </xf>
    <xf numFmtId="0" fontId="17" fillId="26" borderId="48" xfId="0" applyFont="1" applyFill="1" applyBorder="1" applyAlignment="1" applyProtection="1">
      <alignment horizontal="center" vertical="center"/>
      <protection locked="0"/>
    </xf>
    <xf numFmtId="0" fontId="17" fillId="26" borderId="35" xfId="0" applyFont="1" applyFill="1" applyBorder="1" applyAlignment="1" applyProtection="1">
      <alignment horizontal="center" vertical="center"/>
      <protection locked="0"/>
    </xf>
    <xf numFmtId="0" fontId="0" fillId="26" borderId="23" xfId="0" applyFill="1" applyBorder="1"/>
    <xf numFmtId="0" fontId="0" fillId="26" borderId="21" xfId="0" applyFill="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pplyProtection="1">
      <alignment horizontal="center" vertical="center"/>
      <protection locked="0"/>
    </xf>
    <xf numFmtId="1" fontId="17" fillId="0" borderId="0" xfId="1" applyNumberFormat="1" applyFont="1" applyFill="1" applyBorder="1" applyAlignment="1">
      <alignment horizontal="center" vertical="center"/>
    </xf>
    <xf numFmtId="1" fontId="16" fillId="0" borderId="0" xfId="1" applyNumberFormat="1" applyFont="1" applyFill="1" applyBorder="1" applyAlignment="1">
      <alignment horizontal="center" vertical="center" wrapText="1"/>
    </xf>
    <xf numFmtId="9" fontId="16" fillId="0" borderId="0" xfId="0" applyNumberFormat="1" applyFont="1" applyAlignment="1">
      <alignment horizontal="center" vertical="center" wrapText="1"/>
    </xf>
    <xf numFmtId="0" fontId="0" fillId="2" borderId="1" xfId="0" applyFill="1" applyBorder="1" applyAlignment="1">
      <alignment vertical="center" wrapText="1"/>
    </xf>
    <xf numFmtId="0" fontId="0" fillId="2" borderId="9" xfId="0" applyFill="1" applyBorder="1" applyAlignment="1">
      <alignment vertical="center" wrapText="1"/>
    </xf>
    <xf numFmtId="0" fontId="0" fillId="2" borderId="9" xfId="0" applyFill="1" applyBorder="1" applyAlignment="1">
      <alignment horizontal="center" vertical="center" wrapText="1"/>
    </xf>
    <xf numFmtId="0" fontId="0" fillId="0" borderId="22" xfId="0" applyBorder="1" applyAlignment="1">
      <alignment vertical="center" wrapText="1"/>
    </xf>
    <xf numFmtId="0" fontId="0" fillId="0" borderId="0" xfId="0" applyAlignment="1">
      <alignment vertical="center" wrapText="1"/>
    </xf>
    <xf numFmtId="0" fontId="15" fillId="0" borderId="0" xfId="0" applyFont="1" applyAlignment="1">
      <alignment wrapText="1"/>
    </xf>
    <xf numFmtId="164" fontId="32" fillId="0" borderId="21" xfId="5" applyFont="1" applyFill="1" applyBorder="1" applyAlignment="1">
      <alignment horizontal="left" vertical="center" wrapText="1"/>
    </xf>
    <xf numFmtId="0" fontId="21" fillId="0" borderId="0" xfId="3" applyFont="1" applyAlignment="1">
      <alignment horizontal="left" vertical="center" wrapText="1"/>
    </xf>
    <xf numFmtId="0" fontId="21" fillId="2" borderId="0" xfId="0" applyFont="1" applyFill="1" applyAlignment="1">
      <alignment horizontal="center" vertical="center" wrapText="1"/>
    </xf>
    <xf numFmtId="9" fontId="34" fillId="2" borderId="0" xfId="3" applyNumberFormat="1" applyFont="1" applyFill="1" applyAlignment="1">
      <alignment horizontal="left" vertical="center" wrapText="1"/>
    </xf>
    <xf numFmtId="9" fontId="35" fillId="2" borderId="0" xfId="3" applyNumberFormat="1" applyFont="1"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wrapText="1"/>
    </xf>
    <xf numFmtId="9" fontId="16" fillId="2" borderId="0" xfId="3" applyNumberFormat="1" applyFont="1" applyFill="1" applyAlignment="1">
      <alignment horizontal="center" vertical="center" wrapText="1"/>
    </xf>
    <xf numFmtId="9" fontId="33" fillId="14" borderId="21" xfId="3" applyNumberFormat="1" applyFont="1" applyFill="1" applyBorder="1" applyAlignment="1">
      <alignment horizontal="center" vertical="center" wrapText="1"/>
    </xf>
    <xf numFmtId="0" fontId="16" fillId="2" borderId="21" xfId="3" applyFont="1" applyFill="1" applyBorder="1" applyAlignment="1">
      <alignment horizontal="center" vertical="center" wrapText="1"/>
    </xf>
    <xf numFmtId="9" fontId="16" fillId="2" borderId="21" xfId="3" applyNumberFormat="1" applyFont="1" applyFill="1" applyBorder="1" applyAlignment="1">
      <alignment horizontal="center" vertical="center" wrapText="1"/>
    </xf>
    <xf numFmtId="0" fontId="0" fillId="0" borderId="21" xfId="1" applyNumberFormat="1" applyFont="1" applyFill="1" applyBorder="1" applyAlignment="1">
      <alignment horizontal="center" vertical="center"/>
    </xf>
    <xf numFmtId="0" fontId="24" fillId="0" borderId="21" xfId="0" applyFont="1" applyBorder="1" applyAlignment="1">
      <alignment vertical="center" wrapText="1"/>
    </xf>
    <xf numFmtId="0" fontId="17" fillId="0" borderId="46" xfId="0" applyFont="1" applyBorder="1" applyAlignment="1">
      <alignment horizontal="center" vertical="center" wrapText="1"/>
    </xf>
    <xf numFmtId="0" fontId="17" fillId="0" borderId="2"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1" fontId="10" fillId="0" borderId="35" xfId="1" applyNumberFormat="1" applyFont="1" applyFill="1" applyBorder="1" applyAlignment="1">
      <alignment horizontal="center" vertical="center" wrapText="1"/>
    </xf>
    <xf numFmtId="1" fontId="14" fillId="0" borderId="48" xfId="1" applyNumberFormat="1" applyFont="1" applyFill="1" applyBorder="1" applyAlignment="1">
      <alignment horizontal="center" vertical="center"/>
    </xf>
    <xf numFmtId="1" fontId="17" fillId="0" borderId="35" xfId="1" applyNumberFormat="1" applyFont="1" applyFill="1" applyBorder="1" applyAlignment="1">
      <alignment horizontal="center" vertical="center" wrapText="1"/>
    </xf>
    <xf numFmtId="0" fontId="21" fillId="0" borderId="21" xfId="0" applyFont="1" applyBorder="1" applyAlignment="1">
      <alignment horizontal="center" vertical="center" wrapText="1"/>
    </xf>
    <xf numFmtId="9" fontId="32" fillId="0" borderId="21" xfId="3" applyNumberFormat="1" applyFont="1" applyBorder="1" applyAlignment="1">
      <alignment horizontal="left" vertical="center" wrapText="1"/>
    </xf>
    <xf numFmtId="9" fontId="34" fillId="0" borderId="21" xfId="3" applyNumberFormat="1" applyFont="1" applyBorder="1" applyAlignment="1">
      <alignment horizontal="left" vertical="center" wrapText="1"/>
    </xf>
    <xf numFmtId="9" fontId="35" fillId="0" borderId="21" xfId="3" applyNumberFormat="1" applyFont="1" applyBorder="1" applyAlignment="1">
      <alignment horizontal="left" vertical="center" wrapText="1"/>
    </xf>
    <xf numFmtId="0" fontId="0" fillId="0" borderId="21" xfId="0" applyBorder="1" applyAlignment="1">
      <alignment wrapText="1"/>
    </xf>
    <xf numFmtId="0" fontId="0" fillId="0" borderId="22" xfId="0" applyBorder="1" applyAlignment="1">
      <alignment horizontal="center" vertical="center"/>
    </xf>
    <xf numFmtId="0" fontId="25" fillId="0" borderId="21" xfId="0" applyFont="1" applyBorder="1" applyAlignment="1" applyProtection="1">
      <alignment horizontal="center" vertical="center"/>
      <protection locked="0"/>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25" fillId="0" borderId="21" xfId="0" applyFont="1" applyBorder="1" applyAlignment="1">
      <alignment horizontal="center" vertical="center"/>
    </xf>
    <xf numFmtId="0" fontId="24" fillId="0" borderId="21" xfId="0" applyFont="1" applyBorder="1" applyAlignment="1">
      <alignment horizontal="center" vertical="center"/>
    </xf>
    <xf numFmtId="0" fontId="22" fillId="0" borderId="22" xfId="0" applyFont="1" applyBorder="1" applyAlignment="1">
      <alignment horizontal="center" vertical="center" wrapText="1"/>
    </xf>
    <xf numFmtId="0" fontId="19" fillId="0" borderId="21" xfId="0" applyFont="1" applyBorder="1" applyAlignment="1">
      <alignment vertical="center"/>
    </xf>
    <xf numFmtId="0" fontId="19" fillId="22" borderId="21" xfId="0" applyFont="1" applyFill="1" applyBorder="1" applyAlignment="1">
      <alignment vertical="center"/>
    </xf>
    <xf numFmtId="9" fontId="18" fillId="7" borderId="21" xfId="1" applyFont="1" applyFill="1" applyBorder="1" applyAlignment="1">
      <alignment vertical="center"/>
    </xf>
    <xf numFmtId="9" fontId="19" fillId="7" borderId="21" xfId="1" applyFont="1" applyFill="1" applyBorder="1" applyAlignment="1">
      <alignment horizontal="center" vertical="center"/>
    </xf>
    <xf numFmtId="0" fontId="37" fillId="2" borderId="1" xfId="0" applyFont="1" applyFill="1" applyBorder="1" applyAlignment="1">
      <alignment wrapText="1"/>
    </xf>
    <xf numFmtId="0" fontId="38" fillId="2" borderId="2" xfId="0" applyFont="1" applyFill="1" applyBorder="1" applyAlignment="1">
      <alignment horizontal="left" vertical="center" wrapText="1"/>
    </xf>
    <xf numFmtId="0" fontId="39" fillId="2" borderId="3" xfId="0" applyFont="1" applyFill="1" applyBorder="1" applyAlignment="1">
      <alignment horizontal="center" vertical="center" wrapText="1"/>
    </xf>
    <xf numFmtId="0" fontId="37" fillId="0" borderId="0" xfId="0" applyFont="1"/>
    <xf numFmtId="0" fontId="37" fillId="2" borderId="9" xfId="0" applyFont="1" applyFill="1" applyBorder="1" applyAlignment="1">
      <alignment wrapText="1"/>
    </xf>
    <xf numFmtId="0" fontId="38" fillId="2" borderId="23" xfId="0" applyFont="1" applyFill="1" applyBorder="1" applyAlignment="1">
      <alignment horizontal="left" vertical="center" wrapText="1"/>
    </xf>
    <xf numFmtId="0" fontId="39" fillId="2" borderId="4" xfId="0" applyFont="1" applyFill="1" applyBorder="1" applyAlignment="1" applyProtection="1">
      <alignment horizontal="center" vertical="center" wrapText="1"/>
      <protection locked="0"/>
    </xf>
    <xf numFmtId="0" fontId="37" fillId="2" borderId="9" xfId="0" applyFont="1" applyFill="1" applyBorder="1" applyAlignment="1">
      <alignment horizontal="center" wrapText="1"/>
    </xf>
    <xf numFmtId="0" fontId="38" fillId="2" borderId="21" xfId="0" applyFont="1" applyFill="1" applyBorder="1" applyAlignment="1">
      <alignment horizontal="left" vertical="center" wrapText="1"/>
    </xf>
    <xf numFmtId="14" fontId="39" fillId="2" borderId="4" xfId="0" applyNumberFormat="1" applyFont="1" applyFill="1" applyBorder="1" applyAlignment="1" applyProtection="1">
      <alignment horizontal="center" vertical="center" wrapText="1"/>
      <protection locked="0"/>
    </xf>
    <xf numFmtId="0" fontId="40" fillId="4" borderId="16"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readingOrder="1"/>
    </xf>
    <xf numFmtId="0" fontId="40" fillId="3" borderId="12" xfId="0" applyFont="1" applyFill="1" applyBorder="1" applyAlignment="1">
      <alignment horizontal="center" vertical="center" wrapText="1" readingOrder="1"/>
    </xf>
    <xf numFmtId="0" fontId="40" fillId="3" borderId="13" xfId="0" applyFont="1" applyFill="1" applyBorder="1" applyAlignment="1">
      <alignment horizontal="center" vertical="center" wrapText="1" readingOrder="1"/>
    </xf>
    <xf numFmtId="0" fontId="37" fillId="0" borderId="22" xfId="0" applyFont="1" applyBorder="1" applyAlignment="1">
      <alignment horizontal="left" vertical="center" wrapText="1"/>
    </xf>
    <xf numFmtId="0" fontId="37" fillId="0" borderId="32" xfId="0" applyFont="1" applyBorder="1" applyAlignment="1">
      <alignment horizontal="left" vertical="center" wrapText="1"/>
    </xf>
    <xf numFmtId="0" fontId="41" fillId="2" borderId="21" xfId="0" applyFont="1" applyFill="1" applyBorder="1" applyAlignment="1">
      <alignment horizontal="left" vertical="center" wrapText="1"/>
    </xf>
    <xf numFmtId="0" fontId="37" fillId="7" borderId="22" xfId="0" applyFont="1" applyFill="1" applyBorder="1" applyAlignment="1">
      <alignment horizontal="center" vertical="center"/>
    </xf>
    <xf numFmtId="0" fontId="37" fillId="0" borderId="22" xfId="0" applyFont="1" applyBorder="1" applyAlignment="1">
      <alignment horizontal="center" vertical="center"/>
    </xf>
    <xf numFmtId="9" fontId="37" fillId="0" borderId="21" xfId="0" applyNumberFormat="1" applyFont="1" applyBorder="1" applyAlignment="1">
      <alignment horizontal="center" vertical="center" wrapText="1"/>
    </xf>
    <xf numFmtId="9" fontId="41" fillId="0" borderId="21" xfId="0" applyNumberFormat="1" applyFont="1" applyBorder="1" applyAlignment="1">
      <alignment horizontal="center" vertical="center" wrapText="1"/>
    </xf>
    <xf numFmtId="0" fontId="37" fillId="0" borderId="22" xfId="0" applyFont="1" applyBorder="1"/>
    <xf numFmtId="9" fontId="37" fillId="0" borderId="22" xfId="0" applyNumberFormat="1" applyFont="1" applyBorder="1" applyAlignment="1">
      <alignment horizontal="center" vertical="center"/>
    </xf>
    <xf numFmtId="0" fontId="37" fillId="7" borderId="22" xfId="0" applyFont="1" applyFill="1" applyBorder="1" applyAlignment="1">
      <alignment horizontal="center" vertical="center" wrapText="1"/>
    </xf>
    <xf numFmtId="0" fontId="37" fillId="0" borderId="22" xfId="0" applyFont="1" applyBorder="1" applyAlignment="1">
      <alignment horizontal="center" vertical="center" wrapText="1"/>
    </xf>
    <xf numFmtId="0" fontId="37" fillId="0" borderId="21" xfId="0" applyFont="1" applyBorder="1" applyAlignment="1">
      <alignment horizontal="center" wrapText="1"/>
    </xf>
    <xf numFmtId="0" fontId="37" fillId="0" borderId="21" xfId="0" applyFont="1" applyBorder="1" applyAlignment="1">
      <alignment horizontal="left" vertical="center" wrapText="1"/>
    </xf>
    <xf numFmtId="0" fontId="44" fillId="32" borderId="22" xfId="0" applyFont="1" applyFill="1" applyBorder="1" applyAlignment="1">
      <alignment horizontal="center" vertical="center"/>
    </xf>
    <xf numFmtId="10" fontId="44" fillId="0" borderId="22" xfId="0" applyNumberFormat="1" applyFont="1" applyBorder="1" applyAlignment="1">
      <alignment horizontal="center" vertical="center"/>
    </xf>
    <xf numFmtId="0" fontId="37" fillId="7" borderId="22" xfId="0" applyFont="1" applyFill="1" applyBorder="1" applyAlignment="1">
      <alignment horizontal="center" wrapText="1"/>
    </xf>
    <xf numFmtId="0" fontId="41" fillId="0" borderId="21" xfId="0" applyFont="1" applyBorder="1" applyAlignment="1">
      <alignment horizontal="center" wrapText="1"/>
    </xf>
    <xf numFmtId="0" fontId="37" fillId="0" borderId="21" xfId="0" applyFont="1" applyBorder="1" applyAlignment="1">
      <alignment horizontal="center" vertical="center" wrapText="1"/>
    </xf>
    <xf numFmtId="0" fontId="41" fillId="0" borderId="21" xfId="0" applyFont="1" applyBorder="1" applyAlignment="1">
      <alignment horizontal="center" vertical="center" wrapText="1"/>
    </xf>
    <xf numFmtId="0" fontId="37" fillId="7" borderId="55" xfId="0" applyFont="1" applyFill="1" applyBorder="1" applyAlignment="1">
      <alignment horizontal="center" vertical="center"/>
    </xf>
    <xf numFmtId="9" fontId="37" fillId="33" borderId="55" xfId="0" applyNumberFormat="1" applyFont="1" applyFill="1" applyBorder="1" applyAlignment="1">
      <alignment horizontal="center" vertical="center"/>
    </xf>
    <xf numFmtId="0" fontId="37" fillId="7" borderId="55" xfId="0" applyFont="1" applyFill="1" applyBorder="1" applyAlignment="1">
      <alignment horizontal="center" wrapText="1"/>
    </xf>
    <xf numFmtId="9" fontId="37" fillId="7" borderId="55" xfId="0" applyNumberFormat="1" applyFont="1" applyFill="1" applyBorder="1" applyAlignment="1">
      <alignment horizontal="center" vertical="center"/>
    </xf>
    <xf numFmtId="0" fontId="41" fillId="7" borderId="55" xfId="0" applyFont="1" applyFill="1" applyBorder="1" applyAlignment="1">
      <alignment horizontal="center" wrapText="1"/>
    </xf>
    <xf numFmtId="0" fontId="44" fillId="7" borderId="21" xfId="0" applyFont="1" applyFill="1" applyBorder="1" applyAlignment="1">
      <alignment horizontal="center" wrapText="1"/>
    </xf>
    <xf numFmtId="0" fontId="37" fillId="0" borderId="41" xfId="0" applyFont="1" applyBorder="1" applyAlignment="1">
      <alignment horizontal="left" vertical="center" wrapText="1"/>
    </xf>
    <xf numFmtId="0" fontId="37" fillId="7" borderId="22" xfId="0" applyFont="1" applyFill="1" applyBorder="1" applyAlignment="1">
      <alignment horizontal="center"/>
    </xf>
    <xf numFmtId="8" fontId="37" fillId="7" borderId="22" xfId="0" applyNumberFormat="1" applyFont="1" applyFill="1" applyBorder="1" applyAlignment="1">
      <alignment horizontal="center" vertical="center"/>
    </xf>
    <xf numFmtId="2" fontId="37" fillId="7" borderId="22" xfId="0" applyNumberFormat="1" applyFont="1" applyFill="1" applyBorder="1" applyAlignment="1">
      <alignment horizontal="center" vertical="center"/>
    </xf>
    <xf numFmtId="9" fontId="37" fillId="0" borderId="21" xfId="0" applyNumberFormat="1" applyFont="1" applyBorder="1" applyAlignment="1">
      <alignment horizontal="center" vertical="center"/>
    </xf>
    <xf numFmtId="0" fontId="37" fillId="7" borderId="21" xfId="0" applyFont="1" applyFill="1" applyBorder="1" applyAlignment="1">
      <alignment horizontal="center" wrapText="1"/>
    </xf>
    <xf numFmtId="9" fontId="37" fillId="7" borderId="22" xfId="0" applyNumberFormat="1" applyFont="1" applyFill="1" applyBorder="1" applyAlignment="1">
      <alignment horizontal="center" vertical="center"/>
    </xf>
    <xf numFmtId="0" fontId="44" fillId="32" borderId="22" xfId="0" applyFont="1" applyFill="1" applyBorder="1" applyAlignment="1">
      <alignment horizontal="center"/>
    </xf>
    <xf numFmtId="0" fontId="44" fillId="32" borderId="22" xfId="0" applyFont="1" applyFill="1" applyBorder="1" applyAlignment="1">
      <alignment horizontal="center" wrapText="1"/>
    </xf>
    <xf numFmtId="0" fontId="44" fillId="32" borderId="21" xfId="0" applyFont="1" applyFill="1" applyBorder="1" applyAlignment="1">
      <alignment horizontal="center" wrapText="1"/>
    </xf>
    <xf numFmtId="0" fontId="41" fillId="0" borderId="21" xfId="0" applyFont="1" applyBorder="1" applyAlignment="1">
      <alignment horizontal="left" vertical="center" wrapText="1"/>
    </xf>
    <xf numFmtId="0" fontId="47" fillId="7" borderId="22" xfId="6" applyFont="1" applyFill="1" applyBorder="1" applyAlignment="1">
      <alignment horizontal="center" wrapText="1"/>
    </xf>
    <xf numFmtId="0" fontId="41" fillId="0" borderId="32" xfId="0" applyFont="1" applyBorder="1" applyAlignment="1">
      <alignment horizontal="left" vertical="center" wrapText="1"/>
    </xf>
    <xf numFmtId="9" fontId="37" fillId="0" borderId="21" xfId="1" applyFont="1" applyBorder="1" applyAlignment="1">
      <alignment horizontal="center" vertical="center" wrapText="1"/>
    </xf>
    <xf numFmtId="0" fontId="37" fillId="0" borderId="21" xfId="0" applyFont="1" applyBorder="1" applyAlignment="1">
      <alignment horizontal="center" vertical="center"/>
    </xf>
    <xf numFmtId="0" fontId="44" fillId="32" borderId="41" xfId="0" applyFont="1" applyFill="1" applyBorder="1" applyAlignment="1">
      <alignment horizontal="center" wrapText="1"/>
    </xf>
    <xf numFmtId="165" fontId="41" fillId="0" borderId="21" xfId="0" applyNumberFormat="1" applyFont="1" applyBorder="1" applyAlignment="1">
      <alignment horizontal="center" vertical="center" wrapText="1"/>
    </xf>
    <xf numFmtId="10" fontId="37" fillId="0" borderId="22" xfId="0" applyNumberFormat="1" applyFont="1" applyBorder="1" applyAlignment="1">
      <alignment horizontal="center" vertical="center"/>
    </xf>
    <xf numFmtId="1" fontId="37" fillId="7" borderId="22" xfId="0" applyNumberFormat="1" applyFont="1" applyFill="1" applyBorder="1" applyAlignment="1">
      <alignment horizontal="center" vertical="center"/>
    </xf>
    <xf numFmtId="0" fontId="37" fillId="31" borderId="22" xfId="0" applyFont="1" applyFill="1" applyBorder="1"/>
    <xf numFmtId="0" fontId="37" fillId="31" borderId="22" xfId="0" applyFont="1" applyFill="1" applyBorder="1" applyAlignment="1">
      <alignment horizontal="center" vertical="center"/>
    </xf>
    <xf numFmtId="0" fontId="37" fillId="31" borderId="22" xfId="0" applyFont="1" applyFill="1" applyBorder="1" applyAlignment="1">
      <alignment horizontal="left" vertical="center" wrapText="1"/>
    </xf>
    <xf numFmtId="0" fontId="37" fillId="29" borderId="22" xfId="0" applyFont="1" applyFill="1" applyBorder="1" applyAlignment="1">
      <alignment horizontal="left" vertical="center"/>
    </xf>
    <xf numFmtId="0" fontId="37" fillId="0" borderId="21" xfId="0" applyFont="1" applyBorder="1" applyAlignment="1">
      <alignment vertical="center" wrapText="1"/>
    </xf>
    <xf numFmtId="0" fontId="37" fillId="7" borderId="21" xfId="0" applyFont="1" applyFill="1" applyBorder="1" applyAlignment="1">
      <alignment horizontal="center" vertical="center"/>
    </xf>
    <xf numFmtId="0" fontId="37" fillId="7" borderId="22" xfId="0" applyFont="1" applyFill="1" applyBorder="1" applyAlignment="1">
      <alignment horizontal="left" vertical="center" wrapText="1"/>
    </xf>
    <xf numFmtId="0" fontId="37" fillId="7" borderId="22" xfId="0" applyFont="1" applyFill="1" applyBorder="1" applyAlignment="1">
      <alignment wrapText="1"/>
    </xf>
    <xf numFmtId="0" fontId="37" fillId="0" borderId="21" xfId="0" applyFont="1" applyBorder="1"/>
    <xf numFmtId="0" fontId="48" fillId="2" borderId="21" xfId="0" applyFont="1" applyFill="1" applyBorder="1" applyAlignment="1">
      <alignment vertical="center" wrapText="1"/>
    </xf>
    <xf numFmtId="14" fontId="49" fillId="2" borderId="21" xfId="0" applyNumberFormat="1" applyFont="1" applyFill="1" applyBorder="1" applyAlignment="1">
      <alignment vertical="center" wrapText="1"/>
    </xf>
    <xf numFmtId="0" fontId="37" fillId="0" borderId="0" xfId="0" applyFont="1" applyAlignment="1">
      <alignment horizontal="center" vertical="center"/>
    </xf>
    <xf numFmtId="0" fontId="37" fillId="0" borderId="0" xfId="0" applyFont="1" applyAlignment="1">
      <alignment horizontal="left" vertical="center" wrapText="1"/>
    </xf>
    <xf numFmtId="0" fontId="50" fillId="2" borderId="1" xfId="0" applyFont="1" applyFill="1" applyBorder="1" applyAlignment="1">
      <alignment wrapText="1"/>
    </xf>
    <xf numFmtId="0" fontId="51" fillId="2" borderId="3" xfId="0" applyFont="1" applyFill="1" applyBorder="1" applyAlignment="1">
      <alignment horizontal="center" vertical="center" wrapText="1"/>
    </xf>
    <xf numFmtId="0" fontId="50" fillId="0" borderId="0" xfId="0" applyFont="1"/>
    <xf numFmtId="0" fontId="50" fillId="2" borderId="9" xfId="0" applyFont="1" applyFill="1" applyBorder="1" applyAlignment="1">
      <alignment wrapText="1"/>
    </xf>
    <xf numFmtId="0" fontId="51" fillId="2" borderId="4" xfId="0" applyFont="1" applyFill="1" applyBorder="1" applyAlignment="1" applyProtection="1">
      <alignment horizontal="center" vertical="center" wrapText="1"/>
      <protection locked="0"/>
    </xf>
    <xf numFmtId="0" fontId="50" fillId="2" borderId="9" xfId="0" applyFont="1" applyFill="1" applyBorder="1" applyAlignment="1">
      <alignment horizontal="center" wrapText="1"/>
    </xf>
    <xf numFmtId="14" fontId="51" fillId="2" borderId="4" xfId="0" applyNumberFormat="1" applyFont="1" applyFill="1" applyBorder="1" applyAlignment="1" applyProtection="1">
      <alignment horizontal="center" vertical="center" wrapText="1"/>
      <protection locked="0"/>
    </xf>
    <xf numFmtId="0" fontId="53" fillId="21" borderId="46" xfId="3" applyFont="1" applyFill="1" applyBorder="1" applyAlignment="1">
      <alignment horizontal="left" vertical="center" wrapText="1"/>
    </xf>
    <xf numFmtId="0" fontId="8" fillId="0" borderId="2" xfId="3" applyFont="1" applyBorder="1" applyAlignment="1">
      <alignment horizontal="left" vertical="center" wrapText="1"/>
    </xf>
    <xf numFmtId="0" fontId="19" fillId="0" borderId="2" xfId="3" applyFont="1" applyBorder="1" applyAlignment="1" applyProtection="1">
      <alignment horizontal="left" vertical="center" wrapText="1"/>
      <protection locked="0"/>
    </xf>
    <xf numFmtId="0" fontId="19" fillId="0" borderId="2" xfId="3" applyFont="1" applyBorder="1" applyAlignment="1" applyProtection="1">
      <alignment horizontal="center" vertical="center"/>
      <protection locked="0"/>
    </xf>
    <xf numFmtId="9" fontId="53" fillId="0" borderId="2" xfId="3" applyNumberFormat="1" applyFont="1" applyBorder="1" applyAlignment="1">
      <alignment horizontal="center" vertical="center" wrapText="1"/>
    </xf>
    <xf numFmtId="1" fontId="53" fillId="0" borderId="2" xfId="3" applyNumberFormat="1" applyFont="1" applyBorder="1" applyAlignment="1">
      <alignment horizontal="center" vertical="center" wrapText="1"/>
    </xf>
    <xf numFmtId="0" fontId="19" fillId="2" borderId="2" xfId="3" applyFont="1" applyFill="1" applyBorder="1" applyAlignment="1">
      <alignment horizontal="left" vertical="center" wrapText="1"/>
    </xf>
    <xf numFmtId="0" fontId="19" fillId="10" borderId="2" xfId="3" applyFont="1" applyFill="1" applyBorder="1" applyAlignment="1">
      <alignment horizontal="center" vertical="center" wrapText="1"/>
    </xf>
    <xf numFmtId="0" fontId="19" fillId="2" borderId="2" xfId="3" applyFont="1" applyFill="1" applyBorder="1" applyAlignment="1">
      <alignment horizontal="center" vertical="center" wrapText="1"/>
    </xf>
    <xf numFmtId="0" fontId="50" fillId="0" borderId="2" xfId="0" applyFont="1" applyBorder="1"/>
    <xf numFmtId="0" fontId="50" fillId="0" borderId="2" xfId="0" applyFont="1" applyBorder="1" applyAlignment="1">
      <alignment vertical="center"/>
    </xf>
    <xf numFmtId="0" fontId="50" fillId="0" borderId="2" xfId="0" applyFont="1" applyBorder="1" applyAlignment="1">
      <alignment horizontal="center" vertical="center"/>
    </xf>
    <xf numFmtId="0" fontId="8"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19" fillId="0" borderId="34" xfId="3" applyFont="1" applyBorder="1" applyAlignment="1">
      <alignment horizontal="center" vertical="center" wrapText="1"/>
    </xf>
    <xf numFmtId="0" fontId="53" fillId="21" borderId="53" xfId="3" applyFont="1" applyFill="1" applyBorder="1" applyAlignment="1">
      <alignment horizontal="left" vertical="center" wrapText="1"/>
    </xf>
    <xf numFmtId="0" fontId="19" fillId="0" borderId="21" xfId="3" applyFont="1" applyBorder="1" applyAlignment="1">
      <alignment horizontal="justify" vertical="center" wrapText="1"/>
    </xf>
    <xf numFmtId="0" fontId="19" fillId="0" borderId="21" xfId="3" applyFont="1" applyBorder="1" applyAlignment="1" applyProtection="1">
      <alignment horizontal="left" vertical="center" wrapText="1"/>
      <protection locked="0"/>
    </xf>
    <xf numFmtId="0" fontId="19" fillId="0" borderId="22" xfId="3" applyFont="1" applyBorder="1" applyAlignment="1" applyProtection="1">
      <alignment horizontal="center" vertical="center"/>
      <protection locked="0"/>
    </xf>
    <xf numFmtId="9" fontId="53" fillId="0" borderId="22" xfId="3" applyNumberFormat="1" applyFont="1" applyBorder="1" applyAlignment="1">
      <alignment horizontal="center" vertical="center" wrapText="1"/>
    </xf>
    <xf numFmtId="1" fontId="53" fillId="0" borderId="22" xfId="3" applyNumberFormat="1" applyFont="1" applyBorder="1" applyAlignment="1">
      <alignment horizontal="center" vertical="center" wrapText="1"/>
    </xf>
    <xf numFmtId="0" fontId="19" fillId="2" borderId="22" xfId="3" applyFont="1" applyFill="1" applyBorder="1" applyAlignment="1">
      <alignment horizontal="center" vertical="center" wrapText="1"/>
    </xf>
    <xf numFmtId="0" fontId="19" fillId="10" borderId="22" xfId="3" applyFont="1" applyFill="1" applyBorder="1" applyAlignment="1">
      <alignment horizontal="center" vertical="center" wrapText="1"/>
    </xf>
    <xf numFmtId="0" fontId="19" fillId="2" borderId="22" xfId="3" applyFont="1" applyFill="1" applyBorder="1" applyAlignment="1">
      <alignment horizontal="left" vertical="center" wrapText="1"/>
    </xf>
    <xf numFmtId="0" fontId="19" fillId="2" borderId="21" xfId="3" applyFont="1" applyFill="1" applyBorder="1" applyAlignment="1">
      <alignment horizontal="center" vertical="center" wrapText="1"/>
    </xf>
    <xf numFmtId="0" fontId="50" fillId="0" borderId="22" xfId="0" applyFont="1" applyBorder="1" applyAlignment="1">
      <alignment vertical="center"/>
    </xf>
    <xf numFmtId="0" fontId="50" fillId="0" borderId="22" xfId="0" applyFont="1" applyBorder="1" applyAlignment="1">
      <alignment horizontal="center" vertical="center"/>
    </xf>
    <xf numFmtId="0" fontId="8"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19" fillId="0" borderId="54" xfId="3" applyFont="1" applyBorder="1" applyAlignment="1">
      <alignment horizontal="center" vertical="center" wrapText="1"/>
    </xf>
    <xf numFmtId="0" fontId="19" fillId="0" borderId="21" xfId="3" applyFont="1" applyBorder="1" applyAlignment="1">
      <alignment vertical="center" wrapText="1"/>
    </xf>
    <xf numFmtId="0" fontId="50" fillId="0" borderId="21" xfId="0" applyFont="1" applyBorder="1" applyAlignment="1">
      <alignment horizontal="center" vertical="center" wrapText="1"/>
    </xf>
    <xf numFmtId="0" fontId="19" fillId="10" borderId="21" xfId="3" applyFont="1" applyFill="1" applyBorder="1" applyAlignment="1">
      <alignment horizontal="center" vertical="center" wrapText="1"/>
    </xf>
    <xf numFmtId="0" fontId="8" fillId="0" borderId="21" xfId="0" applyFont="1" applyBorder="1" applyAlignment="1">
      <alignment vertical="center" wrapText="1"/>
    </xf>
    <xf numFmtId="0" fontId="19" fillId="0" borderId="21" xfId="3" applyFont="1" applyBorder="1" applyAlignment="1">
      <alignment horizontal="center" vertical="center" wrapText="1"/>
    </xf>
    <xf numFmtId="0" fontId="53" fillId="21" borderId="48" xfId="3" applyFont="1" applyFill="1" applyBorder="1" applyAlignment="1">
      <alignment horizontal="left" vertical="center" wrapText="1"/>
    </xf>
    <xf numFmtId="0" fontId="19" fillId="0" borderId="21" xfId="3" applyFont="1" applyBorder="1" applyAlignment="1" applyProtection="1">
      <alignment horizontal="center" vertical="center"/>
      <protection locked="0"/>
    </xf>
    <xf numFmtId="9" fontId="53" fillId="0" borderId="21" xfId="3" applyNumberFormat="1" applyFont="1" applyBorder="1" applyAlignment="1">
      <alignment horizontal="center" vertical="center" wrapText="1"/>
    </xf>
    <xf numFmtId="0" fontId="19" fillId="2" borderId="21" xfId="3" applyFont="1" applyFill="1" applyBorder="1" applyAlignment="1">
      <alignment horizontal="center" vertical="center"/>
    </xf>
    <xf numFmtId="0" fontId="19" fillId="0" borderId="35" xfId="3" applyFont="1" applyBorder="1" applyAlignment="1">
      <alignment horizontal="center" vertical="center" wrapText="1"/>
    </xf>
    <xf numFmtId="0" fontId="19" fillId="2" borderId="32" xfId="3" applyFont="1" applyFill="1" applyBorder="1" applyAlignment="1">
      <alignment horizontal="justify" vertical="center" wrapText="1"/>
    </xf>
    <xf numFmtId="0" fontId="19" fillId="0" borderId="32" xfId="3" applyFont="1" applyBorder="1" applyAlignment="1" applyProtection="1">
      <alignment horizontal="center" vertical="center"/>
      <protection locked="0"/>
    </xf>
    <xf numFmtId="1" fontId="53" fillId="0" borderId="21" xfId="3" applyNumberFormat="1" applyFont="1" applyBorder="1" applyAlignment="1">
      <alignment horizontal="center" vertical="center" wrapText="1"/>
    </xf>
    <xf numFmtId="0" fontId="19" fillId="2" borderId="32" xfId="3" applyFont="1" applyFill="1" applyBorder="1" applyAlignment="1">
      <alignment horizontal="center" vertical="center" wrapText="1"/>
    </xf>
    <xf numFmtId="0" fontId="19" fillId="10" borderId="32" xfId="3" applyFont="1" applyFill="1" applyBorder="1" applyAlignment="1">
      <alignment horizontal="center" vertical="center" wrapText="1"/>
    </xf>
    <xf numFmtId="0" fontId="19" fillId="2" borderId="32" xfId="3" applyFont="1" applyFill="1" applyBorder="1" applyAlignment="1">
      <alignment horizontal="center" vertical="center"/>
    </xf>
    <xf numFmtId="0" fontId="54" fillId="0" borderId="21" xfId="0" applyFont="1" applyBorder="1" applyAlignment="1">
      <alignment vertical="center"/>
    </xf>
    <xf numFmtId="0" fontId="50" fillId="0" borderId="21" xfId="0" applyFont="1" applyBorder="1" applyAlignment="1">
      <alignment horizontal="center" vertical="center"/>
    </xf>
    <xf numFmtId="0" fontId="8" fillId="0" borderId="32" xfId="0" applyFont="1" applyBorder="1" applyAlignment="1">
      <alignment vertical="center" wrapText="1"/>
    </xf>
    <xf numFmtId="0" fontId="50" fillId="0" borderId="21" xfId="0" applyFont="1" applyBorder="1" applyAlignment="1">
      <alignment vertical="center"/>
    </xf>
    <xf numFmtId="0" fontId="53" fillId="21" borderId="49" xfId="3" applyFont="1" applyFill="1" applyBorder="1" applyAlignment="1">
      <alignment horizontal="left" vertical="center" wrapText="1"/>
    </xf>
    <xf numFmtId="0" fontId="19" fillId="0" borderId="33" xfId="3" applyFont="1" applyBorder="1" applyAlignment="1">
      <alignment horizontal="justify" vertical="center" wrapText="1"/>
    </xf>
    <xf numFmtId="0" fontId="19" fillId="0" borderId="33" xfId="3" applyFont="1" applyBorder="1" applyAlignment="1" applyProtection="1">
      <alignment horizontal="left" vertical="center" wrapText="1"/>
      <protection locked="0"/>
    </xf>
    <xf numFmtId="0" fontId="19" fillId="0" borderId="33" xfId="3" applyFont="1" applyBorder="1" applyAlignment="1" applyProtection="1">
      <alignment horizontal="center" vertical="center"/>
      <protection locked="0"/>
    </xf>
    <xf numFmtId="0" fontId="19" fillId="0" borderId="56" xfId="3" applyFont="1" applyBorder="1" applyAlignment="1" applyProtection="1">
      <alignment horizontal="center" vertical="center"/>
      <protection locked="0"/>
    </xf>
    <xf numFmtId="9" fontId="53" fillId="0" borderId="56" xfId="3" applyNumberFormat="1" applyFont="1" applyBorder="1" applyAlignment="1">
      <alignment horizontal="center" vertical="center" wrapText="1"/>
    </xf>
    <xf numFmtId="1" fontId="53" fillId="0" borderId="56" xfId="3" applyNumberFormat="1" applyFont="1" applyBorder="1" applyAlignment="1">
      <alignment horizontal="center" vertical="center" wrapText="1"/>
    </xf>
    <xf numFmtId="0" fontId="19" fillId="0" borderId="56" xfId="3" applyFont="1" applyBorder="1" applyAlignment="1">
      <alignment horizontal="center" vertical="center" wrapText="1"/>
    </xf>
    <xf numFmtId="0" fontId="19" fillId="0" borderId="33" xfId="3" applyFont="1" applyBorder="1" applyAlignment="1">
      <alignment horizontal="center" vertical="center" wrapText="1"/>
    </xf>
    <xf numFmtId="0" fontId="19" fillId="10" borderId="33" xfId="3" applyFont="1" applyFill="1" applyBorder="1" applyAlignment="1">
      <alignment horizontal="center" vertical="center" wrapText="1"/>
    </xf>
    <xf numFmtId="0" fontId="19" fillId="2" borderId="33" xfId="3" applyFont="1" applyFill="1" applyBorder="1" applyAlignment="1">
      <alignment horizontal="center" vertical="center" wrapText="1"/>
    </xf>
    <xf numFmtId="0" fontId="50" fillId="0" borderId="56" xfId="0" applyFont="1" applyBorder="1" applyAlignment="1">
      <alignment vertical="center"/>
    </xf>
    <xf numFmtId="0" fontId="50" fillId="0" borderId="56" xfId="0" applyFont="1" applyBorder="1" applyAlignment="1">
      <alignment horizontal="center" vertical="center"/>
    </xf>
    <xf numFmtId="0" fontId="8" fillId="0" borderId="33" xfId="0" applyFont="1" applyBorder="1" applyAlignment="1">
      <alignment vertical="center" wrapText="1"/>
    </xf>
    <xf numFmtId="0" fontId="19" fillId="0" borderId="57" xfId="3" applyFont="1" applyBorder="1" applyAlignment="1">
      <alignment horizontal="center" vertical="center" wrapText="1"/>
    </xf>
    <xf numFmtId="0" fontId="53" fillId="21" borderId="31" xfId="3" applyFont="1" applyFill="1" applyBorder="1" applyAlignment="1">
      <alignment horizontal="left" vertical="center" wrapText="1"/>
    </xf>
    <xf numFmtId="0" fontId="19" fillId="2" borderId="21" xfId="3" applyFont="1" applyFill="1" applyBorder="1" applyAlignment="1" applyProtection="1">
      <alignment horizontal="center" vertical="center"/>
      <protection locked="0"/>
    </xf>
    <xf numFmtId="0" fontId="19" fillId="0" borderId="21" xfId="3" applyFont="1" applyBorder="1" applyAlignment="1">
      <alignment horizontal="center" vertical="center"/>
    </xf>
    <xf numFmtId="0" fontId="50" fillId="2" borderId="21" xfId="0" applyFont="1" applyFill="1" applyBorder="1" applyAlignment="1">
      <alignment horizontal="center" vertical="center"/>
    </xf>
    <xf numFmtId="0" fontId="19" fillId="2" borderId="21" xfId="3" applyFont="1" applyFill="1" applyBorder="1" applyAlignment="1" applyProtection="1">
      <alignment horizontal="center" vertical="center" wrapText="1"/>
      <protection locked="0"/>
    </xf>
    <xf numFmtId="0" fontId="19" fillId="0" borderId="32" xfId="3" applyFont="1" applyBorder="1" applyAlignment="1">
      <alignment horizontal="justify" vertical="center" wrapText="1"/>
    </xf>
    <xf numFmtId="0" fontId="19" fillId="2" borderId="32" xfId="3" applyFont="1" applyFill="1" applyBorder="1" applyAlignment="1" applyProtection="1">
      <alignment horizontal="center" vertical="center" wrapText="1"/>
      <protection locked="0"/>
    </xf>
    <xf numFmtId="9" fontId="53" fillId="0" borderId="32" xfId="3" applyNumberFormat="1" applyFont="1" applyBorder="1" applyAlignment="1">
      <alignment horizontal="center" vertical="center" wrapText="1"/>
    </xf>
    <xf numFmtId="1" fontId="53" fillId="0" borderId="32" xfId="3" applyNumberFormat="1" applyFont="1" applyBorder="1" applyAlignment="1">
      <alignment horizontal="center" vertical="center" wrapText="1"/>
    </xf>
    <xf numFmtId="0" fontId="19" fillId="0" borderId="32" xfId="3" applyFont="1" applyBorder="1" applyAlignment="1">
      <alignment horizontal="center" vertical="center" wrapText="1"/>
    </xf>
    <xf numFmtId="0" fontId="19" fillId="0" borderId="32" xfId="3" applyFont="1" applyBorder="1" applyAlignment="1">
      <alignment horizontal="center" vertical="center"/>
    </xf>
    <xf numFmtId="0" fontId="50" fillId="0" borderId="32" xfId="0" applyFont="1" applyBorder="1" applyAlignment="1">
      <alignment vertical="center"/>
    </xf>
    <xf numFmtId="0" fontId="19" fillId="2" borderId="33" xfId="3" applyFont="1" applyFill="1" applyBorder="1" applyAlignment="1">
      <alignment horizontal="justify" vertical="center" wrapText="1"/>
    </xf>
    <xf numFmtId="0" fontId="19" fillId="2" borderId="33" xfId="3" applyFont="1" applyFill="1" applyBorder="1" applyAlignment="1" applyProtection="1">
      <alignment horizontal="center" vertical="center"/>
      <protection locked="0"/>
    </xf>
    <xf numFmtId="9" fontId="53" fillId="0" borderId="33" xfId="3" applyNumberFormat="1" applyFont="1" applyBorder="1" applyAlignment="1">
      <alignment horizontal="center" vertical="center" wrapText="1"/>
    </xf>
    <xf numFmtId="1" fontId="53" fillId="0" borderId="33" xfId="3" applyNumberFormat="1" applyFont="1" applyBorder="1" applyAlignment="1">
      <alignment horizontal="center" vertical="center" wrapText="1"/>
    </xf>
    <xf numFmtId="0" fontId="19" fillId="0" borderId="33" xfId="3" applyFont="1" applyBorder="1" applyAlignment="1">
      <alignment horizontal="center" vertical="center"/>
    </xf>
    <xf numFmtId="0" fontId="50" fillId="0" borderId="33" xfId="0" applyFont="1" applyBorder="1" applyAlignment="1">
      <alignment vertical="center"/>
    </xf>
    <xf numFmtId="0" fontId="53" fillId="21" borderId="22" xfId="3" applyFont="1" applyFill="1" applyBorder="1" applyAlignment="1">
      <alignment horizontal="left" vertical="center" wrapText="1"/>
    </xf>
    <xf numFmtId="0" fontId="19" fillId="0" borderId="22" xfId="3" applyFont="1" applyBorder="1" applyAlignment="1">
      <alignment horizontal="justify" vertical="center" wrapText="1"/>
    </xf>
    <xf numFmtId="0" fontId="19" fillId="0" borderId="22" xfId="3" applyFont="1" applyBorder="1" applyAlignment="1" applyProtection="1">
      <alignment horizontal="left" vertical="center" wrapText="1"/>
      <protection locked="0"/>
    </xf>
    <xf numFmtId="0" fontId="19" fillId="2" borderId="22" xfId="3" applyFont="1" applyFill="1" applyBorder="1" applyAlignment="1" applyProtection="1">
      <alignment horizontal="center" vertical="center"/>
      <protection locked="0"/>
    </xf>
    <xf numFmtId="0" fontId="19" fillId="0" borderId="22" xfId="3" applyFont="1" applyBorder="1" applyAlignment="1">
      <alignment horizontal="center" vertical="center" wrapText="1"/>
    </xf>
    <xf numFmtId="0" fontId="19" fillId="0" borderId="22" xfId="3" applyFont="1" applyBorder="1" applyAlignment="1">
      <alignment horizontal="center" vertical="center"/>
    </xf>
    <xf numFmtId="0" fontId="8" fillId="0" borderId="22" xfId="0" applyFont="1" applyBorder="1" applyAlignment="1">
      <alignment vertical="center" wrapText="1"/>
    </xf>
    <xf numFmtId="0" fontId="50" fillId="2" borderId="22" xfId="0" applyFont="1" applyFill="1" applyBorder="1" applyAlignment="1">
      <alignment horizontal="center" vertical="center" wrapText="1"/>
    </xf>
    <xf numFmtId="0" fontId="53" fillId="21" borderId="21" xfId="3" applyFont="1" applyFill="1" applyBorder="1" applyAlignment="1">
      <alignment horizontal="left" vertical="center" wrapText="1"/>
    </xf>
    <xf numFmtId="0" fontId="50" fillId="2" borderId="22" xfId="0" applyFont="1" applyFill="1" applyBorder="1" applyAlignment="1">
      <alignment horizontal="center" vertical="center"/>
    </xf>
    <xf numFmtId="0" fontId="19" fillId="0" borderId="21" xfId="3" applyFont="1" applyBorder="1" applyAlignment="1">
      <alignment horizontal="left" vertical="center" wrapText="1"/>
    </xf>
    <xf numFmtId="0" fontId="19" fillId="2" borderId="21" xfId="3" applyFont="1" applyFill="1" applyBorder="1" applyAlignment="1">
      <alignment horizontal="left" vertical="center" wrapText="1"/>
    </xf>
    <xf numFmtId="0" fontId="19" fillId="10" borderId="21" xfId="3" applyFont="1" applyFill="1" applyBorder="1" applyAlignment="1">
      <alignment horizontal="center" vertical="center"/>
    </xf>
    <xf numFmtId="0" fontId="8" fillId="2" borderId="21" xfId="3" applyFont="1" applyFill="1" applyBorder="1" applyAlignment="1">
      <alignment horizontal="left" vertical="center" wrapText="1"/>
    </xf>
    <xf numFmtId="0" fontId="8" fillId="0" borderId="21" xfId="3" applyFont="1" applyBorder="1" applyAlignment="1">
      <alignment horizontal="left" vertical="center" wrapText="1"/>
    </xf>
    <xf numFmtId="0" fontId="19" fillId="2" borderId="21" xfId="3" applyFont="1" applyFill="1" applyBorder="1" applyAlignment="1">
      <alignment horizontal="justify" vertical="center" wrapText="1"/>
    </xf>
    <xf numFmtId="0" fontId="8" fillId="0" borderId="21" xfId="3" applyFont="1" applyBorder="1" applyAlignment="1">
      <alignment horizontal="justify" vertical="center" wrapText="1"/>
    </xf>
    <xf numFmtId="0" fontId="55" fillId="2" borderId="21" xfId="3" applyFont="1" applyFill="1" applyBorder="1" applyAlignment="1">
      <alignment horizontal="center" vertical="center" wrapText="1"/>
    </xf>
    <xf numFmtId="0" fontId="8" fillId="2" borderId="21" xfId="0" applyFont="1" applyFill="1" applyBorder="1" applyAlignment="1">
      <alignment vertical="center" wrapText="1"/>
    </xf>
    <xf numFmtId="0" fontId="19" fillId="0" borderId="21" xfId="3" applyFont="1" applyBorder="1" applyAlignment="1" applyProtection="1">
      <alignment horizontal="center" vertical="center" wrapText="1"/>
      <protection locked="0"/>
    </xf>
    <xf numFmtId="0" fontId="50" fillId="0" borderId="21" xfId="0" applyFont="1" applyBorder="1"/>
    <xf numFmtId="0" fontId="19" fillId="0" borderId="21" xfId="3" applyFont="1" applyBorder="1" applyAlignment="1">
      <alignment horizontal="left" vertical="top"/>
    </xf>
    <xf numFmtId="9" fontId="19" fillId="0" borderId="21" xfId="3" applyNumberFormat="1" applyFont="1" applyBorder="1" applyAlignment="1">
      <alignment horizontal="center" vertical="top" wrapText="1"/>
    </xf>
    <xf numFmtId="0" fontId="50" fillId="0" borderId="0" xfId="0" applyFont="1" applyAlignment="1">
      <alignment vertical="center"/>
    </xf>
    <xf numFmtId="0" fontId="19" fillId="0" borderId="0" xfId="0" applyFont="1" applyAlignment="1">
      <alignment vertical="center"/>
    </xf>
    <xf numFmtId="0" fontId="18" fillId="30" borderId="21" xfId="0" applyFont="1" applyFill="1" applyBorder="1" applyAlignment="1">
      <alignment horizontal="center" vertical="center"/>
    </xf>
    <xf numFmtId="0" fontId="18" fillId="7" borderId="21" xfId="0" applyFont="1" applyFill="1" applyBorder="1" applyAlignment="1">
      <alignment vertical="center"/>
    </xf>
    <xf numFmtId="0" fontId="19" fillId="0" borderId="0" xfId="0" applyFont="1"/>
    <xf numFmtId="0" fontId="50" fillId="0" borderId="0" xfId="0" applyFont="1" applyAlignment="1">
      <alignment horizontal="center" vertical="center"/>
    </xf>
    <xf numFmtId="0" fontId="44" fillId="32" borderId="21" xfId="0" applyFont="1" applyFill="1" applyBorder="1" applyAlignment="1">
      <alignment horizontal="center" vertical="center" wrapText="1"/>
    </xf>
    <xf numFmtId="0" fontId="44" fillId="32" borderId="22" xfId="0" applyFont="1" applyFill="1" applyBorder="1" applyAlignment="1">
      <alignment horizontal="center" vertical="center" wrapText="1"/>
    </xf>
    <xf numFmtId="1" fontId="0" fillId="0" borderId="21" xfId="0" applyNumberFormat="1" applyBorder="1"/>
    <xf numFmtId="0" fontId="0" fillId="0" borderId="21" xfId="0" applyBorder="1" applyAlignment="1">
      <alignment vertical="center"/>
    </xf>
    <xf numFmtId="1" fontId="35" fillId="14" borderId="21" xfId="3" applyNumberFormat="1" applyFont="1" applyFill="1" applyBorder="1" applyAlignment="1">
      <alignment horizontal="center" vertical="center" wrapText="1"/>
    </xf>
    <xf numFmtId="0" fontId="24" fillId="0" borderId="21" xfId="0" applyFont="1" applyBorder="1" applyAlignment="1">
      <alignment wrapText="1"/>
    </xf>
    <xf numFmtId="9" fontId="34" fillId="2" borderId="21" xfId="3" applyNumberFormat="1" applyFont="1" applyFill="1" applyBorder="1" applyAlignment="1">
      <alignment horizontal="left" vertical="center" wrapText="1"/>
    </xf>
    <xf numFmtId="0" fontId="0" fillId="0" borderId="22" xfId="0" applyBorder="1"/>
    <xf numFmtId="1" fontId="35" fillId="0" borderId="21" xfId="3" applyNumberFormat="1" applyFont="1" applyBorder="1" applyAlignment="1">
      <alignment horizontal="center" vertical="center" wrapText="1"/>
    </xf>
    <xf numFmtId="0" fontId="0" fillId="5" borderId="21" xfId="0" applyFill="1" applyBorder="1" applyAlignment="1">
      <alignment vertical="center" wrapText="1"/>
    </xf>
    <xf numFmtId="0" fontId="0" fillId="5" borderId="21" xfId="0" applyFill="1" applyBorder="1"/>
    <xf numFmtId="1" fontId="0" fillId="5" borderId="21" xfId="0" applyNumberFormat="1" applyFill="1" applyBorder="1"/>
    <xf numFmtId="0" fontId="0" fillId="5" borderId="22" xfId="0" applyFill="1" applyBorder="1"/>
    <xf numFmtId="0" fontId="0" fillId="5" borderId="21" xfId="1" applyNumberFormat="1" applyFont="1" applyFill="1" applyBorder="1" applyAlignment="1">
      <alignment horizontal="center" vertical="center"/>
    </xf>
    <xf numFmtId="9" fontId="34" fillId="5" borderId="21" xfId="3" applyNumberFormat="1" applyFont="1" applyFill="1" applyBorder="1" applyAlignment="1">
      <alignment horizontal="left" vertical="center" wrapText="1"/>
    </xf>
    <xf numFmtId="1" fontId="35" fillId="5" borderId="21" xfId="3" applyNumberFormat="1" applyFont="1" applyFill="1" applyBorder="1" applyAlignment="1">
      <alignment horizontal="center" vertical="center" wrapText="1"/>
    </xf>
    <xf numFmtId="0" fontId="0" fillId="5" borderId="21" xfId="0" applyFill="1" applyBorder="1" applyAlignment="1">
      <alignment horizontal="center" vertical="center"/>
    </xf>
    <xf numFmtId="0" fontId="0" fillId="5" borderId="21" xfId="0" applyFill="1" applyBorder="1" applyAlignment="1">
      <alignment horizontal="center" vertical="center" wrapText="1"/>
    </xf>
    <xf numFmtId="0" fontId="0" fillId="5" borderId="21" xfId="0" applyFill="1" applyBorder="1" applyAlignment="1">
      <alignment wrapText="1"/>
    </xf>
    <xf numFmtId="0" fontId="0" fillId="0" borderId="22" xfId="0" applyBorder="1" applyAlignment="1">
      <alignment wrapText="1"/>
    </xf>
    <xf numFmtId="0" fontId="0" fillId="2" borderId="0" xfId="1" applyNumberFormat="1" applyFont="1" applyFill="1" applyBorder="1" applyAlignment="1">
      <alignment horizontal="center" vertical="center"/>
    </xf>
    <xf numFmtId="0" fontId="17" fillId="2" borderId="21" xfId="3" applyFont="1" applyFill="1" applyBorder="1" applyAlignment="1">
      <alignment horizontal="center" vertical="center"/>
    </xf>
    <xf numFmtId="1" fontId="16" fillId="2" borderId="21" xfId="3" applyNumberFormat="1" applyFont="1" applyFill="1" applyBorder="1" applyAlignment="1">
      <alignment horizontal="center" vertical="center" wrapText="1"/>
    </xf>
    <xf numFmtId="0" fontId="17" fillId="2" borderId="21" xfId="3" applyFont="1" applyFill="1" applyBorder="1" applyAlignment="1">
      <alignment horizontal="center" vertical="center" wrapText="1"/>
    </xf>
    <xf numFmtId="0" fontId="0" fillId="5" borderId="22" xfId="0" applyFill="1" applyBorder="1" applyAlignment="1">
      <alignment horizontal="center" vertical="center" wrapText="1"/>
    </xf>
    <xf numFmtId="0" fontId="24" fillId="5" borderId="22" xfId="0" applyFont="1" applyFill="1" applyBorder="1" applyAlignment="1">
      <alignment horizontal="center" vertical="center" wrapText="1"/>
    </xf>
    <xf numFmtId="0" fontId="25" fillId="5" borderId="22" xfId="0" applyFont="1" applyFill="1" applyBorder="1" applyAlignment="1" applyProtection="1">
      <alignment horizontal="center" vertical="center"/>
      <protection locked="0"/>
    </xf>
    <xf numFmtId="0" fontId="0" fillId="5" borderId="22" xfId="1" applyNumberFormat="1" applyFont="1" applyFill="1" applyBorder="1" applyAlignment="1">
      <alignment horizontal="center" vertical="center" wrapText="1"/>
    </xf>
    <xf numFmtId="0" fontId="56" fillId="5" borderId="22"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0" fillId="5" borderId="22" xfId="0" applyFill="1" applyBorder="1" applyAlignment="1">
      <alignment horizontal="center" vertical="center"/>
    </xf>
    <xf numFmtId="0" fontId="0" fillId="5" borderId="25" xfId="0" applyFill="1" applyBorder="1" applyAlignment="1">
      <alignment horizontal="center" vertical="center"/>
    </xf>
    <xf numFmtId="0" fontId="20" fillId="5" borderId="22" xfId="0" applyFont="1" applyFill="1" applyBorder="1" applyAlignment="1">
      <alignment horizontal="center" vertical="center" wrapText="1"/>
    </xf>
    <xf numFmtId="0" fontId="0" fillId="5" borderId="27" xfId="0" applyFill="1" applyBorder="1" applyAlignment="1">
      <alignment horizontal="left"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pplyProtection="1">
      <alignment horizontal="center" vertical="center"/>
      <protection locked="0"/>
    </xf>
    <xf numFmtId="0" fontId="0" fillId="5" borderId="21" xfId="1" applyNumberFormat="1"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0" fillId="5" borderId="31" xfId="0" applyFill="1" applyBorder="1" applyAlignment="1">
      <alignment horizontal="center" vertical="center"/>
    </xf>
    <xf numFmtId="0" fontId="20" fillId="5" borderId="21" xfId="0" applyFont="1" applyFill="1" applyBorder="1" applyAlignment="1">
      <alignment horizontal="center" vertical="center" wrapText="1"/>
    </xf>
    <xf numFmtId="0" fontId="0" fillId="5" borderId="27" xfId="0" applyFill="1" applyBorder="1" applyAlignment="1">
      <alignment horizontal="left" wrapText="1"/>
    </xf>
    <xf numFmtId="0" fontId="25" fillId="5" borderId="21" xfId="0" applyFont="1" applyFill="1" applyBorder="1" applyAlignment="1">
      <alignment horizontal="center" vertical="center"/>
    </xf>
    <xf numFmtId="0" fontId="0" fillId="5" borderId="23" xfId="0" applyFill="1" applyBorder="1" applyAlignment="1">
      <alignment horizontal="left" vertical="top" wrapText="1"/>
    </xf>
    <xf numFmtId="0" fontId="0" fillId="5" borderId="23" xfId="0" applyFill="1" applyBorder="1" applyAlignment="1">
      <alignment horizontal="left" wrapText="1"/>
    </xf>
    <xf numFmtId="0" fontId="57" fillId="0" borderId="21" xfId="0" applyFont="1" applyBorder="1" applyAlignment="1">
      <alignment horizontal="center" vertical="center" wrapText="1"/>
    </xf>
    <xf numFmtId="0" fontId="56" fillId="14" borderId="22" xfId="0" applyFont="1" applyFill="1" applyBorder="1" applyAlignment="1">
      <alignment horizontal="center" vertical="center" wrapText="1"/>
    </xf>
    <xf numFmtId="0" fontId="0" fillId="0" borderId="31" xfId="0" applyBorder="1" applyAlignment="1">
      <alignment horizontal="center" vertical="center"/>
    </xf>
    <xf numFmtId="0" fontId="0" fillId="0" borderId="23" xfId="0" applyBorder="1" applyAlignment="1">
      <alignment horizontal="center" vertical="center"/>
    </xf>
    <xf numFmtId="0" fontId="56" fillId="2" borderId="21" xfId="0" applyFont="1" applyFill="1" applyBorder="1" applyAlignment="1">
      <alignment horizontal="center" vertical="center" wrapText="1"/>
    </xf>
    <xf numFmtId="0" fontId="56" fillId="0" borderId="22" xfId="0" applyFont="1" applyBorder="1" applyAlignment="1">
      <alignment horizontal="center" vertical="center" wrapText="1"/>
    </xf>
    <xf numFmtId="0" fontId="26" fillId="2" borderId="21" xfId="0" applyFont="1" applyFill="1" applyBorder="1" applyAlignment="1">
      <alignment horizontal="center" vertical="center" wrapText="1"/>
    </xf>
    <xf numFmtId="0" fontId="56" fillId="0" borderId="21" xfId="0" applyFont="1" applyBorder="1" applyAlignment="1">
      <alignment horizontal="center" vertical="center" wrapText="1"/>
    </xf>
    <xf numFmtId="0" fontId="18" fillId="0" borderId="2" xfId="0" applyFont="1" applyBorder="1" applyAlignment="1">
      <alignment horizontal="left" vertical="center" wrapText="1"/>
    </xf>
    <xf numFmtId="0" fontId="12" fillId="0" borderId="3" xfId="0" applyFont="1" applyBorder="1" applyAlignment="1">
      <alignment horizontal="center" vertical="center" wrapText="1"/>
    </xf>
    <xf numFmtId="0" fontId="18" fillId="0" borderId="23" xfId="0" applyFont="1" applyBorder="1" applyAlignment="1">
      <alignment horizontal="left" vertical="center" wrapText="1"/>
    </xf>
    <xf numFmtId="0" fontId="12" fillId="0" borderId="4" xfId="0" applyFont="1" applyBorder="1" applyAlignment="1" applyProtection="1">
      <alignment horizontal="center" vertical="center" wrapText="1"/>
      <protection locked="0"/>
    </xf>
    <xf numFmtId="0" fontId="18" fillId="0" borderId="21" xfId="0" applyFont="1" applyBorder="1" applyAlignment="1">
      <alignment horizontal="left" vertical="center" wrapText="1"/>
    </xf>
    <xf numFmtId="14" fontId="12" fillId="0" borderId="4" xfId="0" applyNumberFormat="1"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22" fillId="14" borderId="16" xfId="0" applyFont="1" applyFill="1" applyBorder="1" applyAlignment="1">
      <alignment horizontal="center" vertical="center" wrapText="1"/>
    </xf>
    <xf numFmtId="0" fontId="18" fillId="14" borderId="12" xfId="0" applyFont="1" applyFill="1" applyBorder="1" applyAlignment="1">
      <alignment horizontal="center" vertical="center" wrapText="1" readingOrder="1"/>
    </xf>
    <xf numFmtId="0" fontId="18" fillId="14" borderId="13" xfId="0" applyFont="1" applyFill="1" applyBorder="1" applyAlignment="1">
      <alignment horizontal="center" vertical="center" wrapText="1" readingOrder="1"/>
    </xf>
    <xf numFmtId="0" fontId="0" fillId="5" borderId="25" xfId="0" applyFill="1" applyBorder="1" applyAlignment="1">
      <alignment horizontal="center" vertical="center" wrapText="1"/>
    </xf>
    <xf numFmtId="0" fontId="22" fillId="5" borderId="22" xfId="0" applyFont="1" applyFill="1" applyBorder="1" applyAlignment="1">
      <alignment horizontal="center" vertical="center" wrapText="1"/>
    </xf>
    <xf numFmtId="0" fontId="22" fillId="28" borderId="22" xfId="0" applyFont="1" applyFill="1" applyBorder="1" applyAlignment="1">
      <alignment horizontal="center" vertical="center" wrapText="1"/>
    </xf>
    <xf numFmtId="0" fontId="0" fillId="0" borderId="25" xfId="0" applyBorder="1" applyAlignment="1">
      <alignment horizontal="center" vertical="center" wrapText="1"/>
    </xf>
    <xf numFmtId="0" fontId="22" fillId="14" borderId="22" xfId="0" applyFont="1" applyFill="1" applyBorder="1" applyAlignment="1">
      <alignment horizontal="center" vertical="center" wrapText="1"/>
    </xf>
    <xf numFmtId="0" fontId="18" fillId="0" borderId="21" xfId="0" applyFont="1" applyBorder="1" applyAlignment="1">
      <alignment horizontal="center" vertical="center" wrapText="1"/>
    </xf>
    <xf numFmtId="14" fontId="19" fillId="0" borderId="21" xfId="0" applyNumberFormat="1" applyFont="1" applyBorder="1" applyAlignment="1">
      <alignment vertical="center" wrapText="1"/>
    </xf>
    <xf numFmtId="0" fontId="0" fillId="28" borderId="0" xfId="0" applyFill="1"/>
    <xf numFmtId="1" fontId="17" fillId="0" borderId="2" xfId="0" applyNumberFormat="1" applyFont="1" applyBorder="1" applyAlignment="1" applyProtection="1">
      <alignment horizontal="center" vertical="center"/>
      <protection locked="0"/>
    </xf>
    <xf numFmtId="1" fontId="28" fillId="0" borderId="48" xfId="0" applyNumberFormat="1" applyFont="1" applyBorder="1" applyAlignment="1">
      <alignment horizontal="center" vertical="center" wrapText="1"/>
    </xf>
    <xf numFmtId="1" fontId="28" fillId="0" borderId="21" xfId="0" applyNumberFormat="1" applyFont="1" applyBorder="1" applyAlignment="1">
      <alignment horizontal="center" vertical="center" wrapText="1"/>
    </xf>
    <xf numFmtId="1" fontId="28" fillId="0" borderId="21" xfId="2" applyNumberFormat="1" applyFont="1" applyFill="1" applyBorder="1" applyAlignment="1">
      <alignment horizontal="center" vertical="center" wrapText="1"/>
    </xf>
    <xf numFmtId="1" fontId="29" fillId="14" borderId="21" xfId="0" applyNumberFormat="1" applyFont="1" applyFill="1" applyBorder="1" applyAlignment="1">
      <alignment horizontal="center" vertical="center" wrapText="1"/>
    </xf>
    <xf numFmtId="1" fontId="29" fillId="14" borderId="35" xfId="0" applyNumberFormat="1" applyFont="1" applyFill="1" applyBorder="1" applyAlignment="1">
      <alignment horizontal="center" vertical="center" wrapText="1"/>
    </xf>
    <xf numFmtId="1" fontId="30" fillId="12" borderId="21" xfId="0" applyNumberFormat="1" applyFont="1" applyFill="1" applyBorder="1" applyAlignment="1">
      <alignment vertical="center"/>
    </xf>
    <xf numFmtId="1" fontId="30" fillId="12" borderId="48" xfId="0" applyNumberFormat="1" applyFont="1" applyFill="1" applyBorder="1" applyAlignment="1">
      <alignment vertical="center"/>
    </xf>
    <xf numFmtId="1" fontId="30" fillId="12" borderId="35" xfId="0" applyNumberFormat="1" applyFont="1" applyFill="1" applyBorder="1" applyAlignment="1">
      <alignment vertical="center"/>
    </xf>
    <xf numFmtId="1" fontId="31" fillId="24" borderId="21" xfId="0" applyNumberFormat="1" applyFont="1" applyFill="1" applyBorder="1" applyAlignment="1">
      <alignment vertical="center"/>
    </xf>
    <xf numFmtId="1" fontId="31" fillId="24" borderId="48" xfId="0" applyNumberFormat="1" applyFont="1" applyFill="1" applyBorder="1" applyAlignment="1">
      <alignment vertical="center"/>
    </xf>
    <xf numFmtId="1" fontId="31" fillId="24" borderId="35" xfId="0" applyNumberFormat="1" applyFont="1" applyFill="1" applyBorder="1" applyAlignment="1">
      <alignment vertical="center"/>
    </xf>
    <xf numFmtId="0" fontId="17" fillId="5" borderId="21" xfId="0" applyFont="1" applyFill="1" applyBorder="1" applyAlignment="1">
      <alignment horizontal="left" vertical="center" wrapText="1"/>
    </xf>
    <xf numFmtId="0" fontId="17" fillId="5" borderId="31" xfId="0" applyFont="1" applyFill="1" applyBorder="1" applyAlignment="1">
      <alignment vertical="center" wrapText="1"/>
    </xf>
    <xf numFmtId="0" fontId="17" fillId="5" borderId="48" xfId="0" applyFont="1" applyFill="1" applyBorder="1" applyAlignment="1">
      <alignment horizontal="center" vertical="center" wrapText="1"/>
    </xf>
    <xf numFmtId="0" fontId="17" fillId="5" borderId="21" xfId="0" applyFont="1" applyFill="1" applyBorder="1" applyAlignment="1" applyProtection="1">
      <alignment horizontal="center" vertical="center"/>
      <protection locked="0"/>
    </xf>
    <xf numFmtId="1" fontId="17" fillId="5" borderId="2" xfId="0" applyNumberFormat="1" applyFont="1" applyFill="1" applyBorder="1" applyAlignment="1" applyProtection="1">
      <alignment horizontal="center" vertical="center"/>
      <protection locked="0"/>
    </xf>
    <xf numFmtId="0" fontId="17" fillId="5" borderId="31" xfId="0" applyFont="1" applyFill="1" applyBorder="1" applyAlignment="1" applyProtection="1">
      <alignment horizontal="center" vertical="center"/>
      <protection locked="0"/>
    </xf>
    <xf numFmtId="1" fontId="14" fillId="5" borderId="48" xfId="1" applyNumberFormat="1" applyFont="1" applyFill="1" applyBorder="1" applyAlignment="1">
      <alignment horizontal="center" vertical="center" wrapText="1"/>
    </xf>
    <xf numFmtId="1" fontId="17" fillId="5" borderId="35" xfId="1" applyNumberFormat="1" applyFont="1" applyFill="1" applyBorder="1" applyAlignment="1">
      <alignment horizontal="center" vertical="center" wrapText="1"/>
    </xf>
    <xf numFmtId="1" fontId="28" fillId="5" borderId="48" xfId="0" applyNumberFormat="1" applyFont="1" applyFill="1" applyBorder="1" applyAlignment="1">
      <alignment horizontal="center" vertical="center" wrapText="1"/>
    </xf>
    <xf numFmtId="1" fontId="28" fillId="5" borderId="21" xfId="0" applyNumberFormat="1" applyFont="1" applyFill="1" applyBorder="1" applyAlignment="1">
      <alignment horizontal="center" vertical="center" wrapText="1"/>
    </xf>
    <xf numFmtId="1" fontId="29" fillId="5" borderId="21" xfId="0" applyNumberFormat="1" applyFont="1" applyFill="1" applyBorder="1" applyAlignment="1">
      <alignment horizontal="center" vertical="center" wrapText="1"/>
    </xf>
    <xf numFmtId="1" fontId="28" fillId="5" borderId="35" xfId="0" applyNumberFormat="1" applyFont="1" applyFill="1" applyBorder="1" applyAlignment="1">
      <alignment horizontal="center" vertical="center" wrapText="1"/>
    </xf>
    <xf numFmtId="0" fontId="0" fillId="5" borderId="23" xfId="0" applyFill="1" applyBorder="1"/>
    <xf numFmtId="1" fontId="32" fillId="5" borderId="48" xfId="1" applyNumberFormat="1" applyFont="1" applyFill="1" applyBorder="1" applyAlignment="1">
      <alignment horizontal="center" vertical="center"/>
    </xf>
    <xf numFmtId="1" fontId="16" fillId="5" borderId="35" xfId="1" applyNumberFormat="1" applyFont="1" applyFill="1" applyBorder="1" applyAlignment="1">
      <alignment horizontal="center" vertical="center"/>
    </xf>
    <xf numFmtId="1" fontId="17" fillId="5" borderId="35" xfId="1" applyNumberFormat="1" applyFont="1" applyFill="1" applyBorder="1" applyAlignment="1">
      <alignment horizontal="center" vertical="center"/>
    </xf>
    <xf numFmtId="1" fontId="10" fillId="5" borderId="35" xfId="1" applyNumberFormat="1" applyFont="1" applyFill="1" applyBorder="1" applyAlignment="1">
      <alignment horizontal="center" vertical="center" wrapText="1"/>
    </xf>
    <xf numFmtId="1" fontId="30" fillId="25" borderId="21" xfId="0" applyNumberFormat="1" applyFont="1" applyFill="1" applyBorder="1" applyAlignment="1">
      <alignment vertical="center"/>
    </xf>
    <xf numFmtId="1" fontId="30" fillId="25" borderId="48" xfId="0" applyNumberFormat="1" applyFont="1" applyFill="1" applyBorder="1" applyAlignment="1">
      <alignment vertical="center"/>
    </xf>
    <xf numFmtId="1" fontId="30" fillId="25" borderId="35" xfId="0" applyNumberFormat="1" applyFont="1" applyFill="1" applyBorder="1" applyAlignment="1">
      <alignment vertical="center"/>
    </xf>
    <xf numFmtId="0" fontId="17" fillId="5" borderId="21" xfId="0" applyFont="1" applyFill="1" applyBorder="1" applyAlignment="1">
      <alignment vertical="center" wrapText="1"/>
    </xf>
    <xf numFmtId="1" fontId="17" fillId="5" borderId="48" xfId="1" applyNumberFormat="1" applyFont="1" applyFill="1" applyBorder="1" applyAlignment="1">
      <alignment horizontal="center" vertical="center"/>
    </xf>
    <xf numFmtId="1" fontId="16" fillId="5" borderId="35" xfId="1" applyNumberFormat="1" applyFont="1" applyFill="1" applyBorder="1" applyAlignment="1">
      <alignment horizontal="center" vertical="center" wrapText="1"/>
    </xf>
    <xf numFmtId="1" fontId="16" fillId="5" borderId="48" xfId="0" applyNumberFormat="1" applyFont="1" applyFill="1" applyBorder="1" applyAlignment="1">
      <alignment horizontal="center" vertical="center" wrapText="1"/>
    </xf>
    <xf numFmtId="1" fontId="16" fillId="5" borderId="21" xfId="0" applyNumberFormat="1" applyFont="1" applyFill="1" applyBorder="1" applyAlignment="1">
      <alignment horizontal="center" vertical="center" wrapText="1"/>
    </xf>
    <xf numFmtId="1" fontId="16" fillId="2" borderId="48" xfId="0" applyNumberFormat="1" applyFont="1" applyFill="1" applyBorder="1" applyAlignment="1">
      <alignment horizontal="center" vertical="center" wrapText="1"/>
    </xf>
    <xf numFmtId="1" fontId="16" fillId="2" borderId="21" xfId="0" applyNumberFormat="1" applyFont="1" applyFill="1" applyBorder="1" applyAlignment="1">
      <alignment horizontal="center" vertical="center" wrapText="1"/>
    </xf>
    <xf numFmtId="1" fontId="16" fillId="2" borderId="35" xfId="0" applyNumberFormat="1" applyFont="1" applyFill="1" applyBorder="1" applyAlignment="1">
      <alignment horizontal="center" vertical="center" wrapText="1"/>
    </xf>
    <xf numFmtId="1" fontId="30" fillId="22" borderId="21" xfId="0" applyNumberFormat="1" applyFont="1" applyFill="1" applyBorder="1" applyAlignment="1">
      <alignment vertical="center"/>
    </xf>
    <xf numFmtId="1" fontId="30" fillId="22" borderId="48" xfId="0" applyNumberFormat="1" applyFont="1" applyFill="1" applyBorder="1" applyAlignment="1">
      <alignment vertical="center"/>
    </xf>
    <xf numFmtId="1" fontId="30" fillId="22" borderId="35" xfId="0" applyNumberFormat="1" applyFont="1" applyFill="1" applyBorder="1" applyAlignment="1">
      <alignment vertical="center"/>
    </xf>
    <xf numFmtId="1" fontId="17" fillId="26" borderId="21" xfId="0" applyNumberFormat="1" applyFont="1" applyFill="1" applyBorder="1" applyAlignment="1" applyProtection="1">
      <alignment horizontal="center" vertical="center"/>
      <protection locked="0"/>
    </xf>
    <xf numFmtId="1" fontId="17" fillId="26" borderId="48" xfId="0" applyNumberFormat="1" applyFont="1" applyFill="1" applyBorder="1" applyAlignment="1" applyProtection="1">
      <alignment horizontal="center" vertical="center"/>
      <protection locked="0"/>
    </xf>
    <xf numFmtId="1" fontId="28" fillId="26" borderId="21" xfId="0" applyNumberFormat="1" applyFont="1" applyFill="1" applyBorder="1" applyAlignment="1">
      <alignment horizontal="center" vertical="center" wrapText="1"/>
    </xf>
    <xf numFmtId="1" fontId="29" fillId="26" borderId="21" xfId="0" applyNumberFormat="1" applyFont="1" applyFill="1" applyBorder="1" applyAlignment="1">
      <alignment horizontal="center" vertical="center" wrapText="1"/>
    </xf>
    <xf numFmtId="1" fontId="29" fillId="26" borderId="35" xfId="0" applyNumberFormat="1"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33" xfId="0" applyFont="1" applyFill="1" applyBorder="1" applyAlignment="1" applyProtection="1">
      <alignment horizontal="center" vertical="center"/>
      <protection locked="0"/>
    </xf>
    <xf numFmtId="0" fontId="17" fillId="5" borderId="50" xfId="0" applyFont="1" applyFill="1" applyBorder="1" applyAlignment="1" applyProtection="1">
      <alignment horizontal="center" vertical="center"/>
      <protection locked="0"/>
    </xf>
    <xf numFmtId="1" fontId="17" fillId="5" borderId="49" xfId="1" applyNumberFormat="1" applyFont="1" applyFill="1" applyBorder="1" applyAlignment="1">
      <alignment horizontal="center" vertical="center"/>
    </xf>
    <xf numFmtId="1" fontId="16" fillId="5" borderId="36" xfId="1" applyNumberFormat="1" applyFont="1" applyFill="1" applyBorder="1" applyAlignment="1">
      <alignment horizontal="center" vertical="center" wrapText="1"/>
    </xf>
    <xf numFmtId="1" fontId="16" fillId="5" borderId="49" xfId="0" applyNumberFormat="1" applyFont="1" applyFill="1" applyBorder="1" applyAlignment="1">
      <alignment horizontal="center" vertical="center" wrapText="1"/>
    </xf>
    <xf numFmtId="1" fontId="16" fillId="5" borderId="33" xfId="0" applyNumberFormat="1" applyFont="1" applyFill="1" applyBorder="1" applyAlignment="1">
      <alignment horizontal="center" vertical="center" wrapText="1"/>
    </xf>
    <xf numFmtId="1" fontId="29" fillId="0" borderId="0" xfId="0" applyNumberFormat="1" applyFont="1" applyAlignment="1">
      <alignment horizontal="center" vertical="center" wrapText="1"/>
    </xf>
    <xf numFmtId="1" fontId="16" fillId="0" borderId="0" xfId="0" applyNumberFormat="1" applyFont="1" applyAlignment="1">
      <alignment horizontal="center" vertical="center" wrapText="1"/>
    </xf>
    <xf numFmtId="0" fontId="0" fillId="0" borderId="0" xfId="0" applyAlignment="1">
      <alignment wrapText="1"/>
    </xf>
    <xf numFmtId="0" fontId="15" fillId="0" borderId="60" xfId="0" applyFont="1" applyBorder="1" applyAlignment="1">
      <alignment vertical="center" wrapText="1"/>
    </xf>
    <xf numFmtId="0" fontId="19" fillId="0" borderId="21" xfId="0" applyFont="1" applyBorder="1" applyAlignment="1">
      <alignment horizontal="left"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52" xfId="0" applyBorder="1" applyAlignment="1">
      <alignment horizontal="center" vertical="center" wrapText="1"/>
    </xf>
    <xf numFmtId="0" fontId="0" fillId="0" borderId="52" xfId="0" applyBorder="1" applyAlignment="1">
      <alignment vertical="center" wrapText="1"/>
    </xf>
    <xf numFmtId="1" fontId="15" fillId="2" borderId="52" xfId="0" applyNumberFormat="1" applyFont="1" applyFill="1" applyBorder="1" applyAlignment="1">
      <alignment horizontal="center" vertical="center" wrapText="1"/>
    </xf>
    <xf numFmtId="0" fontId="0" fillId="0" borderId="23" xfId="0" applyBorder="1" applyAlignment="1">
      <alignment horizontal="center" vertical="center" wrapText="1"/>
    </xf>
    <xf numFmtId="0" fontId="20" fillId="0" borderId="21" xfId="0" applyFont="1" applyBorder="1" applyAlignment="1">
      <alignment horizontal="justify" vertical="center" wrapText="1"/>
    </xf>
    <xf numFmtId="0" fontId="0" fillId="0" borderId="21" xfId="0" applyBorder="1" applyAlignment="1">
      <alignment horizontal="justify" vertical="center" wrapText="1"/>
    </xf>
    <xf numFmtId="0" fontId="19" fillId="0" borderId="21" xfId="0" applyFont="1" applyBorder="1" applyAlignment="1">
      <alignment horizontal="left" vertical="center"/>
    </xf>
    <xf numFmtId="0" fontId="9" fillId="5" borderId="21" xfId="0" applyFont="1" applyFill="1" applyBorder="1" applyAlignment="1">
      <alignment horizontal="center" vertical="center" wrapText="1"/>
    </xf>
    <xf numFmtId="9" fontId="0" fillId="5" borderId="21" xfId="0" applyNumberFormat="1" applyFill="1" applyBorder="1" applyAlignment="1">
      <alignment horizontal="center" vertical="center" wrapText="1"/>
    </xf>
    <xf numFmtId="0" fontId="36" fillId="5" borderId="21" xfId="7" applyFill="1" applyBorder="1" applyAlignment="1">
      <alignment horizontal="center" vertical="center" wrapText="1"/>
    </xf>
    <xf numFmtId="0" fontId="20" fillId="2" borderId="21" xfId="0" applyFont="1" applyFill="1" applyBorder="1" applyAlignment="1">
      <alignment horizontal="justify"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15" fillId="0" borderId="52" xfId="0" applyFont="1" applyBorder="1" applyAlignment="1">
      <alignment vertical="center" wrapText="1"/>
    </xf>
    <xf numFmtId="0" fontId="16" fillId="2" borderId="51" xfId="0" applyFont="1" applyFill="1" applyBorder="1" applyAlignment="1">
      <alignment horizontal="justify" vertical="center" wrapText="1"/>
    </xf>
    <xf numFmtId="0" fontId="0" fillId="2" borderId="23" xfId="0" applyFill="1" applyBorder="1" applyAlignment="1">
      <alignment horizontal="center" vertical="center" wrapText="1"/>
    </xf>
    <xf numFmtId="0" fontId="0" fillId="2" borderId="21" xfId="0" applyFill="1" applyBorder="1" applyAlignment="1">
      <alignment horizontal="center" vertical="center" wrapText="1"/>
    </xf>
    <xf numFmtId="0" fontId="16" fillId="2" borderId="51" xfId="0" applyFont="1" applyFill="1" applyBorder="1" applyAlignment="1">
      <alignment horizontal="justify" vertical="center"/>
    </xf>
    <xf numFmtId="0" fontId="16" fillId="2" borderId="51" xfId="0" applyFont="1" applyFill="1" applyBorder="1" applyAlignment="1">
      <alignment horizontal="left" vertical="center" wrapText="1"/>
    </xf>
    <xf numFmtId="44" fontId="0" fillId="0" borderId="0" xfId="2" applyFont="1" applyAlignment="1">
      <alignment vertical="center" wrapText="1"/>
    </xf>
    <xf numFmtId="49" fontId="5" fillId="3" borderId="16" xfId="0" applyNumberFormat="1" applyFont="1" applyFill="1" applyBorder="1" applyAlignment="1">
      <alignment horizontal="center" vertical="center" wrapText="1"/>
    </xf>
    <xf numFmtId="0" fontId="0" fillId="2" borderId="22" xfId="0" applyFill="1" applyBorder="1" applyAlignment="1">
      <alignment vertical="center" wrapText="1"/>
    </xf>
    <xf numFmtId="0" fontId="0" fillId="2" borderId="22" xfId="0" applyFill="1" applyBorder="1" applyAlignment="1">
      <alignment horizontal="left" vertical="center" wrapText="1"/>
    </xf>
    <xf numFmtId="2" fontId="0" fillId="0" borderId="22" xfId="0" applyNumberFormat="1" applyBorder="1" applyAlignment="1">
      <alignment horizontal="center" vertical="center"/>
    </xf>
    <xf numFmtId="1" fontId="0" fillId="0" borderId="22" xfId="0" applyNumberFormat="1" applyBorder="1" applyAlignment="1">
      <alignment horizontal="center" vertical="center"/>
    </xf>
    <xf numFmtId="0" fontId="9" fillId="5" borderId="22" xfId="0" applyFont="1" applyFill="1" applyBorder="1" applyAlignment="1">
      <alignment horizontal="center" vertical="center"/>
    </xf>
    <xf numFmtId="9" fontId="0" fillId="5" borderId="22" xfId="0" applyNumberFormat="1" applyFill="1" applyBorder="1" applyAlignment="1">
      <alignment horizontal="center" vertical="center"/>
    </xf>
    <xf numFmtId="0" fontId="36" fillId="5" borderId="22" xfId="7" applyFill="1" applyBorder="1" applyAlignment="1">
      <alignment horizontal="center" vertical="center" wrapText="1"/>
    </xf>
    <xf numFmtId="0" fontId="58" fillId="5" borderId="22" xfId="7" applyFont="1" applyFill="1" applyBorder="1" applyAlignment="1">
      <alignment vertical="center" wrapText="1"/>
    </xf>
    <xf numFmtId="0" fontId="0" fillId="29" borderId="22" xfId="0" applyFill="1" applyBorder="1" applyAlignment="1">
      <alignment vertical="center" wrapText="1"/>
    </xf>
    <xf numFmtId="0" fontId="0" fillId="29" borderId="22" xfId="0" applyFill="1" applyBorder="1" applyAlignment="1">
      <alignment horizontal="left" vertical="center" wrapText="1"/>
    </xf>
    <xf numFmtId="0" fontId="0" fillId="34" borderId="22" xfId="0" applyFill="1" applyBorder="1" applyAlignment="1">
      <alignment vertical="center" wrapText="1"/>
    </xf>
    <xf numFmtId="0" fontId="0" fillId="34" borderId="22" xfId="0" applyFill="1" applyBorder="1" applyAlignment="1">
      <alignment horizontal="left" vertical="center" wrapText="1"/>
    </xf>
    <xf numFmtId="0" fontId="0" fillId="5" borderId="22" xfId="0" applyFill="1" applyBorder="1" applyAlignment="1">
      <alignment vertical="center" wrapText="1"/>
    </xf>
    <xf numFmtId="0" fontId="36" fillId="5" borderId="22" xfId="6" applyFill="1" applyBorder="1" applyAlignment="1">
      <alignment horizontal="center" vertical="center" wrapText="1"/>
    </xf>
    <xf numFmtId="0" fontId="0" fillId="35" borderId="22" xfId="0" applyFill="1" applyBorder="1" applyAlignment="1">
      <alignment vertical="center" wrapText="1"/>
    </xf>
    <xf numFmtId="0" fontId="0" fillId="35" borderId="22" xfId="0" applyFill="1" applyBorder="1" applyAlignment="1">
      <alignment horizontal="left" vertical="center" wrapText="1"/>
    </xf>
    <xf numFmtId="0" fontId="0" fillId="5" borderId="22" xfId="0" applyFill="1" applyBorder="1" applyAlignment="1">
      <alignment vertical="center"/>
    </xf>
    <xf numFmtId="0" fontId="36" fillId="5" borderId="0" xfId="6" applyFill="1" applyAlignment="1">
      <alignment horizontal="center" vertical="center"/>
    </xf>
    <xf numFmtId="0" fontId="59" fillId="0" borderId="21" xfId="0" applyFont="1" applyBorder="1" applyAlignment="1">
      <alignment vertical="center" wrapText="1"/>
    </xf>
    <xf numFmtId="49" fontId="0" fillId="0" borderId="0" xfId="0" applyNumberFormat="1"/>
    <xf numFmtId="0" fontId="9" fillId="5" borderId="21" xfId="0" applyFont="1" applyFill="1" applyBorder="1" applyAlignment="1">
      <alignment horizontal="center" vertical="center"/>
    </xf>
    <xf numFmtId="0" fontId="19" fillId="0" borderId="32" xfId="0" applyFont="1" applyBorder="1" applyAlignment="1">
      <alignment horizontal="left" vertical="center" wrapText="1"/>
    </xf>
    <xf numFmtId="0" fontId="19" fillId="0" borderId="22" xfId="0" applyFont="1" applyBorder="1" applyAlignment="1">
      <alignment horizontal="left"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40" fillId="3" borderId="18"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40" fillId="3" borderId="10" xfId="0" applyFont="1" applyFill="1" applyBorder="1" applyAlignment="1">
      <alignment horizontal="left" vertical="center" wrapText="1"/>
    </xf>
    <xf numFmtId="0" fontId="40" fillId="3" borderId="15" xfId="0" applyFont="1" applyFill="1" applyBorder="1" applyAlignment="1">
      <alignment horizontal="left" vertical="center" wrapText="1"/>
    </xf>
    <xf numFmtId="0" fontId="40" fillId="3" borderId="8"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5"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27"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0" xfId="0" applyFont="1" applyFill="1" applyAlignment="1">
      <alignment horizontal="center" vertical="center"/>
    </xf>
    <xf numFmtId="0" fontId="38" fillId="5" borderId="24"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6" fillId="5" borderId="24"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0" xfId="0" applyFont="1" applyFill="1" applyBorder="1" applyAlignment="1">
      <alignment horizontal="center" vertical="center" wrapText="1"/>
    </xf>
    <xf numFmtId="0" fontId="18" fillId="14" borderId="15"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27" borderId="9" xfId="0" applyFont="1" applyFill="1" applyBorder="1" applyAlignment="1">
      <alignment horizontal="center" vertical="center"/>
    </xf>
    <xf numFmtId="0" fontId="18" fillId="27" borderId="0" xfId="0" applyFont="1" applyFill="1" applyAlignment="1">
      <alignment horizontal="center" vertical="center"/>
    </xf>
    <xf numFmtId="0" fontId="18" fillId="27" borderId="24" xfId="0" applyFont="1" applyFill="1" applyBorder="1" applyAlignment="1">
      <alignment horizontal="center" vertical="center"/>
    </xf>
    <xf numFmtId="0" fontId="18" fillId="0" borderId="21" xfId="0" applyFont="1" applyBorder="1" applyAlignment="1">
      <alignment horizontal="center" vertical="center"/>
    </xf>
    <xf numFmtId="0" fontId="19" fillId="0" borderId="21" xfId="0" applyFont="1" applyBorder="1" applyAlignment="1">
      <alignment horizontal="center" vertical="center"/>
    </xf>
    <xf numFmtId="0" fontId="19" fillId="7" borderId="21" xfId="0" applyFont="1" applyFill="1" applyBorder="1" applyAlignment="1">
      <alignment horizontal="center" vertical="center"/>
    </xf>
    <xf numFmtId="0" fontId="18" fillId="0" borderId="0" xfId="0" applyFont="1" applyAlignment="1">
      <alignment horizontal="right" vertical="center"/>
    </xf>
    <xf numFmtId="0" fontId="52" fillId="20" borderId="37" xfId="3" applyFont="1" applyFill="1" applyBorder="1" applyAlignment="1">
      <alignment horizontal="left" vertical="center" wrapText="1"/>
    </xf>
    <xf numFmtId="0" fontId="52" fillId="20" borderId="38" xfId="3" applyFont="1" applyFill="1" applyBorder="1" applyAlignment="1">
      <alignment horizontal="left" vertical="center" wrapText="1"/>
    </xf>
    <xf numFmtId="0" fontId="52" fillId="20" borderId="39" xfId="3" applyFont="1" applyFill="1" applyBorder="1" applyAlignment="1">
      <alignment horizontal="left" vertical="center" wrapText="1"/>
    </xf>
    <xf numFmtId="0" fontId="18" fillId="30" borderId="21" xfId="0" applyFont="1" applyFill="1" applyBorder="1" applyAlignment="1">
      <alignment horizontal="center" vertical="center"/>
    </xf>
    <xf numFmtId="0" fontId="52" fillId="20" borderId="5" xfId="3" applyFont="1" applyFill="1" applyBorder="1" applyAlignment="1">
      <alignment horizontal="left" vertical="center" wrapText="1"/>
    </xf>
    <xf numFmtId="0" fontId="52" fillId="20" borderId="6" xfId="3" applyFont="1" applyFill="1" applyBorder="1" applyAlignment="1">
      <alignment horizontal="left" vertical="center" wrapText="1"/>
    </xf>
    <xf numFmtId="0" fontId="52" fillId="20" borderId="7" xfId="3" applyFont="1" applyFill="1" applyBorder="1" applyAlignment="1">
      <alignment horizontal="left" vertical="center" wrapText="1"/>
    </xf>
    <xf numFmtId="0" fontId="52" fillId="20" borderId="40" xfId="3" applyFont="1" applyFill="1" applyBorder="1" applyAlignment="1">
      <alignment horizontal="left" vertical="center" wrapText="1"/>
    </xf>
    <xf numFmtId="0" fontId="52" fillId="20" borderId="0" xfId="3" applyFont="1" applyFill="1" applyAlignment="1">
      <alignment horizontal="left" vertical="center" wrapText="1"/>
    </xf>
    <xf numFmtId="0" fontId="9" fillId="5" borderId="21" xfId="0" applyFont="1" applyFill="1" applyBorder="1" applyAlignment="1">
      <alignment horizontal="center"/>
    </xf>
    <xf numFmtId="9" fontId="9" fillId="5" borderId="21" xfId="1" applyFont="1" applyFill="1" applyBorder="1" applyAlignment="1">
      <alignment horizont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4" xfId="0" applyFont="1" applyFill="1" applyBorder="1" applyAlignment="1">
      <alignment horizontal="center" vertical="center" wrapText="1"/>
    </xf>
    <xf numFmtId="0" fontId="0" fillId="0" borderId="52" xfId="0" applyBorder="1" applyAlignment="1">
      <alignment horizontal="center" vertical="center" wrapText="1"/>
    </xf>
    <xf numFmtId="9" fontId="0" fillId="0" borderId="52" xfId="0" applyNumberFormat="1" applyBorder="1" applyAlignment="1">
      <alignment horizontal="center" vertical="center" wrapText="1"/>
    </xf>
    <xf numFmtId="9" fontId="0" fillId="0" borderId="60" xfId="0" applyNumberFormat="1" applyBorder="1" applyAlignment="1">
      <alignment horizontal="center" vertical="center" wrapText="1"/>
    </xf>
    <xf numFmtId="9" fontId="0" fillId="0" borderId="63" xfId="0" applyNumberFormat="1" applyBorder="1" applyAlignment="1">
      <alignment horizontal="center" vertical="center" wrapText="1"/>
    </xf>
    <xf numFmtId="9" fontId="0" fillId="0" borderId="62" xfId="0" applyNumberFormat="1" applyBorder="1" applyAlignment="1">
      <alignment horizontal="center" vertical="center" wrapText="1"/>
    </xf>
    <xf numFmtId="0" fontId="4" fillId="36" borderId="5" xfId="0" applyFont="1" applyFill="1" applyBorder="1" applyAlignment="1">
      <alignment horizontal="center" vertical="center" wrapText="1"/>
    </xf>
    <xf numFmtId="0" fontId="4" fillId="36" borderId="6" xfId="0" applyFont="1" applyFill="1" applyBorder="1" applyAlignment="1">
      <alignment horizontal="center" vertical="center" wrapText="1"/>
    </xf>
    <xf numFmtId="0" fontId="4" fillId="36" borderId="7"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22" xfId="0" applyFill="1" applyBorder="1" applyAlignment="1">
      <alignment vertical="center" wrapText="1"/>
    </xf>
    <xf numFmtId="0" fontId="0" fillId="0" borderId="22" xfId="0" applyFill="1" applyBorder="1" applyAlignment="1">
      <alignment horizontal="center" vertical="center"/>
    </xf>
    <xf numFmtId="9" fontId="0" fillId="0" borderId="22" xfId="0" applyNumberFormat="1" applyFill="1" applyBorder="1" applyAlignment="1">
      <alignment horizontal="center" vertical="center"/>
    </xf>
    <xf numFmtId="0" fontId="36" fillId="0" borderId="22" xfId="6" applyFill="1" applyBorder="1" applyAlignment="1">
      <alignment horizontal="left" vertical="center" wrapText="1"/>
    </xf>
    <xf numFmtId="0" fontId="0" fillId="0" borderId="22" xfId="0" applyFill="1" applyBorder="1" applyAlignment="1">
      <alignment horizontal="left" vertical="center" wrapText="1"/>
    </xf>
    <xf numFmtId="0" fontId="0" fillId="0" borderId="0" xfId="0" applyFill="1" applyAlignment="1">
      <alignment horizontal="center" vertical="center"/>
    </xf>
    <xf numFmtId="0" fontId="0" fillId="0" borderId="21" xfId="0" applyFill="1" applyBorder="1" applyAlignment="1">
      <alignment vertical="center" wrapText="1"/>
    </xf>
    <xf numFmtId="0" fontId="0" fillId="0" borderId="21" xfId="0" applyFill="1" applyBorder="1" applyAlignment="1">
      <alignment horizontal="center" vertical="center"/>
    </xf>
    <xf numFmtId="0" fontId="0" fillId="0" borderId="21" xfId="0" applyFill="1" applyBorder="1" applyAlignment="1">
      <alignment horizontal="center" vertical="center" wrapText="1"/>
    </xf>
    <xf numFmtId="9" fontId="0" fillId="0" borderId="21" xfId="0" applyNumberFormat="1" applyFill="1" applyBorder="1" applyAlignment="1">
      <alignment horizontal="center" vertical="center"/>
    </xf>
    <xf numFmtId="0" fontId="36" fillId="0" borderId="21" xfId="6" applyFill="1" applyBorder="1" applyAlignment="1">
      <alignment horizontal="left" vertical="center" wrapText="1"/>
    </xf>
    <xf numFmtId="0" fontId="0" fillId="0" borderId="21" xfId="0" applyFill="1" applyBorder="1" applyAlignment="1">
      <alignment horizontal="left" vertical="center" wrapText="1"/>
    </xf>
    <xf numFmtId="0" fontId="0" fillId="0" borderId="0" xfId="0" applyFill="1" applyAlignment="1">
      <alignment vertical="center"/>
    </xf>
    <xf numFmtId="0" fontId="0" fillId="0" borderId="0" xfId="0" applyFill="1"/>
    <xf numFmtId="0" fontId="0" fillId="0" borderId="0" xfId="0" applyFill="1" applyAlignment="1">
      <alignment horizontal="center" vertical="center" wrapText="1"/>
    </xf>
    <xf numFmtId="0" fontId="18" fillId="5" borderId="17" xfId="0" applyFont="1" applyFill="1" applyBorder="1" applyAlignment="1">
      <alignment horizontal="center" vertical="center" wrapText="1" readingOrder="1"/>
    </xf>
    <xf numFmtId="0" fontId="18" fillId="5" borderId="12" xfId="0" applyFont="1" applyFill="1" applyBorder="1" applyAlignment="1">
      <alignment horizontal="center" vertical="center" wrapText="1" readingOrder="1"/>
    </xf>
  </cellXfs>
  <cellStyles count="9">
    <cellStyle name="Hipervínculo" xfId="6" builtinId="8"/>
    <cellStyle name="Hyperlink" xfId="7" xr:uid="{87DC3E62-0A56-4030-8C53-2C250833751E}"/>
    <cellStyle name="Moneda" xfId="2" builtinId="4"/>
    <cellStyle name="Moneda 2 3" xfId="5" xr:uid="{2178157B-E9BF-4F50-830E-C139D1A1C074}"/>
    <cellStyle name="Moneda 3" xfId="8" xr:uid="{10C6A08C-3C03-4E42-A33E-CF17D51BA2DB}"/>
    <cellStyle name="Normal" xfId="0" builtinId="0"/>
    <cellStyle name="Normal 10" xfId="4" xr:uid="{B271B078-E737-4474-A4DB-9BCAED80C9E6}"/>
    <cellStyle name="Normal 3 2" xfId="3" xr:uid="{7A0A766F-2069-4E09-9B93-31A82D146BF5}"/>
    <cellStyle name="Porcentaje" xfId="1" builtinId="5"/>
  </cellStyles>
  <dxfs count="9">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ill>
        <patternFill patternType="solid">
          <fgColor rgb="FFE2EFDA"/>
          <bgColor rgb="FF000000"/>
        </patternFill>
      </fill>
    </dxf>
    <dxf>
      <fill>
        <patternFill patternType="solid">
          <fgColor rgb="FFE2EFDA"/>
          <bgColor rgb="FF000000"/>
        </patternFill>
      </fill>
    </dxf>
    <dxf>
      <fill>
        <patternFill patternType="solid">
          <fgColor rgb="FFE2EFDA"/>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PEIDA!A1"/><Relationship Id="rId3" Type="http://schemas.openxmlformats.org/officeDocument/2006/relationships/hyperlink" Target="#PTRSPI!A1"/><Relationship Id="rId7" Type="http://schemas.openxmlformats.org/officeDocument/2006/relationships/hyperlink" Target="#PAA!A1"/><Relationship Id="rId2" Type="http://schemas.openxmlformats.org/officeDocument/2006/relationships/hyperlink" Target="#PSPI!A1"/><Relationship Id="rId1" Type="http://schemas.openxmlformats.org/officeDocument/2006/relationships/hyperlink" Target="#'PETH '!A1"/><Relationship Id="rId6" Type="http://schemas.openxmlformats.org/officeDocument/2006/relationships/hyperlink" Target="#PAAC!A1"/><Relationship Id="rId5" Type="http://schemas.openxmlformats.org/officeDocument/2006/relationships/hyperlink" Target="#PINAR!A1"/><Relationship Id="rId4" Type="http://schemas.openxmlformats.org/officeDocument/2006/relationships/hyperlink" Target="#PETI!A1"/><Relationship Id="rId9"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PBIEN!A1"/><Relationship Id="rId7" Type="http://schemas.openxmlformats.org/officeDocument/2006/relationships/image" Target="../media/image4.png"/><Relationship Id="rId2" Type="http://schemas.openxmlformats.org/officeDocument/2006/relationships/hyperlink" Target="#SST!A1"/><Relationship Id="rId1" Type="http://schemas.openxmlformats.org/officeDocument/2006/relationships/hyperlink" Target="#PETH!A1"/><Relationship Id="rId6" Type="http://schemas.openxmlformats.org/officeDocument/2006/relationships/image" Target="../media/image3.svg"/><Relationship Id="rId5" Type="http://schemas.openxmlformats.org/officeDocument/2006/relationships/image" Target="../media/image2.png"/><Relationship Id="rId10" Type="http://schemas.openxmlformats.org/officeDocument/2006/relationships/image" Target="../media/image6.png"/><Relationship Id="rId4" Type="http://schemas.openxmlformats.org/officeDocument/2006/relationships/hyperlink" Target="#'PIC '!A1"/><Relationship Id="rId9" Type="http://schemas.openxmlformats.org/officeDocument/2006/relationships/hyperlink" Target="#'PLANES ESTRAT&#201;GICOS'!A1"/></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449030</xdr:colOff>
      <xdr:row>5</xdr:row>
      <xdr:rowOff>102959</xdr:rowOff>
    </xdr:from>
    <xdr:to>
      <xdr:col>9</xdr:col>
      <xdr:colOff>28575</xdr:colOff>
      <xdr:row>34</xdr:row>
      <xdr:rowOff>47664</xdr:rowOff>
    </xdr:to>
    <xdr:grpSp>
      <xdr:nvGrpSpPr>
        <xdr:cNvPr id="4" name="Group 1027">
          <a:extLst>
            <a:ext uri="{FF2B5EF4-FFF2-40B4-BE49-F238E27FC236}">
              <a16:creationId xmlns:a16="http://schemas.microsoft.com/office/drawing/2014/main" id="{00000000-0008-0000-0000-000004000000}"/>
            </a:ext>
          </a:extLst>
        </xdr:cNvPr>
        <xdr:cNvGrpSpPr/>
      </xdr:nvGrpSpPr>
      <xdr:grpSpPr>
        <a:xfrm>
          <a:off x="1197272" y="1852384"/>
          <a:ext cx="5590878" cy="5155938"/>
          <a:chOff x="3713956" y="1412874"/>
          <a:chExt cx="4797234" cy="4767712"/>
        </a:xfrm>
      </xdr:grpSpPr>
      <xdr:sp macro="" textlink="">
        <xdr:nvSpPr>
          <xdr:cNvPr id="5" name="Freeform 6">
            <a:extLst>
              <a:ext uri="{FF2B5EF4-FFF2-40B4-BE49-F238E27FC236}">
                <a16:creationId xmlns:a16="http://schemas.microsoft.com/office/drawing/2014/main" id="{00000000-0008-0000-0000-000005000000}"/>
              </a:ext>
            </a:extLst>
          </xdr:cNvPr>
          <xdr:cNvSpPr>
            <a:spLocks/>
          </xdr:cNvSpPr>
        </xdr:nvSpPr>
        <xdr:spPr bwMode="auto">
          <a:xfrm>
            <a:off x="6182519" y="1412874"/>
            <a:ext cx="1525588" cy="1303338"/>
          </a:xfrm>
          <a:custGeom>
            <a:avLst/>
            <a:gdLst>
              <a:gd name="T0" fmla="*/ 116 w 1922"/>
              <a:gd name="T1" fmla="*/ 0 h 1642"/>
              <a:gd name="T2" fmla="*/ 169 w 1922"/>
              <a:gd name="T3" fmla="*/ 4 h 1642"/>
              <a:gd name="T4" fmla="*/ 266 w 1922"/>
              <a:gd name="T5" fmla="*/ 13 h 1642"/>
              <a:gd name="T6" fmla="*/ 399 w 1922"/>
              <a:gd name="T7" fmla="*/ 33 h 1642"/>
              <a:gd name="T8" fmla="*/ 563 w 1922"/>
              <a:gd name="T9" fmla="*/ 68 h 1642"/>
              <a:gd name="T10" fmla="*/ 745 w 1922"/>
              <a:gd name="T11" fmla="*/ 119 h 1642"/>
              <a:gd name="T12" fmla="*/ 942 w 1922"/>
              <a:gd name="T13" fmla="*/ 190 h 1642"/>
              <a:gd name="T14" fmla="*/ 1164 w 1922"/>
              <a:gd name="T15" fmla="*/ 294 h 1642"/>
              <a:gd name="T16" fmla="*/ 1373 w 1922"/>
              <a:gd name="T17" fmla="*/ 405 h 1642"/>
              <a:gd name="T18" fmla="*/ 1541 w 1922"/>
              <a:gd name="T19" fmla="*/ 505 h 1642"/>
              <a:gd name="T20" fmla="*/ 1672 w 1922"/>
              <a:gd name="T21" fmla="*/ 592 h 1642"/>
              <a:gd name="T22" fmla="*/ 1767 w 1922"/>
              <a:gd name="T23" fmla="*/ 664 h 1642"/>
              <a:gd name="T24" fmla="*/ 1833 w 1922"/>
              <a:gd name="T25" fmla="*/ 716 h 1642"/>
              <a:gd name="T26" fmla="*/ 1869 w 1922"/>
              <a:gd name="T27" fmla="*/ 751 h 1642"/>
              <a:gd name="T28" fmla="*/ 1880 w 1922"/>
              <a:gd name="T29" fmla="*/ 762 h 1642"/>
              <a:gd name="T30" fmla="*/ 1915 w 1922"/>
              <a:gd name="T31" fmla="*/ 809 h 1642"/>
              <a:gd name="T32" fmla="*/ 1920 w 1922"/>
              <a:gd name="T33" fmla="*/ 849 h 1642"/>
              <a:gd name="T34" fmla="*/ 1898 w 1922"/>
              <a:gd name="T35" fmla="*/ 882 h 1642"/>
              <a:gd name="T36" fmla="*/ 1131 w 1922"/>
              <a:gd name="T37" fmla="*/ 1620 h 1642"/>
              <a:gd name="T38" fmla="*/ 1102 w 1922"/>
              <a:gd name="T39" fmla="*/ 1638 h 1642"/>
              <a:gd name="T40" fmla="*/ 1067 w 1922"/>
              <a:gd name="T41" fmla="*/ 1640 h 1642"/>
              <a:gd name="T42" fmla="*/ 1026 w 1922"/>
              <a:gd name="T43" fmla="*/ 1613 h 1642"/>
              <a:gd name="T44" fmla="*/ 947 w 1922"/>
              <a:gd name="T45" fmla="*/ 1543 h 1642"/>
              <a:gd name="T46" fmla="*/ 891 w 1922"/>
              <a:gd name="T47" fmla="*/ 1500 h 1642"/>
              <a:gd name="T48" fmla="*/ 854 w 1922"/>
              <a:gd name="T49" fmla="*/ 1476 h 1642"/>
              <a:gd name="T50" fmla="*/ 843 w 1922"/>
              <a:gd name="T51" fmla="*/ 1469 h 1642"/>
              <a:gd name="T52" fmla="*/ 794 w 1922"/>
              <a:gd name="T53" fmla="*/ 1449 h 1642"/>
              <a:gd name="T54" fmla="*/ 727 w 1922"/>
              <a:gd name="T55" fmla="*/ 1443 h 1642"/>
              <a:gd name="T56" fmla="*/ 658 w 1922"/>
              <a:gd name="T57" fmla="*/ 1465 h 1642"/>
              <a:gd name="T58" fmla="*/ 499 w 1922"/>
              <a:gd name="T59" fmla="*/ 1560 h 1642"/>
              <a:gd name="T60" fmla="*/ 461 w 1922"/>
              <a:gd name="T61" fmla="*/ 1553 h 1642"/>
              <a:gd name="T62" fmla="*/ 439 w 1922"/>
              <a:gd name="T63" fmla="*/ 1514 h 1642"/>
              <a:gd name="T64" fmla="*/ 392 w 1922"/>
              <a:gd name="T65" fmla="*/ 1290 h 1642"/>
              <a:gd name="T66" fmla="*/ 350 w 1922"/>
              <a:gd name="T67" fmla="*/ 1247 h 1642"/>
              <a:gd name="T68" fmla="*/ 291 w 1922"/>
              <a:gd name="T69" fmla="*/ 1221 h 1642"/>
              <a:gd name="T70" fmla="*/ 224 w 1922"/>
              <a:gd name="T71" fmla="*/ 1206 h 1642"/>
              <a:gd name="T72" fmla="*/ 149 w 1922"/>
              <a:gd name="T73" fmla="*/ 1197 h 1642"/>
              <a:gd name="T74" fmla="*/ 78 w 1922"/>
              <a:gd name="T75" fmla="*/ 1192 h 1642"/>
              <a:gd name="T76" fmla="*/ 33 w 1922"/>
              <a:gd name="T77" fmla="*/ 1175 h 1642"/>
              <a:gd name="T78" fmla="*/ 5 w 1922"/>
              <a:gd name="T79" fmla="*/ 1141 h 1642"/>
              <a:gd name="T80" fmla="*/ 0 w 1922"/>
              <a:gd name="T81" fmla="*/ 70 h 1642"/>
              <a:gd name="T82" fmla="*/ 7 w 1922"/>
              <a:gd name="T83" fmla="*/ 35 h 1642"/>
              <a:gd name="T84" fmla="*/ 31 w 1922"/>
              <a:gd name="T85" fmla="*/ 11 h 1642"/>
              <a:gd name="T86" fmla="*/ 76 w 1922"/>
              <a:gd name="T87" fmla="*/ 0 h 1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2" h="1642">
                <a:moveTo>
                  <a:pt x="109" y="0"/>
                </a:moveTo>
                <a:lnTo>
                  <a:pt x="116" y="0"/>
                </a:lnTo>
                <a:lnTo>
                  <a:pt x="136" y="0"/>
                </a:lnTo>
                <a:lnTo>
                  <a:pt x="169" y="4"/>
                </a:lnTo>
                <a:lnTo>
                  <a:pt x="213" y="8"/>
                </a:lnTo>
                <a:lnTo>
                  <a:pt x="266" y="13"/>
                </a:lnTo>
                <a:lnTo>
                  <a:pt x="330" y="22"/>
                </a:lnTo>
                <a:lnTo>
                  <a:pt x="399" y="33"/>
                </a:lnTo>
                <a:lnTo>
                  <a:pt x="477" y="48"/>
                </a:lnTo>
                <a:lnTo>
                  <a:pt x="563" y="68"/>
                </a:lnTo>
                <a:lnTo>
                  <a:pt x="652" y="90"/>
                </a:lnTo>
                <a:lnTo>
                  <a:pt x="745" y="119"/>
                </a:lnTo>
                <a:lnTo>
                  <a:pt x="843" y="152"/>
                </a:lnTo>
                <a:lnTo>
                  <a:pt x="942" y="190"/>
                </a:lnTo>
                <a:lnTo>
                  <a:pt x="1042" y="235"/>
                </a:lnTo>
                <a:lnTo>
                  <a:pt x="1164" y="294"/>
                </a:lnTo>
                <a:lnTo>
                  <a:pt x="1273" y="350"/>
                </a:lnTo>
                <a:lnTo>
                  <a:pt x="1373" y="405"/>
                </a:lnTo>
                <a:lnTo>
                  <a:pt x="1461" y="456"/>
                </a:lnTo>
                <a:lnTo>
                  <a:pt x="1541" y="505"/>
                </a:lnTo>
                <a:lnTo>
                  <a:pt x="1610" y="551"/>
                </a:lnTo>
                <a:lnTo>
                  <a:pt x="1672" y="592"/>
                </a:lnTo>
                <a:lnTo>
                  <a:pt x="1723" y="629"/>
                </a:lnTo>
                <a:lnTo>
                  <a:pt x="1767" y="664"/>
                </a:lnTo>
                <a:lnTo>
                  <a:pt x="1803" y="693"/>
                </a:lnTo>
                <a:lnTo>
                  <a:pt x="1833" y="716"/>
                </a:lnTo>
                <a:lnTo>
                  <a:pt x="1854" y="736"/>
                </a:lnTo>
                <a:lnTo>
                  <a:pt x="1869" y="751"/>
                </a:lnTo>
                <a:lnTo>
                  <a:pt x="1878" y="760"/>
                </a:lnTo>
                <a:lnTo>
                  <a:pt x="1880" y="762"/>
                </a:lnTo>
                <a:lnTo>
                  <a:pt x="1902" y="787"/>
                </a:lnTo>
                <a:lnTo>
                  <a:pt x="1915" y="809"/>
                </a:lnTo>
                <a:lnTo>
                  <a:pt x="1922" y="831"/>
                </a:lnTo>
                <a:lnTo>
                  <a:pt x="1920" y="849"/>
                </a:lnTo>
                <a:lnTo>
                  <a:pt x="1913" y="866"/>
                </a:lnTo>
                <a:lnTo>
                  <a:pt x="1898" y="882"/>
                </a:lnTo>
                <a:lnTo>
                  <a:pt x="1146" y="1607"/>
                </a:lnTo>
                <a:lnTo>
                  <a:pt x="1131" y="1620"/>
                </a:lnTo>
                <a:lnTo>
                  <a:pt x="1117" y="1631"/>
                </a:lnTo>
                <a:lnTo>
                  <a:pt x="1102" y="1638"/>
                </a:lnTo>
                <a:lnTo>
                  <a:pt x="1086" y="1642"/>
                </a:lnTo>
                <a:lnTo>
                  <a:pt x="1067" y="1640"/>
                </a:lnTo>
                <a:lnTo>
                  <a:pt x="1047" y="1631"/>
                </a:lnTo>
                <a:lnTo>
                  <a:pt x="1026" y="1613"/>
                </a:lnTo>
                <a:lnTo>
                  <a:pt x="984" y="1574"/>
                </a:lnTo>
                <a:lnTo>
                  <a:pt x="947" y="1543"/>
                </a:lnTo>
                <a:lnTo>
                  <a:pt x="916" y="1518"/>
                </a:lnTo>
                <a:lnTo>
                  <a:pt x="891" y="1500"/>
                </a:lnTo>
                <a:lnTo>
                  <a:pt x="869" y="1485"/>
                </a:lnTo>
                <a:lnTo>
                  <a:pt x="854" y="1476"/>
                </a:lnTo>
                <a:lnTo>
                  <a:pt x="845" y="1471"/>
                </a:lnTo>
                <a:lnTo>
                  <a:pt x="843" y="1469"/>
                </a:lnTo>
                <a:lnTo>
                  <a:pt x="821" y="1458"/>
                </a:lnTo>
                <a:lnTo>
                  <a:pt x="794" y="1449"/>
                </a:lnTo>
                <a:lnTo>
                  <a:pt x="761" y="1443"/>
                </a:lnTo>
                <a:lnTo>
                  <a:pt x="727" y="1443"/>
                </a:lnTo>
                <a:lnTo>
                  <a:pt x="692" y="1451"/>
                </a:lnTo>
                <a:lnTo>
                  <a:pt x="658" y="1465"/>
                </a:lnTo>
                <a:lnTo>
                  <a:pt x="521" y="1551"/>
                </a:lnTo>
                <a:lnTo>
                  <a:pt x="499" y="1560"/>
                </a:lnTo>
                <a:lnTo>
                  <a:pt x="479" y="1562"/>
                </a:lnTo>
                <a:lnTo>
                  <a:pt x="461" y="1553"/>
                </a:lnTo>
                <a:lnTo>
                  <a:pt x="448" y="1538"/>
                </a:lnTo>
                <a:lnTo>
                  <a:pt x="439" y="1514"/>
                </a:lnTo>
                <a:lnTo>
                  <a:pt x="404" y="1319"/>
                </a:lnTo>
                <a:lnTo>
                  <a:pt x="392" y="1290"/>
                </a:lnTo>
                <a:lnTo>
                  <a:pt x="373" y="1267"/>
                </a:lnTo>
                <a:lnTo>
                  <a:pt x="350" y="1247"/>
                </a:lnTo>
                <a:lnTo>
                  <a:pt x="322" y="1232"/>
                </a:lnTo>
                <a:lnTo>
                  <a:pt x="291" y="1221"/>
                </a:lnTo>
                <a:lnTo>
                  <a:pt x="259" y="1212"/>
                </a:lnTo>
                <a:lnTo>
                  <a:pt x="224" y="1206"/>
                </a:lnTo>
                <a:lnTo>
                  <a:pt x="187" y="1201"/>
                </a:lnTo>
                <a:lnTo>
                  <a:pt x="149" y="1197"/>
                </a:lnTo>
                <a:lnTo>
                  <a:pt x="113" y="1194"/>
                </a:lnTo>
                <a:lnTo>
                  <a:pt x="78" y="1192"/>
                </a:lnTo>
                <a:lnTo>
                  <a:pt x="53" y="1186"/>
                </a:lnTo>
                <a:lnTo>
                  <a:pt x="33" y="1175"/>
                </a:lnTo>
                <a:lnTo>
                  <a:pt x="16" y="1161"/>
                </a:lnTo>
                <a:lnTo>
                  <a:pt x="5" y="1141"/>
                </a:lnTo>
                <a:lnTo>
                  <a:pt x="0" y="1117"/>
                </a:lnTo>
                <a:lnTo>
                  <a:pt x="0" y="70"/>
                </a:lnTo>
                <a:lnTo>
                  <a:pt x="2" y="51"/>
                </a:lnTo>
                <a:lnTo>
                  <a:pt x="7" y="35"/>
                </a:lnTo>
                <a:lnTo>
                  <a:pt x="16" y="22"/>
                </a:lnTo>
                <a:lnTo>
                  <a:pt x="31" y="11"/>
                </a:lnTo>
                <a:lnTo>
                  <a:pt x="51" y="4"/>
                </a:lnTo>
                <a:lnTo>
                  <a:pt x="76" y="0"/>
                </a:lnTo>
                <a:lnTo>
                  <a:pt x="109" y="0"/>
                </a:lnTo>
                <a:close/>
              </a:path>
            </a:pathLst>
          </a:custGeom>
          <a:solidFill>
            <a:schemeClr val="accent3">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 name="Freeform 7">
            <a:extLst>
              <a:ext uri="{FF2B5EF4-FFF2-40B4-BE49-F238E27FC236}">
                <a16:creationId xmlns:a16="http://schemas.microsoft.com/office/drawing/2014/main" id="{00000000-0008-0000-0000-000006000000}"/>
              </a:ext>
            </a:extLst>
          </xdr:cNvPr>
          <xdr:cNvSpPr>
            <a:spLocks/>
          </xdr:cNvSpPr>
        </xdr:nvSpPr>
        <xdr:spPr bwMode="auto">
          <a:xfrm>
            <a:off x="7161051" y="2186124"/>
            <a:ext cx="1271588" cy="1538288"/>
          </a:xfrm>
          <a:custGeom>
            <a:avLst/>
            <a:gdLst>
              <a:gd name="T0" fmla="*/ 820 w 1603"/>
              <a:gd name="T1" fmla="*/ 2 h 1936"/>
              <a:gd name="T2" fmla="*/ 862 w 1603"/>
              <a:gd name="T3" fmla="*/ 25 h 1936"/>
              <a:gd name="T4" fmla="*/ 889 w 1603"/>
              <a:gd name="T5" fmla="*/ 53 h 1936"/>
              <a:gd name="T6" fmla="*/ 913 w 1603"/>
              <a:gd name="T7" fmla="*/ 80 h 1936"/>
              <a:gd name="T8" fmla="*/ 957 w 1603"/>
              <a:gd name="T9" fmla="*/ 131 h 1936"/>
              <a:gd name="T10" fmla="*/ 1015 w 1603"/>
              <a:gd name="T11" fmla="*/ 206 h 1936"/>
              <a:gd name="T12" fmla="*/ 1086 w 1603"/>
              <a:gd name="T13" fmla="*/ 304 h 1936"/>
              <a:gd name="T14" fmla="*/ 1163 w 1603"/>
              <a:gd name="T15" fmla="*/ 421 h 1936"/>
              <a:gd name="T16" fmla="*/ 1239 w 1603"/>
              <a:gd name="T17" fmla="*/ 556 h 1936"/>
              <a:gd name="T18" fmla="*/ 1314 w 1603"/>
              <a:gd name="T19" fmla="*/ 707 h 1936"/>
              <a:gd name="T20" fmla="*/ 1381 w 1603"/>
              <a:gd name="T21" fmla="*/ 873 h 1936"/>
              <a:gd name="T22" fmla="*/ 1460 w 1603"/>
              <a:gd name="T23" fmla="*/ 1104 h 1936"/>
              <a:gd name="T24" fmla="*/ 1516 w 1603"/>
              <a:gd name="T25" fmla="*/ 1302 h 1936"/>
              <a:gd name="T26" fmla="*/ 1556 w 1603"/>
              <a:gd name="T27" fmla="*/ 1468 h 1936"/>
              <a:gd name="T28" fmla="*/ 1582 w 1603"/>
              <a:gd name="T29" fmla="*/ 1603 h 1936"/>
              <a:gd name="T30" fmla="*/ 1596 w 1603"/>
              <a:gd name="T31" fmla="*/ 1707 h 1936"/>
              <a:gd name="T32" fmla="*/ 1602 w 1603"/>
              <a:gd name="T33" fmla="*/ 1780 h 1936"/>
              <a:gd name="T34" fmla="*/ 1603 w 1603"/>
              <a:gd name="T35" fmla="*/ 1824 h 1936"/>
              <a:gd name="T36" fmla="*/ 1603 w 1603"/>
              <a:gd name="T37" fmla="*/ 1838 h 1936"/>
              <a:gd name="T38" fmla="*/ 1594 w 1603"/>
              <a:gd name="T39" fmla="*/ 1896 h 1936"/>
              <a:gd name="T40" fmla="*/ 1571 w 1603"/>
              <a:gd name="T41" fmla="*/ 1927 h 1936"/>
              <a:gd name="T42" fmla="*/ 1532 w 1603"/>
              <a:gd name="T43" fmla="*/ 1936 h 1936"/>
              <a:gd name="T44" fmla="*/ 469 w 1603"/>
              <a:gd name="T45" fmla="*/ 1918 h 1936"/>
              <a:gd name="T46" fmla="*/ 434 w 1603"/>
              <a:gd name="T47" fmla="*/ 1911 h 1936"/>
              <a:gd name="T48" fmla="*/ 410 w 1603"/>
              <a:gd name="T49" fmla="*/ 1887 h 1936"/>
              <a:gd name="T50" fmla="*/ 397 w 1603"/>
              <a:gd name="T51" fmla="*/ 1838 h 1936"/>
              <a:gd name="T52" fmla="*/ 390 w 1603"/>
              <a:gd name="T53" fmla="*/ 1722 h 1936"/>
              <a:gd name="T54" fmla="*/ 379 w 1603"/>
              <a:gd name="T55" fmla="*/ 1649 h 1936"/>
              <a:gd name="T56" fmla="*/ 370 w 1603"/>
              <a:gd name="T57" fmla="*/ 1612 h 1936"/>
              <a:gd name="T58" fmla="*/ 363 w 1603"/>
              <a:gd name="T59" fmla="*/ 1585 h 1936"/>
              <a:gd name="T60" fmla="*/ 330 w 1603"/>
              <a:gd name="T61" fmla="*/ 1532 h 1936"/>
              <a:gd name="T62" fmla="*/ 275 w 1603"/>
              <a:gd name="T63" fmla="*/ 1488 h 1936"/>
              <a:gd name="T64" fmla="*/ 84 w 1603"/>
              <a:gd name="T65" fmla="*/ 1439 h 1936"/>
              <a:gd name="T66" fmla="*/ 46 w 1603"/>
              <a:gd name="T67" fmla="*/ 1417 h 1936"/>
              <a:gd name="T68" fmla="*/ 40 w 1603"/>
              <a:gd name="T69" fmla="*/ 1377 h 1936"/>
              <a:gd name="T70" fmla="*/ 164 w 1603"/>
              <a:gd name="T71" fmla="*/ 1193 h 1936"/>
              <a:gd name="T72" fmla="*/ 179 w 1603"/>
              <a:gd name="T73" fmla="*/ 1120 h 1936"/>
              <a:gd name="T74" fmla="*/ 155 w 1603"/>
              <a:gd name="T75" fmla="*/ 1047 h 1936"/>
              <a:gd name="T76" fmla="*/ 108 w 1603"/>
              <a:gd name="T77" fmla="*/ 975 h 1936"/>
              <a:gd name="T78" fmla="*/ 51 w 1603"/>
              <a:gd name="T79" fmla="*/ 905 h 1936"/>
              <a:gd name="T80" fmla="*/ 9 w 1603"/>
              <a:gd name="T81" fmla="*/ 851 h 1936"/>
              <a:gd name="T82" fmla="*/ 0 w 1603"/>
              <a:gd name="T83" fmla="*/ 807 h 1936"/>
              <a:gd name="T84" fmla="*/ 20 w 1603"/>
              <a:gd name="T85" fmla="*/ 765 h 1936"/>
              <a:gd name="T86" fmla="*/ 773 w 1603"/>
              <a:gd name="T87" fmla="*/ 9 h 1936"/>
              <a:gd name="T88" fmla="*/ 804 w 1603"/>
              <a:gd name="T89" fmla="*/ 0 h 19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03" h="1936">
                <a:moveTo>
                  <a:pt x="804" y="0"/>
                </a:moveTo>
                <a:lnTo>
                  <a:pt x="820" y="2"/>
                </a:lnTo>
                <a:lnTo>
                  <a:pt x="840" y="11"/>
                </a:lnTo>
                <a:lnTo>
                  <a:pt x="862" y="25"/>
                </a:lnTo>
                <a:lnTo>
                  <a:pt x="886" y="49"/>
                </a:lnTo>
                <a:lnTo>
                  <a:pt x="889" y="53"/>
                </a:lnTo>
                <a:lnTo>
                  <a:pt x="898" y="64"/>
                </a:lnTo>
                <a:lnTo>
                  <a:pt x="913" y="80"/>
                </a:lnTo>
                <a:lnTo>
                  <a:pt x="933" y="102"/>
                </a:lnTo>
                <a:lnTo>
                  <a:pt x="957" y="131"/>
                </a:lnTo>
                <a:lnTo>
                  <a:pt x="984" y="166"/>
                </a:lnTo>
                <a:lnTo>
                  <a:pt x="1015" y="206"/>
                </a:lnTo>
                <a:lnTo>
                  <a:pt x="1050" y="253"/>
                </a:lnTo>
                <a:lnTo>
                  <a:pt x="1086" y="304"/>
                </a:lnTo>
                <a:lnTo>
                  <a:pt x="1123" y="359"/>
                </a:lnTo>
                <a:lnTo>
                  <a:pt x="1163" y="421"/>
                </a:lnTo>
                <a:lnTo>
                  <a:pt x="1201" y="486"/>
                </a:lnTo>
                <a:lnTo>
                  <a:pt x="1239" y="556"/>
                </a:lnTo>
                <a:lnTo>
                  <a:pt x="1277" y="628"/>
                </a:lnTo>
                <a:lnTo>
                  <a:pt x="1314" y="707"/>
                </a:lnTo>
                <a:lnTo>
                  <a:pt x="1348" y="789"/>
                </a:lnTo>
                <a:lnTo>
                  <a:pt x="1381" y="873"/>
                </a:lnTo>
                <a:lnTo>
                  <a:pt x="1423" y="993"/>
                </a:lnTo>
                <a:lnTo>
                  <a:pt x="1460" y="1104"/>
                </a:lnTo>
                <a:lnTo>
                  <a:pt x="1491" y="1208"/>
                </a:lnTo>
                <a:lnTo>
                  <a:pt x="1516" y="1302"/>
                </a:lnTo>
                <a:lnTo>
                  <a:pt x="1538" y="1390"/>
                </a:lnTo>
                <a:lnTo>
                  <a:pt x="1556" y="1468"/>
                </a:lnTo>
                <a:lnTo>
                  <a:pt x="1571" y="1539"/>
                </a:lnTo>
                <a:lnTo>
                  <a:pt x="1582" y="1603"/>
                </a:lnTo>
                <a:lnTo>
                  <a:pt x="1591" y="1660"/>
                </a:lnTo>
                <a:lnTo>
                  <a:pt x="1596" y="1707"/>
                </a:lnTo>
                <a:lnTo>
                  <a:pt x="1600" y="1747"/>
                </a:lnTo>
                <a:lnTo>
                  <a:pt x="1602" y="1780"/>
                </a:lnTo>
                <a:lnTo>
                  <a:pt x="1603" y="1805"/>
                </a:lnTo>
                <a:lnTo>
                  <a:pt x="1603" y="1824"/>
                </a:lnTo>
                <a:lnTo>
                  <a:pt x="1603" y="1834"/>
                </a:lnTo>
                <a:lnTo>
                  <a:pt x="1603" y="1838"/>
                </a:lnTo>
                <a:lnTo>
                  <a:pt x="1602" y="1871"/>
                </a:lnTo>
                <a:lnTo>
                  <a:pt x="1594" y="1896"/>
                </a:lnTo>
                <a:lnTo>
                  <a:pt x="1585" y="1915"/>
                </a:lnTo>
                <a:lnTo>
                  <a:pt x="1571" y="1927"/>
                </a:lnTo>
                <a:lnTo>
                  <a:pt x="1552" y="1935"/>
                </a:lnTo>
                <a:lnTo>
                  <a:pt x="1532" y="1936"/>
                </a:lnTo>
                <a:lnTo>
                  <a:pt x="487" y="1920"/>
                </a:lnTo>
                <a:lnTo>
                  <a:pt x="469" y="1918"/>
                </a:lnTo>
                <a:lnTo>
                  <a:pt x="450" y="1916"/>
                </a:lnTo>
                <a:lnTo>
                  <a:pt x="434" y="1911"/>
                </a:lnTo>
                <a:lnTo>
                  <a:pt x="421" y="1902"/>
                </a:lnTo>
                <a:lnTo>
                  <a:pt x="410" y="1887"/>
                </a:lnTo>
                <a:lnTo>
                  <a:pt x="401" y="1867"/>
                </a:lnTo>
                <a:lnTo>
                  <a:pt x="397" y="1838"/>
                </a:lnTo>
                <a:lnTo>
                  <a:pt x="396" y="1774"/>
                </a:lnTo>
                <a:lnTo>
                  <a:pt x="390" y="1722"/>
                </a:lnTo>
                <a:lnTo>
                  <a:pt x="385" y="1680"/>
                </a:lnTo>
                <a:lnTo>
                  <a:pt x="379" y="1649"/>
                </a:lnTo>
                <a:lnTo>
                  <a:pt x="374" y="1625"/>
                </a:lnTo>
                <a:lnTo>
                  <a:pt x="370" y="1612"/>
                </a:lnTo>
                <a:lnTo>
                  <a:pt x="370" y="1609"/>
                </a:lnTo>
                <a:lnTo>
                  <a:pt x="363" y="1585"/>
                </a:lnTo>
                <a:lnTo>
                  <a:pt x="348" y="1559"/>
                </a:lnTo>
                <a:lnTo>
                  <a:pt x="330" y="1532"/>
                </a:lnTo>
                <a:lnTo>
                  <a:pt x="306" y="1508"/>
                </a:lnTo>
                <a:lnTo>
                  <a:pt x="275" y="1488"/>
                </a:lnTo>
                <a:lnTo>
                  <a:pt x="241" y="1476"/>
                </a:lnTo>
                <a:lnTo>
                  <a:pt x="84" y="1439"/>
                </a:lnTo>
                <a:lnTo>
                  <a:pt x="62" y="1430"/>
                </a:lnTo>
                <a:lnTo>
                  <a:pt x="46" y="1417"/>
                </a:lnTo>
                <a:lnTo>
                  <a:pt x="40" y="1399"/>
                </a:lnTo>
                <a:lnTo>
                  <a:pt x="40" y="1377"/>
                </a:lnTo>
                <a:lnTo>
                  <a:pt x="51" y="1355"/>
                </a:lnTo>
                <a:lnTo>
                  <a:pt x="164" y="1193"/>
                </a:lnTo>
                <a:lnTo>
                  <a:pt x="177" y="1157"/>
                </a:lnTo>
                <a:lnTo>
                  <a:pt x="179" y="1120"/>
                </a:lnTo>
                <a:lnTo>
                  <a:pt x="172" y="1084"/>
                </a:lnTo>
                <a:lnTo>
                  <a:pt x="155" y="1047"/>
                </a:lnTo>
                <a:lnTo>
                  <a:pt x="135" y="1011"/>
                </a:lnTo>
                <a:lnTo>
                  <a:pt x="108" y="975"/>
                </a:lnTo>
                <a:lnTo>
                  <a:pt x="80" y="940"/>
                </a:lnTo>
                <a:lnTo>
                  <a:pt x="51" y="905"/>
                </a:lnTo>
                <a:lnTo>
                  <a:pt x="22" y="871"/>
                </a:lnTo>
                <a:lnTo>
                  <a:pt x="9" y="851"/>
                </a:lnTo>
                <a:lnTo>
                  <a:pt x="0" y="829"/>
                </a:lnTo>
                <a:lnTo>
                  <a:pt x="0" y="807"/>
                </a:lnTo>
                <a:lnTo>
                  <a:pt x="6" y="785"/>
                </a:lnTo>
                <a:lnTo>
                  <a:pt x="20" y="765"/>
                </a:lnTo>
                <a:lnTo>
                  <a:pt x="758" y="22"/>
                </a:lnTo>
                <a:lnTo>
                  <a:pt x="773" y="9"/>
                </a:lnTo>
                <a:lnTo>
                  <a:pt x="787" y="2"/>
                </a:lnTo>
                <a:lnTo>
                  <a:pt x="804" y="0"/>
                </a:lnTo>
                <a:close/>
              </a:path>
            </a:pathLst>
          </a:custGeom>
          <a:solidFill>
            <a:srgbClr val="D99FDD"/>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3200" b="1">
              <a:latin typeface="+mj-lt"/>
            </a:endParaRPr>
          </a:p>
        </xdr:txBody>
      </xdr:sp>
      <xdr:sp macro="" textlink="">
        <xdr:nvSpPr>
          <xdr:cNvPr id="7" name="Freeform 8">
            <a:extLst>
              <a:ext uri="{FF2B5EF4-FFF2-40B4-BE49-F238E27FC236}">
                <a16:creationId xmlns:a16="http://schemas.microsoft.com/office/drawing/2014/main" id="{00000000-0008-0000-0000-000007000000}"/>
              </a:ext>
            </a:extLst>
          </xdr:cNvPr>
          <xdr:cNvSpPr>
            <a:spLocks/>
          </xdr:cNvSpPr>
        </xdr:nvSpPr>
        <xdr:spPr bwMode="auto">
          <a:xfrm>
            <a:off x="7173119" y="3871912"/>
            <a:ext cx="1301750" cy="1527175"/>
          </a:xfrm>
          <a:custGeom>
            <a:avLst/>
            <a:gdLst>
              <a:gd name="T0" fmla="*/ 1587 w 1639"/>
              <a:gd name="T1" fmla="*/ 2 h 1924"/>
              <a:gd name="T2" fmla="*/ 1616 w 1639"/>
              <a:gd name="T3" fmla="*/ 17 h 1924"/>
              <a:gd name="T4" fmla="*/ 1634 w 1639"/>
              <a:gd name="T5" fmla="*/ 51 h 1924"/>
              <a:gd name="T6" fmla="*/ 1639 w 1639"/>
              <a:gd name="T7" fmla="*/ 110 h 1924"/>
              <a:gd name="T8" fmla="*/ 1638 w 1639"/>
              <a:gd name="T9" fmla="*/ 137 h 1924"/>
              <a:gd name="T10" fmla="*/ 1632 w 1639"/>
              <a:gd name="T11" fmla="*/ 214 h 1924"/>
              <a:gd name="T12" fmla="*/ 1618 w 1639"/>
              <a:gd name="T13" fmla="*/ 328 h 1924"/>
              <a:gd name="T14" fmla="*/ 1592 w 1639"/>
              <a:gd name="T15" fmla="*/ 478 h 1924"/>
              <a:gd name="T16" fmla="*/ 1550 w 1639"/>
              <a:gd name="T17" fmla="*/ 653 h 1924"/>
              <a:gd name="T18" fmla="*/ 1490 w 1639"/>
              <a:gd name="T19" fmla="*/ 844 h 1924"/>
              <a:gd name="T20" fmla="*/ 1408 w 1639"/>
              <a:gd name="T21" fmla="*/ 1044 h 1924"/>
              <a:gd name="T22" fmla="*/ 1291 w 1639"/>
              <a:gd name="T23" fmla="*/ 1276 h 1924"/>
              <a:gd name="T24" fmla="*/ 1188 w 1639"/>
              <a:gd name="T25" fmla="*/ 1463 h 1924"/>
              <a:gd name="T26" fmla="*/ 1093 w 1639"/>
              <a:gd name="T27" fmla="*/ 1613 h 1924"/>
              <a:gd name="T28" fmla="*/ 1015 w 1639"/>
              <a:gd name="T29" fmla="*/ 1726 h 1924"/>
              <a:gd name="T30" fmla="*/ 953 w 1639"/>
              <a:gd name="T31" fmla="*/ 1806 h 1924"/>
              <a:gd name="T32" fmla="*/ 909 w 1639"/>
              <a:gd name="T33" fmla="*/ 1857 h 1924"/>
              <a:gd name="T34" fmla="*/ 885 w 1639"/>
              <a:gd name="T35" fmla="*/ 1881 h 1924"/>
              <a:gd name="T36" fmla="*/ 858 w 1639"/>
              <a:gd name="T37" fmla="*/ 1904 h 1924"/>
              <a:gd name="T38" fmla="*/ 814 w 1639"/>
              <a:gd name="T39" fmla="*/ 1924 h 1924"/>
              <a:gd name="T40" fmla="*/ 780 w 1639"/>
              <a:gd name="T41" fmla="*/ 1915 h 1924"/>
              <a:gd name="T42" fmla="*/ 34 w 1639"/>
              <a:gd name="T43" fmla="*/ 1150 h 1924"/>
              <a:gd name="T44" fmla="*/ 11 w 1639"/>
              <a:gd name="T45" fmla="*/ 1123 h 1924"/>
              <a:gd name="T46" fmla="*/ 0 w 1639"/>
              <a:gd name="T47" fmla="*/ 1092 h 1924"/>
              <a:gd name="T48" fmla="*/ 13 w 1639"/>
              <a:gd name="T49" fmla="*/ 1053 h 1924"/>
              <a:gd name="T50" fmla="*/ 67 w 1639"/>
              <a:gd name="T51" fmla="*/ 990 h 1924"/>
              <a:gd name="T52" fmla="*/ 124 w 1639"/>
              <a:gd name="T53" fmla="*/ 921 h 1924"/>
              <a:gd name="T54" fmla="*/ 156 w 1639"/>
              <a:gd name="T55" fmla="*/ 875 h 1924"/>
              <a:gd name="T56" fmla="*/ 171 w 1639"/>
              <a:gd name="T57" fmla="*/ 851 h 1924"/>
              <a:gd name="T58" fmla="*/ 184 w 1639"/>
              <a:gd name="T59" fmla="*/ 826 h 1924"/>
              <a:gd name="T60" fmla="*/ 198 w 1639"/>
              <a:gd name="T61" fmla="*/ 767 h 1924"/>
              <a:gd name="T62" fmla="*/ 191 w 1639"/>
              <a:gd name="T63" fmla="*/ 698 h 1924"/>
              <a:gd name="T64" fmla="*/ 89 w 1639"/>
              <a:gd name="T65" fmla="*/ 527 h 1924"/>
              <a:gd name="T66" fmla="*/ 80 w 1639"/>
              <a:gd name="T67" fmla="*/ 483 h 1924"/>
              <a:gd name="T68" fmla="*/ 104 w 1639"/>
              <a:gd name="T69" fmla="*/ 452 h 1924"/>
              <a:gd name="T70" fmla="*/ 320 w 1639"/>
              <a:gd name="T71" fmla="*/ 409 h 1924"/>
              <a:gd name="T72" fmla="*/ 373 w 1639"/>
              <a:gd name="T73" fmla="*/ 378 h 1924"/>
              <a:gd name="T74" fmla="*/ 408 w 1639"/>
              <a:gd name="T75" fmla="*/ 327 h 1924"/>
              <a:gd name="T76" fmla="*/ 428 w 1639"/>
              <a:gd name="T77" fmla="*/ 263 h 1924"/>
              <a:gd name="T78" fmla="*/ 439 w 1639"/>
              <a:gd name="T79" fmla="*/ 192 h 1924"/>
              <a:gd name="T80" fmla="*/ 444 w 1639"/>
              <a:gd name="T81" fmla="*/ 117 h 1924"/>
              <a:gd name="T82" fmla="*/ 453 w 1639"/>
              <a:gd name="T83" fmla="*/ 57 h 1924"/>
              <a:gd name="T84" fmla="*/ 477 w 1639"/>
              <a:gd name="T85" fmla="*/ 19 h 1924"/>
              <a:gd name="T86" fmla="*/ 523 w 1639"/>
              <a:gd name="T87" fmla="*/ 4 h 19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9" h="1924">
                <a:moveTo>
                  <a:pt x="1570" y="0"/>
                </a:moveTo>
                <a:lnTo>
                  <a:pt x="1587" y="2"/>
                </a:lnTo>
                <a:lnTo>
                  <a:pt x="1603" y="8"/>
                </a:lnTo>
                <a:lnTo>
                  <a:pt x="1616" y="17"/>
                </a:lnTo>
                <a:lnTo>
                  <a:pt x="1627" y="31"/>
                </a:lnTo>
                <a:lnTo>
                  <a:pt x="1634" y="51"/>
                </a:lnTo>
                <a:lnTo>
                  <a:pt x="1639" y="77"/>
                </a:lnTo>
                <a:lnTo>
                  <a:pt x="1639" y="110"/>
                </a:lnTo>
                <a:lnTo>
                  <a:pt x="1639" y="117"/>
                </a:lnTo>
                <a:lnTo>
                  <a:pt x="1638" y="137"/>
                </a:lnTo>
                <a:lnTo>
                  <a:pt x="1636" y="170"/>
                </a:lnTo>
                <a:lnTo>
                  <a:pt x="1632" y="214"/>
                </a:lnTo>
                <a:lnTo>
                  <a:pt x="1627" y="266"/>
                </a:lnTo>
                <a:lnTo>
                  <a:pt x="1618" y="328"/>
                </a:lnTo>
                <a:lnTo>
                  <a:pt x="1607" y="399"/>
                </a:lnTo>
                <a:lnTo>
                  <a:pt x="1592" y="478"/>
                </a:lnTo>
                <a:lnTo>
                  <a:pt x="1574" y="563"/>
                </a:lnTo>
                <a:lnTo>
                  <a:pt x="1550" y="653"/>
                </a:lnTo>
                <a:lnTo>
                  <a:pt x="1523" y="747"/>
                </a:lnTo>
                <a:lnTo>
                  <a:pt x="1490" y="844"/>
                </a:lnTo>
                <a:lnTo>
                  <a:pt x="1452" y="942"/>
                </a:lnTo>
                <a:lnTo>
                  <a:pt x="1408" y="1044"/>
                </a:lnTo>
                <a:lnTo>
                  <a:pt x="1348" y="1165"/>
                </a:lnTo>
                <a:lnTo>
                  <a:pt x="1291" y="1276"/>
                </a:lnTo>
                <a:lnTo>
                  <a:pt x="1239" y="1374"/>
                </a:lnTo>
                <a:lnTo>
                  <a:pt x="1188" y="1463"/>
                </a:lnTo>
                <a:lnTo>
                  <a:pt x="1138" y="1544"/>
                </a:lnTo>
                <a:lnTo>
                  <a:pt x="1093" y="1613"/>
                </a:lnTo>
                <a:lnTo>
                  <a:pt x="1053" y="1675"/>
                </a:lnTo>
                <a:lnTo>
                  <a:pt x="1015" y="1726"/>
                </a:lnTo>
                <a:lnTo>
                  <a:pt x="982" y="1769"/>
                </a:lnTo>
                <a:lnTo>
                  <a:pt x="953" y="1806"/>
                </a:lnTo>
                <a:lnTo>
                  <a:pt x="927" y="1835"/>
                </a:lnTo>
                <a:lnTo>
                  <a:pt x="909" y="1857"/>
                </a:lnTo>
                <a:lnTo>
                  <a:pt x="894" y="1871"/>
                </a:lnTo>
                <a:lnTo>
                  <a:pt x="885" y="1881"/>
                </a:lnTo>
                <a:lnTo>
                  <a:pt x="883" y="1884"/>
                </a:lnTo>
                <a:lnTo>
                  <a:pt x="858" y="1904"/>
                </a:lnTo>
                <a:lnTo>
                  <a:pt x="834" y="1919"/>
                </a:lnTo>
                <a:lnTo>
                  <a:pt x="814" y="1924"/>
                </a:lnTo>
                <a:lnTo>
                  <a:pt x="796" y="1923"/>
                </a:lnTo>
                <a:lnTo>
                  <a:pt x="780" y="1915"/>
                </a:lnTo>
                <a:lnTo>
                  <a:pt x="763" y="1902"/>
                </a:lnTo>
                <a:lnTo>
                  <a:pt x="34" y="1150"/>
                </a:lnTo>
                <a:lnTo>
                  <a:pt x="22" y="1137"/>
                </a:lnTo>
                <a:lnTo>
                  <a:pt x="11" y="1123"/>
                </a:lnTo>
                <a:lnTo>
                  <a:pt x="3" y="1108"/>
                </a:lnTo>
                <a:lnTo>
                  <a:pt x="0" y="1092"/>
                </a:lnTo>
                <a:lnTo>
                  <a:pt x="3" y="1074"/>
                </a:lnTo>
                <a:lnTo>
                  <a:pt x="13" y="1053"/>
                </a:lnTo>
                <a:lnTo>
                  <a:pt x="29" y="1032"/>
                </a:lnTo>
                <a:lnTo>
                  <a:pt x="67" y="990"/>
                </a:lnTo>
                <a:lnTo>
                  <a:pt x="98" y="953"/>
                </a:lnTo>
                <a:lnTo>
                  <a:pt x="124" y="921"/>
                </a:lnTo>
                <a:lnTo>
                  <a:pt x="142" y="895"/>
                </a:lnTo>
                <a:lnTo>
                  <a:pt x="156" y="875"/>
                </a:lnTo>
                <a:lnTo>
                  <a:pt x="166" y="860"/>
                </a:lnTo>
                <a:lnTo>
                  <a:pt x="171" y="851"/>
                </a:lnTo>
                <a:lnTo>
                  <a:pt x="173" y="848"/>
                </a:lnTo>
                <a:lnTo>
                  <a:pt x="184" y="826"/>
                </a:lnTo>
                <a:lnTo>
                  <a:pt x="193" y="798"/>
                </a:lnTo>
                <a:lnTo>
                  <a:pt x="198" y="767"/>
                </a:lnTo>
                <a:lnTo>
                  <a:pt x="198" y="733"/>
                </a:lnTo>
                <a:lnTo>
                  <a:pt x="191" y="698"/>
                </a:lnTo>
                <a:lnTo>
                  <a:pt x="175" y="664"/>
                </a:lnTo>
                <a:lnTo>
                  <a:pt x="89" y="527"/>
                </a:lnTo>
                <a:lnTo>
                  <a:pt x="80" y="505"/>
                </a:lnTo>
                <a:lnTo>
                  <a:pt x="80" y="483"/>
                </a:lnTo>
                <a:lnTo>
                  <a:pt x="87" y="467"/>
                </a:lnTo>
                <a:lnTo>
                  <a:pt x="104" y="452"/>
                </a:lnTo>
                <a:lnTo>
                  <a:pt x="125" y="445"/>
                </a:lnTo>
                <a:lnTo>
                  <a:pt x="320" y="409"/>
                </a:lnTo>
                <a:lnTo>
                  <a:pt x="350" y="396"/>
                </a:lnTo>
                <a:lnTo>
                  <a:pt x="373" y="378"/>
                </a:lnTo>
                <a:lnTo>
                  <a:pt x="393" y="354"/>
                </a:lnTo>
                <a:lnTo>
                  <a:pt x="408" y="327"/>
                </a:lnTo>
                <a:lnTo>
                  <a:pt x="419" y="296"/>
                </a:lnTo>
                <a:lnTo>
                  <a:pt x="428" y="263"/>
                </a:lnTo>
                <a:lnTo>
                  <a:pt x="433" y="228"/>
                </a:lnTo>
                <a:lnTo>
                  <a:pt x="439" y="192"/>
                </a:lnTo>
                <a:lnTo>
                  <a:pt x="442" y="154"/>
                </a:lnTo>
                <a:lnTo>
                  <a:pt x="444" y="117"/>
                </a:lnTo>
                <a:lnTo>
                  <a:pt x="448" y="81"/>
                </a:lnTo>
                <a:lnTo>
                  <a:pt x="453" y="57"/>
                </a:lnTo>
                <a:lnTo>
                  <a:pt x="463" y="37"/>
                </a:lnTo>
                <a:lnTo>
                  <a:pt x="477" y="19"/>
                </a:lnTo>
                <a:lnTo>
                  <a:pt x="497" y="8"/>
                </a:lnTo>
                <a:lnTo>
                  <a:pt x="523" y="4"/>
                </a:lnTo>
                <a:lnTo>
                  <a:pt x="1570" y="0"/>
                </a:lnTo>
                <a:close/>
              </a:path>
            </a:pathLst>
          </a:custGeom>
          <a:solidFill>
            <a:schemeClr val="accent4">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 name="Freeform 9">
            <a:extLst>
              <a:ext uri="{FF2B5EF4-FFF2-40B4-BE49-F238E27FC236}">
                <a16:creationId xmlns:a16="http://schemas.microsoft.com/office/drawing/2014/main" id="{00000000-0008-0000-0000-000008000000}"/>
              </a:ext>
            </a:extLst>
          </xdr:cNvPr>
          <xdr:cNvSpPr>
            <a:spLocks/>
          </xdr:cNvSpPr>
        </xdr:nvSpPr>
        <xdr:spPr bwMode="auto">
          <a:xfrm>
            <a:off x="6182519" y="4881562"/>
            <a:ext cx="1531938" cy="1279525"/>
          </a:xfrm>
          <a:custGeom>
            <a:avLst/>
            <a:gdLst>
              <a:gd name="T0" fmla="*/ 1137 w 1929"/>
              <a:gd name="T1" fmla="*/ 6 h 1612"/>
              <a:gd name="T2" fmla="*/ 1907 w 1929"/>
              <a:gd name="T3" fmla="*/ 753 h 1612"/>
              <a:gd name="T4" fmla="*/ 1926 w 1929"/>
              <a:gd name="T5" fmla="*/ 780 h 1612"/>
              <a:gd name="T6" fmla="*/ 1927 w 1929"/>
              <a:gd name="T7" fmla="*/ 814 h 1612"/>
              <a:gd name="T8" fmla="*/ 1904 w 1929"/>
              <a:gd name="T9" fmla="*/ 855 h 1612"/>
              <a:gd name="T10" fmla="*/ 1876 w 1929"/>
              <a:gd name="T11" fmla="*/ 882 h 1612"/>
              <a:gd name="T12" fmla="*/ 1851 w 1929"/>
              <a:gd name="T13" fmla="*/ 906 h 1612"/>
              <a:gd name="T14" fmla="*/ 1798 w 1929"/>
              <a:gd name="T15" fmla="*/ 951 h 1612"/>
              <a:gd name="T16" fmla="*/ 1723 w 1929"/>
              <a:gd name="T17" fmla="*/ 1011 h 1612"/>
              <a:gd name="T18" fmla="*/ 1629 w 1929"/>
              <a:gd name="T19" fmla="*/ 1082 h 1612"/>
              <a:gd name="T20" fmla="*/ 1512 w 1929"/>
              <a:gd name="T21" fmla="*/ 1159 h 1612"/>
              <a:gd name="T22" fmla="*/ 1377 w 1929"/>
              <a:gd name="T23" fmla="*/ 1237 h 1612"/>
              <a:gd name="T24" fmla="*/ 1226 w 1929"/>
              <a:gd name="T25" fmla="*/ 1314 h 1612"/>
              <a:gd name="T26" fmla="*/ 1060 w 1929"/>
              <a:gd name="T27" fmla="*/ 1383 h 1612"/>
              <a:gd name="T28" fmla="*/ 831 w 1929"/>
              <a:gd name="T29" fmla="*/ 1461 h 1612"/>
              <a:gd name="T30" fmla="*/ 632 w 1929"/>
              <a:gd name="T31" fmla="*/ 1521 h 1612"/>
              <a:gd name="T32" fmla="*/ 466 w 1929"/>
              <a:gd name="T33" fmla="*/ 1561 h 1612"/>
              <a:gd name="T34" fmla="*/ 333 w 1929"/>
              <a:gd name="T35" fmla="*/ 1589 h 1612"/>
              <a:gd name="T36" fmla="*/ 229 w 1929"/>
              <a:gd name="T37" fmla="*/ 1603 h 1612"/>
              <a:gd name="T38" fmla="*/ 155 w 1929"/>
              <a:gd name="T39" fmla="*/ 1611 h 1612"/>
              <a:gd name="T40" fmla="*/ 113 w 1929"/>
              <a:gd name="T41" fmla="*/ 1612 h 1612"/>
              <a:gd name="T42" fmla="*/ 98 w 1929"/>
              <a:gd name="T43" fmla="*/ 1612 h 1612"/>
              <a:gd name="T44" fmla="*/ 38 w 1929"/>
              <a:gd name="T45" fmla="*/ 1605 h 1612"/>
              <a:gd name="T46" fmla="*/ 7 w 1929"/>
              <a:gd name="T47" fmla="*/ 1580 h 1612"/>
              <a:gd name="T48" fmla="*/ 0 w 1929"/>
              <a:gd name="T49" fmla="*/ 1543 h 1612"/>
              <a:gd name="T50" fmla="*/ 7 w 1929"/>
              <a:gd name="T51" fmla="*/ 477 h 1612"/>
              <a:gd name="T52" fmla="*/ 14 w 1929"/>
              <a:gd name="T53" fmla="*/ 445 h 1612"/>
              <a:gd name="T54" fmla="*/ 38 w 1929"/>
              <a:gd name="T55" fmla="*/ 419 h 1612"/>
              <a:gd name="T56" fmla="*/ 87 w 1929"/>
              <a:gd name="T57" fmla="*/ 408 h 1612"/>
              <a:gd name="T58" fmla="*/ 202 w 1929"/>
              <a:gd name="T59" fmla="*/ 399 h 1612"/>
              <a:gd name="T60" fmla="*/ 277 w 1929"/>
              <a:gd name="T61" fmla="*/ 386 h 1612"/>
              <a:gd name="T62" fmla="*/ 313 w 1929"/>
              <a:gd name="T63" fmla="*/ 377 h 1612"/>
              <a:gd name="T64" fmla="*/ 341 w 1929"/>
              <a:gd name="T65" fmla="*/ 368 h 1612"/>
              <a:gd name="T66" fmla="*/ 392 w 1929"/>
              <a:gd name="T67" fmla="*/ 337 h 1612"/>
              <a:gd name="T68" fmla="*/ 435 w 1929"/>
              <a:gd name="T69" fmla="*/ 282 h 1612"/>
              <a:gd name="T70" fmla="*/ 483 w 1929"/>
              <a:gd name="T71" fmla="*/ 89 h 1612"/>
              <a:gd name="T72" fmla="*/ 506 w 1929"/>
              <a:gd name="T73" fmla="*/ 51 h 1612"/>
              <a:gd name="T74" fmla="*/ 545 w 1929"/>
              <a:gd name="T75" fmla="*/ 46 h 1612"/>
              <a:gd name="T76" fmla="*/ 730 w 1929"/>
              <a:gd name="T77" fmla="*/ 168 h 1612"/>
              <a:gd name="T78" fmla="*/ 803 w 1929"/>
              <a:gd name="T79" fmla="*/ 182 h 1612"/>
              <a:gd name="T80" fmla="*/ 876 w 1929"/>
              <a:gd name="T81" fmla="*/ 159 h 1612"/>
              <a:gd name="T82" fmla="*/ 947 w 1929"/>
              <a:gd name="T83" fmla="*/ 109 h 1612"/>
              <a:gd name="T84" fmla="*/ 1016 w 1929"/>
              <a:gd name="T85" fmla="*/ 51 h 1612"/>
              <a:gd name="T86" fmla="*/ 1071 w 1929"/>
              <a:gd name="T87" fmla="*/ 9 h 1612"/>
              <a:gd name="T88" fmla="*/ 1115 w 1929"/>
              <a:gd name="T89" fmla="*/ 0 h 16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29" h="1612">
                <a:moveTo>
                  <a:pt x="1115" y="0"/>
                </a:moveTo>
                <a:lnTo>
                  <a:pt x="1137" y="6"/>
                </a:lnTo>
                <a:lnTo>
                  <a:pt x="1157" y="20"/>
                </a:lnTo>
                <a:lnTo>
                  <a:pt x="1907" y="753"/>
                </a:lnTo>
                <a:lnTo>
                  <a:pt x="1918" y="765"/>
                </a:lnTo>
                <a:lnTo>
                  <a:pt x="1926" y="780"/>
                </a:lnTo>
                <a:lnTo>
                  <a:pt x="1929" y="796"/>
                </a:lnTo>
                <a:lnTo>
                  <a:pt x="1927" y="814"/>
                </a:lnTo>
                <a:lnTo>
                  <a:pt x="1918" y="833"/>
                </a:lnTo>
                <a:lnTo>
                  <a:pt x="1904" y="855"/>
                </a:lnTo>
                <a:lnTo>
                  <a:pt x="1880" y="878"/>
                </a:lnTo>
                <a:lnTo>
                  <a:pt x="1876" y="882"/>
                </a:lnTo>
                <a:lnTo>
                  <a:pt x="1867" y="891"/>
                </a:lnTo>
                <a:lnTo>
                  <a:pt x="1851" y="906"/>
                </a:lnTo>
                <a:lnTo>
                  <a:pt x="1827" y="926"/>
                </a:lnTo>
                <a:lnTo>
                  <a:pt x="1798" y="951"/>
                </a:lnTo>
                <a:lnTo>
                  <a:pt x="1763" y="978"/>
                </a:lnTo>
                <a:lnTo>
                  <a:pt x="1723" y="1011"/>
                </a:lnTo>
                <a:lnTo>
                  <a:pt x="1678" y="1046"/>
                </a:lnTo>
                <a:lnTo>
                  <a:pt x="1629" y="1082"/>
                </a:lnTo>
                <a:lnTo>
                  <a:pt x="1572" y="1119"/>
                </a:lnTo>
                <a:lnTo>
                  <a:pt x="1512" y="1159"/>
                </a:lnTo>
                <a:lnTo>
                  <a:pt x="1446" y="1199"/>
                </a:lnTo>
                <a:lnTo>
                  <a:pt x="1377" y="1237"/>
                </a:lnTo>
                <a:lnTo>
                  <a:pt x="1304" y="1275"/>
                </a:lnTo>
                <a:lnTo>
                  <a:pt x="1226" y="1314"/>
                </a:lnTo>
                <a:lnTo>
                  <a:pt x="1146" y="1348"/>
                </a:lnTo>
                <a:lnTo>
                  <a:pt x="1060" y="1383"/>
                </a:lnTo>
                <a:lnTo>
                  <a:pt x="942" y="1425"/>
                </a:lnTo>
                <a:lnTo>
                  <a:pt x="831" y="1461"/>
                </a:lnTo>
                <a:lnTo>
                  <a:pt x="727" y="1494"/>
                </a:lnTo>
                <a:lnTo>
                  <a:pt x="632" y="1521"/>
                </a:lnTo>
                <a:lnTo>
                  <a:pt x="546" y="1543"/>
                </a:lnTo>
                <a:lnTo>
                  <a:pt x="466" y="1561"/>
                </a:lnTo>
                <a:lnTo>
                  <a:pt x="395" y="1576"/>
                </a:lnTo>
                <a:lnTo>
                  <a:pt x="333" y="1589"/>
                </a:lnTo>
                <a:lnTo>
                  <a:pt x="277" y="1598"/>
                </a:lnTo>
                <a:lnTo>
                  <a:pt x="229" y="1603"/>
                </a:lnTo>
                <a:lnTo>
                  <a:pt x="189" y="1609"/>
                </a:lnTo>
                <a:lnTo>
                  <a:pt x="155" y="1611"/>
                </a:lnTo>
                <a:lnTo>
                  <a:pt x="129" y="1612"/>
                </a:lnTo>
                <a:lnTo>
                  <a:pt x="113" y="1612"/>
                </a:lnTo>
                <a:lnTo>
                  <a:pt x="102" y="1612"/>
                </a:lnTo>
                <a:lnTo>
                  <a:pt x="98" y="1612"/>
                </a:lnTo>
                <a:lnTo>
                  <a:pt x="64" y="1611"/>
                </a:lnTo>
                <a:lnTo>
                  <a:pt x="38" y="1605"/>
                </a:lnTo>
                <a:lnTo>
                  <a:pt x="20" y="1594"/>
                </a:lnTo>
                <a:lnTo>
                  <a:pt x="7" y="1580"/>
                </a:lnTo>
                <a:lnTo>
                  <a:pt x="2" y="1563"/>
                </a:lnTo>
                <a:lnTo>
                  <a:pt x="0" y="1543"/>
                </a:lnTo>
                <a:lnTo>
                  <a:pt x="7" y="496"/>
                </a:lnTo>
                <a:lnTo>
                  <a:pt x="7" y="477"/>
                </a:lnTo>
                <a:lnTo>
                  <a:pt x="9" y="461"/>
                </a:lnTo>
                <a:lnTo>
                  <a:pt x="14" y="445"/>
                </a:lnTo>
                <a:lnTo>
                  <a:pt x="24" y="430"/>
                </a:lnTo>
                <a:lnTo>
                  <a:pt x="38" y="419"/>
                </a:lnTo>
                <a:lnTo>
                  <a:pt x="58" y="412"/>
                </a:lnTo>
                <a:lnTo>
                  <a:pt x="87" y="408"/>
                </a:lnTo>
                <a:lnTo>
                  <a:pt x="151" y="403"/>
                </a:lnTo>
                <a:lnTo>
                  <a:pt x="202" y="399"/>
                </a:lnTo>
                <a:lnTo>
                  <a:pt x="246" y="392"/>
                </a:lnTo>
                <a:lnTo>
                  <a:pt x="277" y="386"/>
                </a:lnTo>
                <a:lnTo>
                  <a:pt x="299" y="381"/>
                </a:lnTo>
                <a:lnTo>
                  <a:pt x="313" y="377"/>
                </a:lnTo>
                <a:lnTo>
                  <a:pt x="317" y="377"/>
                </a:lnTo>
                <a:lnTo>
                  <a:pt x="341" y="368"/>
                </a:lnTo>
                <a:lnTo>
                  <a:pt x="366" y="355"/>
                </a:lnTo>
                <a:lnTo>
                  <a:pt x="392" y="337"/>
                </a:lnTo>
                <a:lnTo>
                  <a:pt x="415" y="312"/>
                </a:lnTo>
                <a:lnTo>
                  <a:pt x="435" y="282"/>
                </a:lnTo>
                <a:lnTo>
                  <a:pt x="448" y="246"/>
                </a:lnTo>
                <a:lnTo>
                  <a:pt x="483" y="89"/>
                </a:lnTo>
                <a:lnTo>
                  <a:pt x="492" y="68"/>
                </a:lnTo>
                <a:lnTo>
                  <a:pt x="506" y="51"/>
                </a:lnTo>
                <a:lnTo>
                  <a:pt x="525" y="46"/>
                </a:lnTo>
                <a:lnTo>
                  <a:pt x="545" y="46"/>
                </a:lnTo>
                <a:lnTo>
                  <a:pt x="566" y="57"/>
                </a:lnTo>
                <a:lnTo>
                  <a:pt x="730" y="168"/>
                </a:lnTo>
                <a:lnTo>
                  <a:pt x="767" y="180"/>
                </a:lnTo>
                <a:lnTo>
                  <a:pt x="803" y="182"/>
                </a:lnTo>
                <a:lnTo>
                  <a:pt x="840" y="173"/>
                </a:lnTo>
                <a:lnTo>
                  <a:pt x="876" y="159"/>
                </a:lnTo>
                <a:lnTo>
                  <a:pt x="913" y="137"/>
                </a:lnTo>
                <a:lnTo>
                  <a:pt x="947" y="109"/>
                </a:lnTo>
                <a:lnTo>
                  <a:pt x="984" y="82"/>
                </a:lnTo>
                <a:lnTo>
                  <a:pt x="1016" y="51"/>
                </a:lnTo>
                <a:lnTo>
                  <a:pt x="1051" y="24"/>
                </a:lnTo>
                <a:lnTo>
                  <a:pt x="1071" y="9"/>
                </a:lnTo>
                <a:lnTo>
                  <a:pt x="1093" y="2"/>
                </a:lnTo>
                <a:lnTo>
                  <a:pt x="1115" y="0"/>
                </a:lnTo>
                <a:close/>
              </a:path>
            </a:pathLst>
          </a:custGeom>
          <a:solidFill>
            <a:srgbClr val="A0EEA4"/>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 name="Freeform 10">
            <a:extLst>
              <a:ext uri="{FF2B5EF4-FFF2-40B4-BE49-F238E27FC236}">
                <a16:creationId xmlns:a16="http://schemas.microsoft.com/office/drawing/2014/main" id="{00000000-0008-0000-0000-000009000000}"/>
              </a:ext>
            </a:extLst>
          </xdr:cNvPr>
          <xdr:cNvSpPr>
            <a:spLocks/>
          </xdr:cNvSpPr>
        </xdr:nvSpPr>
        <xdr:spPr bwMode="auto">
          <a:xfrm>
            <a:off x="4502944" y="4878387"/>
            <a:ext cx="1531938" cy="1293813"/>
          </a:xfrm>
          <a:custGeom>
            <a:avLst/>
            <a:gdLst>
              <a:gd name="T0" fmla="*/ 843 w 1929"/>
              <a:gd name="T1" fmla="*/ 2 h 1631"/>
              <a:gd name="T2" fmla="*/ 885 w 1929"/>
              <a:gd name="T3" fmla="*/ 30 h 1631"/>
              <a:gd name="T4" fmla="*/ 965 w 1929"/>
              <a:gd name="T5" fmla="*/ 97 h 1631"/>
              <a:gd name="T6" fmla="*/ 1024 w 1929"/>
              <a:gd name="T7" fmla="*/ 141 h 1631"/>
              <a:gd name="T8" fmla="*/ 1058 w 1929"/>
              <a:gd name="T9" fmla="*/ 164 h 1631"/>
              <a:gd name="T10" fmla="*/ 1071 w 1929"/>
              <a:gd name="T11" fmla="*/ 170 h 1631"/>
              <a:gd name="T12" fmla="*/ 1120 w 1929"/>
              <a:gd name="T13" fmla="*/ 190 h 1631"/>
              <a:gd name="T14" fmla="*/ 1186 w 1929"/>
              <a:gd name="T15" fmla="*/ 195 h 1631"/>
              <a:gd name="T16" fmla="*/ 1255 w 1929"/>
              <a:gd name="T17" fmla="*/ 172 h 1631"/>
              <a:gd name="T18" fmla="*/ 1413 w 1929"/>
              <a:gd name="T19" fmla="*/ 75 h 1631"/>
              <a:gd name="T20" fmla="*/ 1452 w 1929"/>
              <a:gd name="T21" fmla="*/ 82 h 1631"/>
              <a:gd name="T22" fmla="*/ 1474 w 1929"/>
              <a:gd name="T23" fmla="*/ 121 h 1631"/>
              <a:gd name="T24" fmla="*/ 1525 w 1929"/>
              <a:gd name="T25" fmla="*/ 345 h 1631"/>
              <a:gd name="T26" fmla="*/ 1566 w 1929"/>
              <a:gd name="T27" fmla="*/ 387 h 1631"/>
              <a:gd name="T28" fmla="*/ 1625 w 1929"/>
              <a:gd name="T29" fmla="*/ 412 h 1631"/>
              <a:gd name="T30" fmla="*/ 1694 w 1929"/>
              <a:gd name="T31" fmla="*/ 427 h 1631"/>
              <a:gd name="T32" fmla="*/ 1767 w 1929"/>
              <a:gd name="T33" fmla="*/ 434 h 1631"/>
              <a:gd name="T34" fmla="*/ 1840 w 1929"/>
              <a:gd name="T35" fmla="*/ 440 h 1631"/>
              <a:gd name="T36" fmla="*/ 1885 w 1929"/>
              <a:gd name="T37" fmla="*/ 454 h 1631"/>
              <a:gd name="T38" fmla="*/ 1913 w 1929"/>
              <a:gd name="T39" fmla="*/ 489 h 1631"/>
              <a:gd name="T40" fmla="*/ 1929 w 1929"/>
              <a:gd name="T41" fmla="*/ 1560 h 1631"/>
              <a:gd name="T42" fmla="*/ 1924 w 1929"/>
              <a:gd name="T43" fmla="*/ 1595 h 1631"/>
              <a:gd name="T44" fmla="*/ 1900 w 1929"/>
              <a:gd name="T45" fmla="*/ 1618 h 1631"/>
              <a:gd name="T46" fmla="*/ 1854 w 1929"/>
              <a:gd name="T47" fmla="*/ 1631 h 1631"/>
              <a:gd name="T48" fmla="*/ 1814 w 1929"/>
              <a:gd name="T49" fmla="*/ 1631 h 1631"/>
              <a:gd name="T50" fmla="*/ 1761 w 1929"/>
              <a:gd name="T51" fmla="*/ 1627 h 1631"/>
              <a:gd name="T52" fmla="*/ 1665 w 1929"/>
              <a:gd name="T53" fmla="*/ 1620 h 1631"/>
              <a:gd name="T54" fmla="*/ 1530 w 1929"/>
              <a:gd name="T55" fmla="*/ 1602 h 1631"/>
              <a:gd name="T56" fmla="*/ 1368 w 1929"/>
              <a:gd name="T57" fmla="*/ 1569 h 1631"/>
              <a:gd name="T58" fmla="*/ 1184 w 1929"/>
              <a:gd name="T59" fmla="*/ 1520 h 1631"/>
              <a:gd name="T60" fmla="*/ 987 w 1929"/>
              <a:gd name="T61" fmla="*/ 1451 h 1631"/>
              <a:gd name="T62" fmla="*/ 763 w 1929"/>
              <a:gd name="T63" fmla="*/ 1350 h 1631"/>
              <a:gd name="T64" fmla="*/ 554 w 1929"/>
              <a:gd name="T65" fmla="*/ 1241 h 1631"/>
              <a:gd name="T66" fmla="*/ 384 w 1929"/>
              <a:gd name="T67" fmla="*/ 1143 h 1631"/>
              <a:gd name="T68" fmla="*/ 253 w 1929"/>
              <a:gd name="T69" fmla="*/ 1057 h 1631"/>
              <a:gd name="T70" fmla="*/ 155 w 1929"/>
              <a:gd name="T71" fmla="*/ 988 h 1631"/>
              <a:gd name="T72" fmla="*/ 89 w 1929"/>
              <a:gd name="T73" fmla="*/ 935 h 1631"/>
              <a:gd name="T74" fmla="*/ 53 w 1929"/>
              <a:gd name="T75" fmla="*/ 902 h 1631"/>
              <a:gd name="T76" fmla="*/ 42 w 1929"/>
              <a:gd name="T77" fmla="*/ 890 h 1631"/>
              <a:gd name="T78" fmla="*/ 5 w 1929"/>
              <a:gd name="T79" fmla="*/ 842 h 1631"/>
              <a:gd name="T80" fmla="*/ 2 w 1929"/>
              <a:gd name="T81" fmla="*/ 804 h 1631"/>
              <a:gd name="T82" fmla="*/ 22 w 1929"/>
              <a:gd name="T83" fmla="*/ 771 h 1631"/>
              <a:gd name="T84" fmla="*/ 779 w 1929"/>
              <a:gd name="T85" fmla="*/ 22 h 1631"/>
              <a:gd name="T86" fmla="*/ 809 w 1929"/>
              <a:gd name="T87" fmla="*/ 4 h 16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9" h="1631">
                <a:moveTo>
                  <a:pt x="825" y="0"/>
                </a:moveTo>
                <a:lnTo>
                  <a:pt x="843" y="2"/>
                </a:lnTo>
                <a:lnTo>
                  <a:pt x="863" y="11"/>
                </a:lnTo>
                <a:lnTo>
                  <a:pt x="885" y="30"/>
                </a:lnTo>
                <a:lnTo>
                  <a:pt x="927" y="66"/>
                </a:lnTo>
                <a:lnTo>
                  <a:pt x="965" y="97"/>
                </a:lnTo>
                <a:lnTo>
                  <a:pt x="996" y="123"/>
                </a:lnTo>
                <a:lnTo>
                  <a:pt x="1024" y="141"/>
                </a:lnTo>
                <a:lnTo>
                  <a:pt x="1044" y="155"/>
                </a:lnTo>
                <a:lnTo>
                  <a:pt x="1058" y="164"/>
                </a:lnTo>
                <a:lnTo>
                  <a:pt x="1067" y="168"/>
                </a:lnTo>
                <a:lnTo>
                  <a:pt x="1071" y="170"/>
                </a:lnTo>
                <a:lnTo>
                  <a:pt x="1093" y="181"/>
                </a:lnTo>
                <a:lnTo>
                  <a:pt x="1120" y="190"/>
                </a:lnTo>
                <a:lnTo>
                  <a:pt x="1151" y="195"/>
                </a:lnTo>
                <a:lnTo>
                  <a:pt x="1186" y="195"/>
                </a:lnTo>
                <a:lnTo>
                  <a:pt x="1220" y="188"/>
                </a:lnTo>
                <a:lnTo>
                  <a:pt x="1255" y="172"/>
                </a:lnTo>
                <a:lnTo>
                  <a:pt x="1392" y="84"/>
                </a:lnTo>
                <a:lnTo>
                  <a:pt x="1413" y="75"/>
                </a:lnTo>
                <a:lnTo>
                  <a:pt x="1433" y="75"/>
                </a:lnTo>
                <a:lnTo>
                  <a:pt x="1452" y="82"/>
                </a:lnTo>
                <a:lnTo>
                  <a:pt x="1464" y="97"/>
                </a:lnTo>
                <a:lnTo>
                  <a:pt x="1474" y="121"/>
                </a:lnTo>
                <a:lnTo>
                  <a:pt x="1510" y="316"/>
                </a:lnTo>
                <a:lnTo>
                  <a:pt x="1525" y="345"/>
                </a:lnTo>
                <a:lnTo>
                  <a:pt x="1543" y="368"/>
                </a:lnTo>
                <a:lnTo>
                  <a:pt x="1566" y="387"/>
                </a:lnTo>
                <a:lnTo>
                  <a:pt x="1594" y="401"/>
                </a:lnTo>
                <a:lnTo>
                  <a:pt x="1625" y="412"/>
                </a:lnTo>
                <a:lnTo>
                  <a:pt x="1658" y="421"/>
                </a:lnTo>
                <a:lnTo>
                  <a:pt x="1694" y="427"/>
                </a:lnTo>
                <a:lnTo>
                  <a:pt x="1730" y="430"/>
                </a:lnTo>
                <a:lnTo>
                  <a:pt x="1767" y="434"/>
                </a:lnTo>
                <a:lnTo>
                  <a:pt x="1803" y="436"/>
                </a:lnTo>
                <a:lnTo>
                  <a:pt x="1840" y="440"/>
                </a:lnTo>
                <a:lnTo>
                  <a:pt x="1863" y="443"/>
                </a:lnTo>
                <a:lnTo>
                  <a:pt x="1885" y="454"/>
                </a:lnTo>
                <a:lnTo>
                  <a:pt x="1902" y="469"/>
                </a:lnTo>
                <a:lnTo>
                  <a:pt x="1913" y="489"/>
                </a:lnTo>
                <a:lnTo>
                  <a:pt x="1916" y="512"/>
                </a:lnTo>
                <a:lnTo>
                  <a:pt x="1929" y="1560"/>
                </a:lnTo>
                <a:lnTo>
                  <a:pt x="1929" y="1578"/>
                </a:lnTo>
                <a:lnTo>
                  <a:pt x="1924" y="1595"/>
                </a:lnTo>
                <a:lnTo>
                  <a:pt x="1914" y="1607"/>
                </a:lnTo>
                <a:lnTo>
                  <a:pt x="1900" y="1618"/>
                </a:lnTo>
                <a:lnTo>
                  <a:pt x="1880" y="1626"/>
                </a:lnTo>
                <a:lnTo>
                  <a:pt x="1854" y="1631"/>
                </a:lnTo>
                <a:lnTo>
                  <a:pt x="1822" y="1631"/>
                </a:lnTo>
                <a:lnTo>
                  <a:pt x="1814" y="1631"/>
                </a:lnTo>
                <a:lnTo>
                  <a:pt x="1794" y="1629"/>
                </a:lnTo>
                <a:lnTo>
                  <a:pt x="1761" y="1627"/>
                </a:lnTo>
                <a:lnTo>
                  <a:pt x="1718" y="1626"/>
                </a:lnTo>
                <a:lnTo>
                  <a:pt x="1665" y="1620"/>
                </a:lnTo>
                <a:lnTo>
                  <a:pt x="1601" y="1611"/>
                </a:lnTo>
                <a:lnTo>
                  <a:pt x="1530" y="1602"/>
                </a:lnTo>
                <a:lnTo>
                  <a:pt x="1452" y="1587"/>
                </a:lnTo>
                <a:lnTo>
                  <a:pt x="1368" y="1569"/>
                </a:lnTo>
                <a:lnTo>
                  <a:pt x="1279" y="1547"/>
                </a:lnTo>
                <a:lnTo>
                  <a:pt x="1184" y="1520"/>
                </a:lnTo>
                <a:lnTo>
                  <a:pt x="1086" y="1489"/>
                </a:lnTo>
                <a:lnTo>
                  <a:pt x="987" y="1451"/>
                </a:lnTo>
                <a:lnTo>
                  <a:pt x="885" y="1407"/>
                </a:lnTo>
                <a:lnTo>
                  <a:pt x="763" y="1350"/>
                </a:lnTo>
                <a:lnTo>
                  <a:pt x="654" y="1294"/>
                </a:lnTo>
                <a:lnTo>
                  <a:pt x="554" y="1241"/>
                </a:lnTo>
                <a:lnTo>
                  <a:pt x="464" y="1190"/>
                </a:lnTo>
                <a:lnTo>
                  <a:pt x="384" y="1143"/>
                </a:lnTo>
                <a:lnTo>
                  <a:pt x="313" y="1099"/>
                </a:lnTo>
                <a:lnTo>
                  <a:pt x="253" y="1057"/>
                </a:lnTo>
                <a:lnTo>
                  <a:pt x="200" y="1021"/>
                </a:lnTo>
                <a:lnTo>
                  <a:pt x="155" y="988"/>
                </a:lnTo>
                <a:lnTo>
                  <a:pt x="118" y="959"/>
                </a:lnTo>
                <a:lnTo>
                  <a:pt x="89" y="935"/>
                </a:lnTo>
                <a:lnTo>
                  <a:pt x="67" y="915"/>
                </a:lnTo>
                <a:lnTo>
                  <a:pt x="53" y="902"/>
                </a:lnTo>
                <a:lnTo>
                  <a:pt x="43" y="893"/>
                </a:lnTo>
                <a:lnTo>
                  <a:pt x="42" y="890"/>
                </a:lnTo>
                <a:lnTo>
                  <a:pt x="20" y="864"/>
                </a:lnTo>
                <a:lnTo>
                  <a:pt x="5" y="842"/>
                </a:lnTo>
                <a:lnTo>
                  <a:pt x="0" y="822"/>
                </a:lnTo>
                <a:lnTo>
                  <a:pt x="2" y="804"/>
                </a:lnTo>
                <a:lnTo>
                  <a:pt x="9" y="787"/>
                </a:lnTo>
                <a:lnTo>
                  <a:pt x="22" y="771"/>
                </a:lnTo>
                <a:lnTo>
                  <a:pt x="767" y="35"/>
                </a:lnTo>
                <a:lnTo>
                  <a:pt x="779" y="22"/>
                </a:lnTo>
                <a:lnTo>
                  <a:pt x="794" y="11"/>
                </a:lnTo>
                <a:lnTo>
                  <a:pt x="809" y="4"/>
                </a:lnTo>
                <a:lnTo>
                  <a:pt x="825" y="0"/>
                </a:lnTo>
                <a:close/>
              </a:path>
            </a:pathLst>
          </a:custGeom>
          <a:solidFill>
            <a:schemeClr val="tx2">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 name="Freeform 11">
            <a:extLst>
              <a:ext uri="{FF2B5EF4-FFF2-40B4-BE49-F238E27FC236}">
                <a16:creationId xmlns:a16="http://schemas.microsoft.com/office/drawing/2014/main" id="{00000000-0008-0000-0000-00000A000000}"/>
              </a:ext>
            </a:extLst>
          </xdr:cNvPr>
          <xdr:cNvSpPr>
            <a:spLocks/>
          </xdr:cNvSpPr>
        </xdr:nvSpPr>
        <xdr:spPr bwMode="auto">
          <a:xfrm>
            <a:off x="3725069" y="3879849"/>
            <a:ext cx="1281113" cy="1531938"/>
          </a:xfrm>
          <a:custGeom>
            <a:avLst/>
            <a:gdLst>
              <a:gd name="T0" fmla="*/ 1116 w 1614"/>
              <a:gd name="T1" fmla="*/ 6 h 1930"/>
              <a:gd name="T2" fmla="*/ 1153 w 1614"/>
              <a:gd name="T3" fmla="*/ 10 h 1930"/>
              <a:gd name="T4" fmla="*/ 1182 w 1614"/>
              <a:gd name="T5" fmla="*/ 22 h 1930"/>
              <a:gd name="T6" fmla="*/ 1202 w 1614"/>
              <a:gd name="T7" fmla="*/ 59 h 1930"/>
              <a:gd name="T8" fmla="*/ 1209 w 1614"/>
              <a:gd name="T9" fmla="*/ 150 h 1930"/>
              <a:gd name="T10" fmla="*/ 1220 w 1614"/>
              <a:gd name="T11" fmla="*/ 245 h 1930"/>
              <a:gd name="T12" fmla="*/ 1231 w 1614"/>
              <a:gd name="T13" fmla="*/ 299 h 1930"/>
              <a:gd name="T14" fmla="*/ 1237 w 1614"/>
              <a:gd name="T15" fmla="*/ 316 h 1930"/>
              <a:gd name="T16" fmla="*/ 1257 w 1614"/>
              <a:gd name="T17" fmla="*/ 365 h 1930"/>
              <a:gd name="T18" fmla="*/ 1300 w 1614"/>
              <a:gd name="T19" fmla="*/ 416 h 1930"/>
              <a:gd name="T20" fmla="*/ 1366 w 1614"/>
              <a:gd name="T21" fmla="*/ 449 h 1930"/>
              <a:gd name="T22" fmla="*/ 1546 w 1614"/>
              <a:gd name="T23" fmla="*/ 490 h 1930"/>
              <a:gd name="T24" fmla="*/ 1568 w 1614"/>
              <a:gd name="T25" fmla="*/ 523 h 1930"/>
              <a:gd name="T26" fmla="*/ 1557 w 1614"/>
              <a:gd name="T27" fmla="*/ 565 h 1930"/>
              <a:gd name="T28" fmla="*/ 1433 w 1614"/>
              <a:gd name="T29" fmla="*/ 767 h 1930"/>
              <a:gd name="T30" fmla="*/ 1439 w 1614"/>
              <a:gd name="T31" fmla="*/ 840 h 1930"/>
              <a:gd name="T32" fmla="*/ 1477 w 1614"/>
              <a:gd name="T33" fmla="*/ 911 h 1930"/>
              <a:gd name="T34" fmla="*/ 1532 w 1614"/>
              <a:gd name="T35" fmla="*/ 982 h 1930"/>
              <a:gd name="T36" fmla="*/ 1590 w 1614"/>
              <a:gd name="T37" fmla="*/ 1050 h 1930"/>
              <a:gd name="T38" fmla="*/ 1612 w 1614"/>
              <a:gd name="T39" fmla="*/ 1092 h 1930"/>
              <a:gd name="T40" fmla="*/ 1606 w 1614"/>
              <a:gd name="T41" fmla="*/ 1137 h 1930"/>
              <a:gd name="T42" fmla="*/ 861 w 1614"/>
              <a:gd name="T43" fmla="*/ 1906 h 1930"/>
              <a:gd name="T44" fmla="*/ 834 w 1614"/>
              <a:gd name="T45" fmla="*/ 1926 h 1930"/>
              <a:gd name="T46" fmla="*/ 799 w 1614"/>
              <a:gd name="T47" fmla="*/ 1928 h 1930"/>
              <a:gd name="T48" fmla="*/ 759 w 1614"/>
              <a:gd name="T49" fmla="*/ 1902 h 1930"/>
              <a:gd name="T50" fmla="*/ 732 w 1614"/>
              <a:gd name="T51" fmla="*/ 1877 h 1930"/>
              <a:gd name="T52" fmla="*/ 706 w 1614"/>
              <a:gd name="T53" fmla="*/ 1850 h 1930"/>
              <a:gd name="T54" fmla="*/ 663 w 1614"/>
              <a:gd name="T55" fmla="*/ 1799 h 1930"/>
              <a:gd name="T56" fmla="*/ 603 w 1614"/>
              <a:gd name="T57" fmla="*/ 1724 h 1930"/>
              <a:gd name="T58" fmla="*/ 532 w 1614"/>
              <a:gd name="T59" fmla="*/ 1627 h 1930"/>
              <a:gd name="T60" fmla="*/ 455 w 1614"/>
              <a:gd name="T61" fmla="*/ 1513 h 1930"/>
              <a:gd name="T62" fmla="*/ 377 w 1614"/>
              <a:gd name="T63" fmla="*/ 1378 h 1930"/>
              <a:gd name="T64" fmla="*/ 300 w 1614"/>
              <a:gd name="T65" fmla="*/ 1227 h 1930"/>
              <a:gd name="T66" fmla="*/ 231 w 1614"/>
              <a:gd name="T67" fmla="*/ 1061 h 1930"/>
              <a:gd name="T68" fmla="*/ 151 w 1614"/>
              <a:gd name="T69" fmla="*/ 831 h 1930"/>
              <a:gd name="T70" fmla="*/ 92 w 1614"/>
              <a:gd name="T71" fmla="*/ 633 h 1930"/>
              <a:gd name="T72" fmla="*/ 51 w 1614"/>
              <a:gd name="T73" fmla="*/ 467 h 1930"/>
              <a:gd name="T74" fmla="*/ 25 w 1614"/>
              <a:gd name="T75" fmla="*/ 332 h 1930"/>
              <a:gd name="T76" fmla="*/ 9 w 1614"/>
              <a:gd name="T77" fmla="*/ 230 h 1930"/>
              <a:gd name="T78" fmla="*/ 1 w 1614"/>
              <a:gd name="T79" fmla="*/ 155 h 1930"/>
              <a:gd name="T80" fmla="*/ 0 w 1614"/>
              <a:gd name="T81" fmla="*/ 112 h 1930"/>
              <a:gd name="T82" fmla="*/ 0 w 1614"/>
              <a:gd name="T83" fmla="*/ 99 h 1930"/>
              <a:gd name="T84" fmla="*/ 9 w 1614"/>
              <a:gd name="T85" fmla="*/ 39 h 1930"/>
              <a:gd name="T86" fmla="*/ 32 w 1614"/>
              <a:gd name="T87" fmla="*/ 8 h 1930"/>
              <a:gd name="T88" fmla="*/ 71 w 1614"/>
              <a:gd name="T89" fmla="*/ 0 h 19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14" h="1930">
                <a:moveTo>
                  <a:pt x="71" y="0"/>
                </a:moveTo>
                <a:lnTo>
                  <a:pt x="1116" y="6"/>
                </a:lnTo>
                <a:lnTo>
                  <a:pt x="1135" y="8"/>
                </a:lnTo>
                <a:lnTo>
                  <a:pt x="1153" y="10"/>
                </a:lnTo>
                <a:lnTo>
                  <a:pt x="1169" y="13"/>
                </a:lnTo>
                <a:lnTo>
                  <a:pt x="1182" y="22"/>
                </a:lnTo>
                <a:lnTo>
                  <a:pt x="1193" y="37"/>
                </a:lnTo>
                <a:lnTo>
                  <a:pt x="1202" y="59"/>
                </a:lnTo>
                <a:lnTo>
                  <a:pt x="1206" y="86"/>
                </a:lnTo>
                <a:lnTo>
                  <a:pt x="1209" y="150"/>
                </a:lnTo>
                <a:lnTo>
                  <a:pt x="1215" y="203"/>
                </a:lnTo>
                <a:lnTo>
                  <a:pt x="1220" y="245"/>
                </a:lnTo>
                <a:lnTo>
                  <a:pt x="1226" y="277"/>
                </a:lnTo>
                <a:lnTo>
                  <a:pt x="1231" y="299"/>
                </a:lnTo>
                <a:lnTo>
                  <a:pt x="1235" y="312"/>
                </a:lnTo>
                <a:lnTo>
                  <a:pt x="1237" y="316"/>
                </a:lnTo>
                <a:lnTo>
                  <a:pt x="1244" y="339"/>
                </a:lnTo>
                <a:lnTo>
                  <a:pt x="1257" y="365"/>
                </a:lnTo>
                <a:lnTo>
                  <a:pt x="1277" y="392"/>
                </a:lnTo>
                <a:lnTo>
                  <a:pt x="1300" y="416"/>
                </a:lnTo>
                <a:lnTo>
                  <a:pt x="1331" y="436"/>
                </a:lnTo>
                <a:lnTo>
                  <a:pt x="1366" y="449"/>
                </a:lnTo>
                <a:lnTo>
                  <a:pt x="1524" y="483"/>
                </a:lnTo>
                <a:lnTo>
                  <a:pt x="1546" y="490"/>
                </a:lnTo>
                <a:lnTo>
                  <a:pt x="1561" y="505"/>
                </a:lnTo>
                <a:lnTo>
                  <a:pt x="1568" y="523"/>
                </a:lnTo>
                <a:lnTo>
                  <a:pt x="1566" y="543"/>
                </a:lnTo>
                <a:lnTo>
                  <a:pt x="1557" y="565"/>
                </a:lnTo>
                <a:lnTo>
                  <a:pt x="1444" y="729"/>
                </a:lnTo>
                <a:lnTo>
                  <a:pt x="1433" y="767"/>
                </a:lnTo>
                <a:lnTo>
                  <a:pt x="1432" y="804"/>
                </a:lnTo>
                <a:lnTo>
                  <a:pt x="1439" y="840"/>
                </a:lnTo>
                <a:lnTo>
                  <a:pt x="1455" y="877"/>
                </a:lnTo>
                <a:lnTo>
                  <a:pt x="1477" y="911"/>
                </a:lnTo>
                <a:lnTo>
                  <a:pt x="1503" y="948"/>
                </a:lnTo>
                <a:lnTo>
                  <a:pt x="1532" y="982"/>
                </a:lnTo>
                <a:lnTo>
                  <a:pt x="1561" y="1017"/>
                </a:lnTo>
                <a:lnTo>
                  <a:pt x="1590" y="1050"/>
                </a:lnTo>
                <a:lnTo>
                  <a:pt x="1605" y="1070"/>
                </a:lnTo>
                <a:lnTo>
                  <a:pt x="1612" y="1092"/>
                </a:lnTo>
                <a:lnTo>
                  <a:pt x="1614" y="1115"/>
                </a:lnTo>
                <a:lnTo>
                  <a:pt x="1606" y="1137"/>
                </a:lnTo>
                <a:lnTo>
                  <a:pt x="1594" y="1157"/>
                </a:lnTo>
                <a:lnTo>
                  <a:pt x="861" y="1906"/>
                </a:lnTo>
                <a:lnTo>
                  <a:pt x="849" y="1919"/>
                </a:lnTo>
                <a:lnTo>
                  <a:pt x="834" y="1926"/>
                </a:lnTo>
                <a:lnTo>
                  <a:pt x="818" y="1930"/>
                </a:lnTo>
                <a:lnTo>
                  <a:pt x="799" y="1928"/>
                </a:lnTo>
                <a:lnTo>
                  <a:pt x="781" y="1919"/>
                </a:lnTo>
                <a:lnTo>
                  <a:pt x="759" y="1902"/>
                </a:lnTo>
                <a:lnTo>
                  <a:pt x="736" y="1881"/>
                </a:lnTo>
                <a:lnTo>
                  <a:pt x="732" y="1877"/>
                </a:lnTo>
                <a:lnTo>
                  <a:pt x="723" y="1866"/>
                </a:lnTo>
                <a:lnTo>
                  <a:pt x="706" y="1850"/>
                </a:lnTo>
                <a:lnTo>
                  <a:pt x="686" y="1828"/>
                </a:lnTo>
                <a:lnTo>
                  <a:pt x="663" y="1799"/>
                </a:lnTo>
                <a:lnTo>
                  <a:pt x="634" y="1764"/>
                </a:lnTo>
                <a:lnTo>
                  <a:pt x="603" y="1724"/>
                </a:lnTo>
                <a:lnTo>
                  <a:pt x="568" y="1678"/>
                </a:lnTo>
                <a:lnTo>
                  <a:pt x="532" y="1627"/>
                </a:lnTo>
                <a:lnTo>
                  <a:pt x="493" y="1573"/>
                </a:lnTo>
                <a:lnTo>
                  <a:pt x="455" y="1513"/>
                </a:lnTo>
                <a:lnTo>
                  <a:pt x="415" y="1447"/>
                </a:lnTo>
                <a:lnTo>
                  <a:pt x="377" y="1378"/>
                </a:lnTo>
                <a:lnTo>
                  <a:pt x="337" y="1303"/>
                </a:lnTo>
                <a:lnTo>
                  <a:pt x="300" y="1227"/>
                </a:lnTo>
                <a:lnTo>
                  <a:pt x="264" y="1146"/>
                </a:lnTo>
                <a:lnTo>
                  <a:pt x="231" y="1061"/>
                </a:lnTo>
                <a:lnTo>
                  <a:pt x="189" y="942"/>
                </a:lnTo>
                <a:lnTo>
                  <a:pt x="151" y="831"/>
                </a:lnTo>
                <a:lnTo>
                  <a:pt x="120" y="727"/>
                </a:lnTo>
                <a:lnTo>
                  <a:pt x="92" y="633"/>
                </a:lnTo>
                <a:lnTo>
                  <a:pt x="71" y="547"/>
                </a:lnTo>
                <a:lnTo>
                  <a:pt x="51" y="467"/>
                </a:lnTo>
                <a:lnTo>
                  <a:pt x="36" y="396"/>
                </a:lnTo>
                <a:lnTo>
                  <a:pt x="25" y="332"/>
                </a:lnTo>
                <a:lnTo>
                  <a:pt x="16" y="277"/>
                </a:lnTo>
                <a:lnTo>
                  <a:pt x="9" y="230"/>
                </a:lnTo>
                <a:lnTo>
                  <a:pt x="5" y="188"/>
                </a:lnTo>
                <a:lnTo>
                  <a:pt x="1" y="155"/>
                </a:lnTo>
                <a:lnTo>
                  <a:pt x="0" y="130"/>
                </a:lnTo>
                <a:lnTo>
                  <a:pt x="0" y="112"/>
                </a:lnTo>
                <a:lnTo>
                  <a:pt x="0" y="101"/>
                </a:lnTo>
                <a:lnTo>
                  <a:pt x="0" y="99"/>
                </a:lnTo>
                <a:lnTo>
                  <a:pt x="1" y="64"/>
                </a:lnTo>
                <a:lnTo>
                  <a:pt x="9" y="39"/>
                </a:lnTo>
                <a:lnTo>
                  <a:pt x="18" y="20"/>
                </a:lnTo>
                <a:lnTo>
                  <a:pt x="32" y="8"/>
                </a:lnTo>
                <a:lnTo>
                  <a:pt x="49" y="2"/>
                </a:lnTo>
                <a:lnTo>
                  <a:pt x="71" y="0"/>
                </a:lnTo>
                <a:close/>
              </a:path>
            </a:pathLst>
          </a:custGeom>
          <a:solidFill>
            <a:srgbClr val="00B0F0"/>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 name="Freeform 12">
            <a:extLst>
              <a:ext uri="{FF2B5EF4-FFF2-40B4-BE49-F238E27FC236}">
                <a16:creationId xmlns:a16="http://schemas.microsoft.com/office/drawing/2014/main" id="{00000000-0008-0000-0000-00000B000000}"/>
              </a:ext>
            </a:extLst>
          </xdr:cNvPr>
          <xdr:cNvSpPr>
            <a:spLocks/>
          </xdr:cNvSpPr>
        </xdr:nvSpPr>
        <xdr:spPr bwMode="auto">
          <a:xfrm>
            <a:off x="3713956" y="2205037"/>
            <a:ext cx="1290638" cy="1535113"/>
          </a:xfrm>
          <a:custGeom>
            <a:avLst/>
            <a:gdLst>
              <a:gd name="T0" fmla="*/ 822 w 1627"/>
              <a:gd name="T1" fmla="*/ 2 h 1933"/>
              <a:gd name="T2" fmla="*/ 854 w 1627"/>
              <a:gd name="T3" fmla="*/ 22 h 1933"/>
              <a:gd name="T4" fmla="*/ 1605 w 1627"/>
              <a:gd name="T5" fmla="*/ 778 h 1933"/>
              <a:gd name="T6" fmla="*/ 1623 w 1627"/>
              <a:gd name="T7" fmla="*/ 807 h 1933"/>
              <a:gd name="T8" fmla="*/ 1625 w 1627"/>
              <a:gd name="T9" fmla="*/ 840 h 1933"/>
              <a:gd name="T10" fmla="*/ 1598 w 1627"/>
              <a:gd name="T11" fmla="*/ 883 h 1933"/>
              <a:gd name="T12" fmla="*/ 1530 w 1627"/>
              <a:gd name="T13" fmla="*/ 963 h 1933"/>
              <a:gd name="T14" fmla="*/ 1487 w 1627"/>
              <a:gd name="T15" fmla="*/ 1020 h 1933"/>
              <a:gd name="T16" fmla="*/ 1465 w 1627"/>
              <a:gd name="T17" fmla="*/ 1056 h 1933"/>
              <a:gd name="T18" fmla="*/ 1457 w 1627"/>
              <a:gd name="T19" fmla="*/ 1069 h 1933"/>
              <a:gd name="T20" fmla="*/ 1437 w 1627"/>
              <a:gd name="T21" fmla="*/ 1118 h 1933"/>
              <a:gd name="T22" fmla="*/ 1434 w 1627"/>
              <a:gd name="T23" fmla="*/ 1184 h 1933"/>
              <a:gd name="T24" fmla="*/ 1457 w 1627"/>
              <a:gd name="T25" fmla="*/ 1253 h 1933"/>
              <a:gd name="T26" fmla="*/ 1554 w 1627"/>
              <a:gd name="T27" fmla="*/ 1410 h 1933"/>
              <a:gd name="T28" fmla="*/ 1549 w 1627"/>
              <a:gd name="T29" fmla="*/ 1448 h 1933"/>
              <a:gd name="T30" fmla="*/ 1510 w 1627"/>
              <a:gd name="T31" fmla="*/ 1472 h 1933"/>
              <a:gd name="T32" fmla="*/ 1286 w 1627"/>
              <a:gd name="T33" fmla="*/ 1523 h 1933"/>
              <a:gd name="T34" fmla="*/ 1244 w 1627"/>
              <a:gd name="T35" fmla="*/ 1565 h 1933"/>
              <a:gd name="T36" fmla="*/ 1217 w 1627"/>
              <a:gd name="T37" fmla="*/ 1623 h 1933"/>
              <a:gd name="T38" fmla="*/ 1204 w 1627"/>
              <a:gd name="T39" fmla="*/ 1692 h 1933"/>
              <a:gd name="T40" fmla="*/ 1197 w 1627"/>
              <a:gd name="T41" fmla="*/ 1765 h 1933"/>
              <a:gd name="T42" fmla="*/ 1191 w 1627"/>
              <a:gd name="T43" fmla="*/ 1838 h 1933"/>
              <a:gd name="T44" fmla="*/ 1177 w 1627"/>
              <a:gd name="T45" fmla="*/ 1884 h 1933"/>
              <a:gd name="T46" fmla="*/ 1142 w 1627"/>
              <a:gd name="T47" fmla="*/ 1911 h 1933"/>
              <a:gd name="T48" fmla="*/ 71 w 1627"/>
              <a:gd name="T49" fmla="*/ 1933 h 1933"/>
              <a:gd name="T50" fmla="*/ 38 w 1627"/>
              <a:gd name="T51" fmla="*/ 1925 h 1933"/>
              <a:gd name="T52" fmla="*/ 13 w 1627"/>
              <a:gd name="T53" fmla="*/ 1904 h 1933"/>
              <a:gd name="T54" fmla="*/ 2 w 1627"/>
              <a:gd name="T55" fmla="*/ 1858 h 1933"/>
              <a:gd name="T56" fmla="*/ 0 w 1627"/>
              <a:gd name="T57" fmla="*/ 1818 h 1933"/>
              <a:gd name="T58" fmla="*/ 2 w 1627"/>
              <a:gd name="T59" fmla="*/ 1765 h 1933"/>
              <a:gd name="T60" fmla="*/ 11 w 1627"/>
              <a:gd name="T61" fmla="*/ 1667 h 1933"/>
              <a:gd name="T62" fmla="*/ 29 w 1627"/>
              <a:gd name="T63" fmla="*/ 1534 h 1933"/>
              <a:gd name="T64" fmla="*/ 60 w 1627"/>
              <a:gd name="T65" fmla="*/ 1370 h 1933"/>
              <a:gd name="T66" fmla="*/ 107 w 1627"/>
              <a:gd name="T67" fmla="*/ 1186 h 1933"/>
              <a:gd name="T68" fmla="*/ 177 w 1627"/>
              <a:gd name="T69" fmla="*/ 989 h 1933"/>
              <a:gd name="T70" fmla="*/ 277 w 1627"/>
              <a:gd name="T71" fmla="*/ 767 h 1933"/>
              <a:gd name="T72" fmla="*/ 386 w 1627"/>
              <a:gd name="T73" fmla="*/ 555 h 1933"/>
              <a:gd name="T74" fmla="*/ 483 w 1627"/>
              <a:gd name="T75" fmla="*/ 386 h 1933"/>
              <a:gd name="T76" fmla="*/ 568 w 1627"/>
              <a:gd name="T77" fmla="*/ 253 h 1933"/>
              <a:gd name="T78" fmla="*/ 638 w 1627"/>
              <a:gd name="T79" fmla="*/ 156 h 1933"/>
              <a:gd name="T80" fmla="*/ 690 w 1627"/>
              <a:gd name="T81" fmla="*/ 91 h 1933"/>
              <a:gd name="T82" fmla="*/ 723 w 1627"/>
              <a:gd name="T83" fmla="*/ 53 h 1933"/>
              <a:gd name="T84" fmla="*/ 734 w 1627"/>
              <a:gd name="T85" fmla="*/ 42 h 1933"/>
              <a:gd name="T86" fmla="*/ 782 w 1627"/>
              <a:gd name="T87" fmla="*/ 5 h 19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27" h="1933">
                <a:moveTo>
                  <a:pt x="803" y="0"/>
                </a:moveTo>
                <a:lnTo>
                  <a:pt x="822" y="2"/>
                </a:lnTo>
                <a:lnTo>
                  <a:pt x="838" y="9"/>
                </a:lnTo>
                <a:lnTo>
                  <a:pt x="854" y="22"/>
                </a:lnTo>
                <a:lnTo>
                  <a:pt x="1592" y="763"/>
                </a:lnTo>
                <a:lnTo>
                  <a:pt x="1605" y="778"/>
                </a:lnTo>
                <a:lnTo>
                  <a:pt x="1616" y="790"/>
                </a:lnTo>
                <a:lnTo>
                  <a:pt x="1623" y="807"/>
                </a:lnTo>
                <a:lnTo>
                  <a:pt x="1627" y="823"/>
                </a:lnTo>
                <a:lnTo>
                  <a:pt x="1625" y="840"/>
                </a:lnTo>
                <a:lnTo>
                  <a:pt x="1616" y="860"/>
                </a:lnTo>
                <a:lnTo>
                  <a:pt x="1598" y="883"/>
                </a:lnTo>
                <a:lnTo>
                  <a:pt x="1561" y="925"/>
                </a:lnTo>
                <a:lnTo>
                  <a:pt x="1530" y="963"/>
                </a:lnTo>
                <a:lnTo>
                  <a:pt x="1507" y="994"/>
                </a:lnTo>
                <a:lnTo>
                  <a:pt x="1487" y="1020"/>
                </a:lnTo>
                <a:lnTo>
                  <a:pt x="1474" y="1042"/>
                </a:lnTo>
                <a:lnTo>
                  <a:pt x="1465" y="1056"/>
                </a:lnTo>
                <a:lnTo>
                  <a:pt x="1459" y="1066"/>
                </a:lnTo>
                <a:lnTo>
                  <a:pt x="1457" y="1069"/>
                </a:lnTo>
                <a:lnTo>
                  <a:pt x="1447" y="1091"/>
                </a:lnTo>
                <a:lnTo>
                  <a:pt x="1437" y="1118"/>
                </a:lnTo>
                <a:lnTo>
                  <a:pt x="1434" y="1149"/>
                </a:lnTo>
                <a:lnTo>
                  <a:pt x="1434" y="1184"/>
                </a:lnTo>
                <a:lnTo>
                  <a:pt x="1441" y="1219"/>
                </a:lnTo>
                <a:lnTo>
                  <a:pt x="1457" y="1253"/>
                </a:lnTo>
                <a:lnTo>
                  <a:pt x="1545" y="1388"/>
                </a:lnTo>
                <a:lnTo>
                  <a:pt x="1554" y="1410"/>
                </a:lnTo>
                <a:lnTo>
                  <a:pt x="1556" y="1432"/>
                </a:lnTo>
                <a:lnTo>
                  <a:pt x="1549" y="1448"/>
                </a:lnTo>
                <a:lnTo>
                  <a:pt x="1532" y="1463"/>
                </a:lnTo>
                <a:lnTo>
                  <a:pt x="1510" y="1472"/>
                </a:lnTo>
                <a:lnTo>
                  <a:pt x="1315" y="1508"/>
                </a:lnTo>
                <a:lnTo>
                  <a:pt x="1286" y="1523"/>
                </a:lnTo>
                <a:lnTo>
                  <a:pt x="1263" y="1541"/>
                </a:lnTo>
                <a:lnTo>
                  <a:pt x="1244" y="1565"/>
                </a:lnTo>
                <a:lnTo>
                  <a:pt x="1230" y="1592"/>
                </a:lnTo>
                <a:lnTo>
                  <a:pt x="1217" y="1623"/>
                </a:lnTo>
                <a:lnTo>
                  <a:pt x="1210" y="1656"/>
                </a:lnTo>
                <a:lnTo>
                  <a:pt x="1204" y="1692"/>
                </a:lnTo>
                <a:lnTo>
                  <a:pt x="1201" y="1729"/>
                </a:lnTo>
                <a:lnTo>
                  <a:pt x="1197" y="1765"/>
                </a:lnTo>
                <a:lnTo>
                  <a:pt x="1195" y="1802"/>
                </a:lnTo>
                <a:lnTo>
                  <a:pt x="1191" y="1838"/>
                </a:lnTo>
                <a:lnTo>
                  <a:pt x="1188" y="1862"/>
                </a:lnTo>
                <a:lnTo>
                  <a:pt x="1177" y="1884"/>
                </a:lnTo>
                <a:lnTo>
                  <a:pt x="1162" y="1900"/>
                </a:lnTo>
                <a:lnTo>
                  <a:pt x="1142" y="1911"/>
                </a:lnTo>
                <a:lnTo>
                  <a:pt x="1119" y="1916"/>
                </a:lnTo>
                <a:lnTo>
                  <a:pt x="71" y="1933"/>
                </a:lnTo>
                <a:lnTo>
                  <a:pt x="53" y="1931"/>
                </a:lnTo>
                <a:lnTo>
                  <a:pt x="38" y="1925"/>
                </a:lnTo>
                <a:lnTo>
                  <a:pt x="24" y="1916"/>
                </a:lnTo>
                <a:lnTo>
                  <a:pt x="13" y="1904"/>
                </a:lnTo>
                <a:lnTo>
                  <a:pt x="5" y="1884"/>
                </a:lnTo>
                <a:lnTo>
                  <a:pt x="2" y="1858"/>
                </a:lnTo>
                <a:lnTo>
                  <a:pt x="0" y="1823"/>
                </a:lnTo>
                <a:lnTo>
                  <a:pt x="0" y="1818"/>
                </a:lnTo>
                <a:lnTo>
                  <a:pt x="2" y="1796"/>
                </a:lnTo>
                <a:lnTo>
                  <a:pt x="2" y="1765"/>
                </a:lnTo>
                <a:lnTo>
                  <a:pt x="5" y="1721"/>
                </a:lnTo>
                <a:lnTo>
                  <a:pt x="11" y="1667"/>
                </a:lnTo>
                <a:lnTo>
                  <a:pt x="18" y="1605"/>
                </a:lnTo>
                <a:lnTo>
                  <a:pt x="29" y="1534"/>
                </a:lnTo>
                <a:lnTo>
                  <a:pt x="42" y="1455"/>
                </a:lnTo>
                <a:lnTo>
                  <a:pt x="60" y="1370"/>
                </a:lnTo>
                <a:lnTo>
                  <a:pt x="82" y="1280"/>
                </a:lnTo>
                <a:lnTo>
                  <a:pt x="107" y="1186"/>
                </a:lnTo>
                <a:lnTo>
                  <a:pt x="140" y="1089"/>
                </a:lnTo>
                <a:lnTo>
                  <a:pt x="177" y="989"/>
                </a:lnTo>
                <a:lnTo>
                  <a:pt x="220" y="887"/>
                </a:lnTo>
                <a:lnTo>
                  <a:pt x="277" y="767"/>
                </a:lnTo>
                <a:lnTo>
                  <a:pt x="333" y="656"/>
                </a:lnTo>
                <a:lnTo>
                  <a:pt x="386" y="555"/>
                </a:lnTo>
                <a:lnTo>
                  <a:pt x="435" y="464"/>
                </a:lnTo>
                <a:lnTo>
                  <a:pt x="483" y="386"/>
                </a:lnTo>
                <a:lnTo>
                  <a:pt x="527" y="315"/>
                </a:lnTo>
                <a:lnTo>
                  <a:pt x="568" y="253"/>
                </a:lnTo>
                <a:lnTo>
                  <a:pt x="605" y="200"/>
                </a:lnTo>
                <a:lnTo>
                  <a:pt x="638" y="156"/>
                </a:lnTo>
                <a:lnTo>
                  <a:pt x="667" y="120"/>
                </a:lnTo>
                <a:lnTo>
                  <a:pt x="690" y="91"/>
                </a:lnTo>
                <a:lnTo>
                  <a:pt x="709" y="69"/>
                </a:lnTo>
                <a:lnTo>
                  <a:pt x="723" y="53"/>
                </a:lnTo>
                <a:lnTo>
                  <a:pt x="732" y="45"/>
                </a:lnTo>
                <a:lnTo>
                  <a:pt x="734" y="42"/>
                </a:lnTo>
                <a:lnTo>
                  <a:pt x="760" y="20"/>
                </a:lnTo>
                <a:lnTo>
                  <a:pt x="782" y="5"/>
                </a:lnTo>
                <a:lnTo>
                  <a:pt x="803" y="0"/>
                </a:lnTo>
                <a:close/>
              </a:path>
            </a:pathLst>
          </a:custGeom>
          <a:solidFill>
            <a:srgbClr val="A1CE96"/>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solidFill>
                <a:srgbClr val="FFC000"/>
              </a:solidFill>
              <a:latin typeface="+mj-lt"/>
            </a:endParaRPr>
          </a:p>
        </xdr:txBody>
      </xdr:sp>
      <xdr:sp macro="" textlink="">
        <xdr:nvSpPr>
          <xdr:cNvPr id="12" name="Freeform 13">
            <a:extLst>
              <a:ext uri="{FF2B5EF4-FFF2-40B4-BE49-F238E27FC236}">
                <a16:creationId xmlns:a16="http://schemas.microsoft.com/office/drawing/2014/main" id="{00000000-0008-0000-0000-00000C000000}"/>
              </a:ext>
            </a:extLst>
          </xdr:cNvPr>
          <xdr:cNvSpPr>
            <a:spLocks/>
          </xdr:cNvSpPr>
        </xdr:nvSpPr>
        <xdr:spPr bwMode="auto">
          <a:xfrm>
            <a:off x="4485481" y="1420812"/>
            <a:ext cx="1533525" cy="1276350"/>
          </a:xfrm>
          <a:custGeom>
            <a:avLst/>
            <a:gdLst>
              <a:gd name="T0" fmla="*/ 1835 w 1933"/>
              <a:gd name="T1" fmla="*/ 0 h 1608"/>
              <a:gd name="T2" fmla="*/ 1893 w 1933"/>
              <a:gd name="T3" fmla="*/ 9 h 1608"/>
              <a:gd name="T4" fmla="*/ 1924 w 1933"/>
              <a:gd name="T5" fmla="*/ 34 h 1608"/>
              <a:gd name="T6" fmla="*/ 1933 w 1933"/>
              <a:gd name="T7" fmla="*/ 71 h 1608"/>
              <a:gd name="T8" fmla="*/ 1920 w 1933"/>
              <a:gd name="T9" fmla="*/ 1136 h 1608"/>
              <a:gd name="T10" fmla="*/ 1913 w 1933"/>
              <a:gd name="T11" fmla="*/ 1169 h 1608"/>
              <a:gd name="T12" fmla="*/ 1889 w 1933"/>
              <a:gd name="T13" fmla="*/ 1195 h 1608"/>
              <a:gd name="T14" fmla="*/ 1840 w 1933"/>
              <a:gd name="T15" fmla="*/ 1206 h 1608"/>
              <a:gd name="T16" fmla="*/ 1723 w 1933"/>
              <a:gd name="T17" fmla="*/ 1215 h 1608"/>
              <a:gd name="T18" fmla="*/ 1651 w 1933"/>
              <a:gd name="T19" fmla="*/ 1226 h 1608"/>
              <a:gd name="T20" fmla="*/ 1614 w 1933"/>
              <a:gd name="T21" fmla="*/ 1235 h 1608"/>
              <a:gd name="T22" fmla="*/ 1587 w 1933"/>
              <a:gd name="T23" fmla="*/ 1244 h 1608"/>
              <a:gd name="T24" fmla="*/ 1534 w 1933"/>
              <a:gd name="T25" fmla="*/ 1275 h 1608"/>
              <a:gd name="T26" fmla="*/ 1490 w 1933"/>
              <a:gd name="T27" fmla="*/ 1329 h 1608"/>
              <a:gd name="T28" fmla="*/ 1443 w 1933"/>
              <a:gd name="T29" fmla="*/ 1523 h 1608"/>
              <a:gd name="T30" fmla="*/ 1419 w 1933"/>
              <a:gd name="T31" fmla="*/ 1559 h 1608"/>
              <a:gd name="T32" fmla="*/ 1381 w 1933"/>
              <a:gd name="T33" fmla="*/ 1564 h 1608"/>
              <a:gd name="T34" fmla="*/ 1195 w 1933"/>
              <a:gd name="T35" fmla="*/ 1442 h 1608"/>
              <a:gd name="T36" fmla="*/ 1122 w 1933"/>
              <a:gd name="T37" fmla="*/ 1428 h 1608"/>
              <a:gd name="T38" fmla="*/ 1049 w 1933"/>
              <a:gd name="T39" fmla="*/ 1451 h 1608"/>
              <a:gd name="T40" fmla="*/ 978 w 1933"/>
              <a:gd name="T41" fmla="*/ 1499 h 1608"/>
              <a:gd name="T42" fmla="*/ 909 w 1933"/>
              <a:gd name="T43" fmla="*/ 1557 h 1608"/>
              <a:gd name="T44" fmla="*/ 854 w 1933"/>
              <a:gd name="T45" fmla="*/ 1599 h 1608"/>
              <a:gd name="T46" fmla="*/ 809 w 1933"/>
              <a:gd name="T47" fmla="*/ 1608 h 1608"/>
              <a:gd name="T48" fmla="*/ 769 w 1933"/>
              <a:gd name="T49" fmla="*/ 1588 h 1608"/>
              <a:gd name="T50" fmla="*/ 11 w 1933"/>
              <a:gd name="T51" fmla="*/ 839 h 1608"/>
              <a:gd name="T52" fmla="*/ 0 w 1933"/>
              <a:gd name="T53" fmla="*/ 808 h 1608"/>
              <a:gd name="T54" fmla="*/ 11 w 1933"/>
              <a:gd name="T55" fmla="*/ 772 h 1608"/>
              <a:gd name="T56" fmla="*/ 49 w 1933"/>
              <a:gd name="T57" fmla="*/ 726 h 1608"/>
              <a:gd name="T58" fmla="*/ 62 w 1933"/>
              <a:gd name="T59" fmla="*/ 714 h 1608"/>
              <a:gd name="T60" fmla="*/ 102 w 1933"/>
              <a:gd name="T61" fmla="*/ 679 h 1608"/>
              <a:gd name="T62" fmla="*/ 166 w 1933"/>
              <a:gd name="T63" fmla="*/ 626 h 1608"/>
              <a:gd name="T64" fmla="*/ 251 w 1933"/>
              <a:gd name="T65" fmla="*/ 561 h 1608"/>
              <a:gd name="T66" fmla="*/ 359 w 1933"/>
              <a:gd name="T67" fmla="*/ 488 h 1608"/>
              <a:gd name="T68" fmla="*/ 485 w 1933"/>
              <a:gd name="T69" fmla="*/ 409 h 1608"/>
              <a:gd name="T70" fmla="*/ 627 w 1933"/>
              <a:gd name="T71" fmla="*/ 331 h 1608"/>
              <a:gd name="T72" fmla="*/ 787 w 1933"/>
              <a:gd name="T73" fmla="*/ 260 h 1608"/>
              <a:gd name="T74" fmla="*/ 991 w 1933"/>
              <a:gd name="T75" fmla="*/ 185 h 1608"/>
              <a:gd name="T76" fmla="*/ 1204 w 1933"/>
              <a:gd name="T77" fmla="*/ 118 h 1608"/>
              <a:gd name="T78" fmla="*/ 1386 w 1933"/>
              <a:gd name="T79" fmla="*/ 69 h 1608"/>
              <a:gd name="T80" fmla="*/ 1536 w 1933"/>
              <a:gd name="T81" fmla="*/ 36 h 1608"/>
              <a:gd name="T82" fmla="*/ 1656 w 1933"/>
              <a:gd name="T83" fmla="*/ 16 h 1608"/>
              <a:gd name="T84" fmla="*/ 1744 w 1933"/>
              <a:gd name="T85" fmla="*/ 5 h 1608"/>
              <a:gd name="T86" fmla="*/ 1802 w 1933"/>
              <a:gd name="T87" fmla="*/ 1 h 1608"/>
              <a:gd name="T88" fmla="*/ 1831 w 1933"/>
              <a:gd name="T89" fmla="*/ 0 h 1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33" h="1608">
                <a:moveTo>
                  <a:pt x="1831" y="0"/>
                </a:moveTo>
                <a:lnTo>
                  <a:pt x="1835" y="0"/>
                </a:lnTo>
                <a:lnTo>
                  <a:pt x="1867" y="3"/>
                </a:lnTo>
                <a:lnTo>
                  <a:pt x="1893" y="9"/>
                </a:lnTo>
                <a:lnTo>
                  <a:pt x="1913" y="20"/>
                </a:lnTo>
                <a:lnTo>
                  <a:pt x="1924" y="34"/>
                </a:lnTo>
                <a:lnTo>
                  <a:pt x="1931" y="51"/>
                </a:lnTo>
                <a:lnTo>
                  <a:pt x="1933" y="71"/>
                </a:lnTo>
                <a:lnTo>
                  <a:pt x="1920" y="1118"/>
                </a:lnTo>
                <a:lnTo>
                  <a:pt x="1920" y="1136"/>
                </a:lnTo>
                <a:lnTo>
                  <a:pt x="1918" y="1153"/>
                </a:lnTo>
                <a:lnTo>
                  <a:pt x="1913" y="1169"/>
                </a:lnTo>
                <a:lnTo>
                  <a:pt x="1904" y="1184"/>
                </a:lnTo>
                <a:lnTo>
                  <a:pt x="1889" y="1195"/>
                </a:lnTo>
                <a:lnTo>
                  <a:pt x="1869" y="1202"/>
                </a:lnTo>
                <a:lnTo>
                  <a:pt x="1840" y="1206"/>
                </a:lnTo>
                <a:lnTo>
                  <a:pt x="1776" y="1209"/>
                </a:lnTo>
                <a:lnTo>
                  <a:pt x="1723" y="1215"/>
                </a:lnTo>
                <a:lnTo>
                  <a:pt x="1682" y="1220"/>
                </a:lnTo>
                <a:lnTo>
                  <a:pt x="1651" y="1226"/>
                </a:lnTo>
                <a:lnTo>
                  <a:pt x="1627" y="1231"/>
                </a:lnTo>
                <a:lnTo>
                  <a:pt x="1614" y="1235"/>
                </a:lnTo>
                <a:lnTo>
                  <a:pt x="1611" y="1237"/>
                </a:lnTo>
                <a:lnTo>
                  <a:pt x="1587" y="1244"/>
                </a:lnTo>
                <a:lnTo>
                  <a:pt x="1561" y="1257"/>
                </a:lnTo>
                <a:lnTo>
                  <a:pt x="1534" y="1275"/>
                </a:lnTo>
                <a:lnTo>
                  <a:pt x="1510" y="1300"/>
                </a:lnTo>
                <a:lnTo>
                  <a:pt x="1490" y="1329"/>
                </a:lnTo>
                <a:lnTo>
                  <a:pt x="1478" y="1366"/>
                </a:lnTo>
                <a:lnTo>
                  <a:pt x="1443" y="1523"/>
                </a:lnTo>
                <a:lnTo>
                  <a:pt x="1434" y="1544"/>
                </a:lnTo>
                <a:lnTo>
                  <a:pt x="1419" y="1559"/>
                </a:lnTo>
                <a:lnTo>
                  <a:pt x="1401" y="1566"/>
                </a:lnTo>
                <a:lnTo>
                  <a:pt x="1381" y="1564"/>
                </a:lnTo>
                <a:lnTo>
                  <a:pt x="1359" y="1555"/>
                </a:lnTo>
                <a:lnTo>
                  <a:pt x="1195" y="1442"/>
                </a:lnTo>
                <a:lnTo>
                  <a:pt x="1159" y="1430"/>
                </a:lnTo>
                <a:lnTo>
                  <a:pt x="1122" y="1428"/>
                </a:lnTo>
                <a:lnTo>
                  <a:pt x="1086" y="1437"/>
                </a:lnTo>
                <a:lnTo>
                  <a:pt x="1049" y="1451"/>
                </a:lnTo>
                <a:lnTo>
                  <a:pt x="1013" y="1473"/>
                </a:lnTo>
                <a:lnTo>
                  <a:pt x="978" y="1499"/>
                </a:lnTo>
                <a:lnTo>
                  <a:pt x="942" y="1528"/>
                </a:lnTo>
                <a:lnTo>
                  <a:pt x="909" y="1557"/>
                </a:lnTo>
                <a:lnTo>
                  <a:pt x="875" y="1586"/>
                </a:lnTo>
                <a:lnTo>
                  <a:pt x="854" y="1599"/>
                </a:lnTo>
                <a:lnTo>
                  <a:pt x="833" y="1608"/>
                </a:lnTo>
                <a:lnTo>
                  <a:pt x="809" y="1608"/>
                </a:lnTo>
                <a:lnTo>
                  <a:pt x="789" y="1603"/>
                </a:lnTo>
                <a:lnTo>
                  <a:pt x="769" y="1588"/>
                </a:lnTo>
                <a:lnTo>
                  <a:pt x="22" y="852"/>
                </a:lnTo>
                <a:lnTo>
                  <a:pt x="11" y="839"/>
                </a:lnTo>
                <a:lnTo>
                  <a:pt x="2" y="825"/>
                </a:lnTo>
                <a:lnTo>
                  <a:pt x="0" y="808"/>
                </a:lnTo>
                <a:lnTo>
                  <a:pt x="2" y="792"/>
                </a:lnTo>
                <a:lnTo>
                  <a:pt x="11" y="772"/>
                </a:lnTo>
                <a:lnTo>
                  <a:pt x="26" y="750"/>
                </a:lnTo>
                <a:lnTo>
                  <a:pt x="49" y="726"/>
                </a:lnTo>
                <a:lnTo>
                  <a:pt x="53" y="723"/>
                </a:lnTo>
                <a:lnTo>
                  <a:pt x="62" y="714"/>
                </a:lnTo>
                <a:lnTo>
                  <a:pt x="78" y="699"/>
                </a:lnTo>
                <a:lnTo>
                  <a:pt x="102" y="679"/>
                </a:lnTo>
                <a:lnTo>
                  <a:pt x="131" y="655"/>
                </a:lnTo>
                <a:lnTo>
                  <a:pt x="166" y="626"/>
                </a:lnTo>
                <a:lnTo>
                  <a:pt x="206" y="595"/>
                </a:lnTo>
                <a:lnTo>
                  <a:pt x="251" y="561"/>
                </a:lnTo>
                <a:lnTo>
                  <a:pt x="302" y="524"/>
                </a:lnTo>
                <a:lnTo>
                  <a:pt x="359" y="488"/>
                </a:lnTo>
                <a:lnTo>
                  <a:pt x="419" y="448"/>
                </a:lnTo>
                <a:lnTo>
                  <a:pt x="485" y="409"/>
                </a:lnTo>
                <a:lnTo>
                  <a:pt x="554" y="369"/>
                </a:lnTo>
                <a:lnTo>
                  <a:pt x="627" y="331"/>
                </a:lnTo>
                <a:lnTo>
                  <a:pt x="705" y="295"/>
                </a:lnTo>
                <a:lnTo>
                  <a:pt x="787" y="260"/>
                </a:lnTo>
                <a:lnTo>
                  <a:pt x="871" y="227"/>
                </a:lnTo>
                <a:lnTo>
                  <a:pt x="991" y="185"/>
                </a:lnTo>
                <a:lnTo>
                  <a:pt x="1102" y="149"/>
                </a:lnTo>
                <a:lnTo>
                  <a:pt x="1204" y="118"/>
                </a:lnTo>
                <a:lnTo>
                  <a:pt x="1299" y="91"/>
                </a:lnTo>
                <a:lnTo>
                  <a:pt x="1386" y="69"/>
                </a:lnTo>
                <a:lnTo>
                  <a:pt x="1465" y="51"/>
                </a:lnTo>
                <a:lnTo>
                  <a:pt x="1536" y="36"/>
                </a:lnTo>
                <a:lnTo>
                  <a:pt x="1600" y="23"/>
                </a:lnTo>
                <a:lnTo>
                  <a:pt x="1656" y="16"/>
                </a:lnTo>
                <a:lnTo>
                  <a:pt x="1703" y="9"/>
                </a:lnTo>
                <a:lnTo>
                  <a:pt x="1744" y="5"/>
                </a:lnTo>
                <a:lnTo>
                  <a:pt x="1776" y="1"/>
                </a:lnTo>
                <a:lnTo>
                  <a:pt x="1802" y="1"/>
                </a:lnTo>
                <a:lnTo>
                  <a:pt x="1820" y="0"/>
                </a:lnTo>
                <a:lnTo>
                  <a:pt x="1831" y="0"/>
                </a:lnTo>
                <a:close/>
              </a:path>
            </a:pathLst>
          </a:custGeom>
          <a:solidFill>
            <a:srgbClr val="00CC99"/>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 name="TextBox 18">
            <a:extLst>
              <a:ext uri="{FF2B5EF4-FFF2-40B4-BE49-F238E27FC236}">
                <a16:creationId xmlns:a16="http://schemas.microsoft.com/office/drawing/2014/main" id="{00000000-0008-0000-0000-00000D000000}"/>
              </a:ext>
            </a:extLst>
          </xdr:cNvPr>
          <xdr:cNvSpPr txBox="1"/>
        </xdr:nvSpPr>
        <xdr:spPr>
          <a:xfrm>
            <a:off x="5027387" y="3459171"/>
            <a:ext cx="2284333" cy="936277"/>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Planes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Institucionales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2025</a:t>
            </a:r>
            <a:endParaRPr lang="en-US" sz="2400" b="1" spc="-150">
              <a:solidFill>
                <a:schemeClr val="tx1"/>
              </a:solidFill>
              <a:latin typeface="+mj-lt"/>
              <a:ea typeface="Open Sans" panose="020B0606030504020204" pitchFamily="34" charset="0"/>
              <a:cs typeface="Open Sans" panose="020B0606030504020204" pitchFamily="34" charset="0"/>
            </a:endParaRPr>
          </a:p>
        </xdr:txBody>
      </xdr:sp>
      <xdr:grpSp>
        <xdr:nvGrpSpPr>
          <xdr:cNvPr id="14" name="Group 49">
            <a:extLst>
              <a:ext uri="{FF2B5EF4-FFF2-40B4-BE49-F238E27FC236}">
                <a16:creationId xmlns:a16="http://schemas.microsoft.com/office/drawing/2014/main" id="{00000000-0008-0000-0000-00000E000000}"/>
              </a:ext>
            </a:extLst>
          </xdr:cNvPr>
          <xdr:cNvGrpSpPr/>
        </xdr:nvGrpSpPr>
        <xdr:grpSpPr>
          <a:xfrm>
            <a:off x="6009696" y="4615806"/>
            <a:ext cx="184195" cy="148098"/>
            <a:chOff x="7286626" y="4057650"/>
            <a:chExt cx="866775" cy="696913"/>
          </a:xfrm>
        </xdr:grpSpPr>
        <xdr:sp macro="" textlink="">
          <xdr:nvSpPr>
            <xdr:cNvPr id="131" name="Freeform 32">
              <a:extLst>
                <a:ext uri="{FF2B5EF4-FFF2-40B4-BE49-F238E27FC236}">
                  <a16:creationId xmlns:a16="http://schemas.microsoft.com/office/drawing/2014/main" id="{00000000-0008-0000-0000-000083000000}"/>
                </a:ext>
              </a:extLst>
            </xdr:cNvPr>
            <xdr:cNvSpPr>
              <a:spLocks/>
            </xdr:cNvSpPr>
          </xdr:nvSpPr>
          <xdr:spPr bwMode="auto">
            <a:xfrm>
              <a:off x="7467601" y="4057650"/>
              <a:ext cx="506413" cy="174625"/>
            </a:xfrm>
            <a:custGeom>
              <a:avLst/>
              <a:gdLst>
                <a:gd name="T0" fmla="*/ 0 w 319"/>
                <a:gd name="T1" fmla="*/ 0 h 110"/>
                <a:gd name="T2" fmla="*/ 319 w 319"/>
                <a:gd name="T3" fmla="*/ 0 h 110"/>
                <a:gd name="T4" fmla="*/ 319 w 319"/>
                <a:gd name="T5" fmla="*/ 9 h 110"/>
                <a:gd name="T6" fmla="*/ 316 w 319"/>
                <a:gd name="T7" fmla="*/ 11 h 110"/>
                <a:gd name="T8" fmla="*/ 310 w 319"/>
                <a:gd name="T9" fmla="*/ 17 h 110"/>
                <a:gd name="T10" fmla="*/ 302 w 319"/>
                <a:gd name="T11" fmla="*/ 25 h 110"/>
                <a:gd name="T12" fmla="*/ 290 w 319"/>
                <a:gd name="T13" fmla="*/ 36 h 110"/>
                <a:gd name="T14" fmla="*/ 275 w 319"/>
                <a:gd name="T15" fmla="*/ 48 h 110"/>
                <a:gd name="T16" fmla="*/ 260 w 319"/>
                <a:gd name="T17" fmla="*/ 60 h 110"/>
                <a:gd name="T18" fmla="*/ 243 w 319"/>
                <a:gd name="T19" fmla="*/ 73 h 110"/>
                <a:gd name="T20" fmla="*/ 225 w 319"/>
                <a:gd name="T21" fmla="*/ 85 h 110"/>
                <a:gd name="T22" fmla="*/ 207 w 319"/>
                <a:gd name="T23" fmla="*/ 95 h 110"/>
                <a:gd name="T24" fmla="*/ 190 w 319"/>
                <a:gd name="T25" fmla="*/ 103 h 110"/>
                <a:gd name="T26" fmla="*/ 173 w 319"/>
                <a:gd name="T27" fmla="*/ 109 h 110"/>
                <a:gd name="T28" fmla="*/ 157 w 319"/>
                <a:gd name="T29" fmla="*/ 110 h 110"/>
                <a:gd name="T30" fmla="*/ 142 w 319"/>
                <a:gd name="T31" fmla="*/ 109 h 110"/>
                <a:gd name="T32" fmla="*/ 126 w 319"/>
                <a:gd name="T33" fmla="*/ 103 h 110"/>
                <a:gd name="T34" fmla="*/ 108 w 319"/>
                <a:gd name="T35" fmla="*/ 95 h 110"/>
                <a:gd name="T36" fmla="*/ 91 w 319"/>
                <a:gd name="T37" fmla="*/ 85 h 110"/>
                <a:gd name="T38" fmla="*/ 73 w 319"/>
                <a:gd name="T39" fmla="*/ 73 h 110"/>
                <a:gd name="T40" fmla="*/ 57 w 319"/>
                <a:gd name="T41" fmla="*/ 60 h 110"/>
                <a:gd name="T42" fmla="*/ 41 w 319"/>
                <a:gd name="T43" fmla="*/ 49 h 110"/>
                <a:gd name="T44" fmla="*/ 28 w 319"/>
                <a:gd name="T45" fmla="*/ 37 h 110"/>
                <a:gd name="T46" fmla="*/ 16 w 319"/>
                <a:gd name="T47" fmla="*/ 26 h 110"/>
                <a:gd name="T48" fmla="*/ 7 w 319"/>
                <a:gd name="T49" fmla="*/ 18 h 110"/>
                <a:gd name="T50" fmla="*/ 2 w 319"/>
                <a:gd name="T51" fmla="*/ 12 h 110"/>
                <a:gd name="T52" fmla="*/ 0 w 319"/>
                <a:gd name="T53" fmla="*/ 10 h 110"/>
                <a:gd name="T54" fmla="*/ 0 w 319"/>
                <a:gd name="T55"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319" h="110">
                  <a:moveTo>
                    <a:pt x="0" y="0"/>
                  </a:moveTo>
                  <a:lnTo>
                    <a:pt x="319" y="0"/>
                  </a:lnTo>
                  <a:lnTo>
                    <a:pt x="319" y="9"/>
                  </a:lnTo>
                  <a:lnTo>
                    <a:pt x="316" y="11"/>
                  </a:lnTo>
                  <a:lnTo>
                    <a:pt x="310" y="17"/>
                  </a:lnTo>
                  <a:lnTo>
                    <a:pt x="302" y="25"/>
                  </a:lnTo>
                  <a:lnTo>
                    <a:pt x="290" y="36"/>
                  </a:lnTo>
                  <a:lnTo>
                    <a:pt x="275" y="48"/>
                  </a:lnTo>
                  <a:lnTo>
                    <a:pt x="260" y="60"/>
                  </a:lnTo>
                  <a:lnTo>
                    <a:pt x="243" y="73"/>
                  </a:lnTo>
                  <a:lnTo>
                    <a:pt x="225" y="85"/>
                  </a:lnTo>
                  <a:lnTo>
                    <a:pt x="207" y="95"/>
                  </a:lnTo>
                  <a:lnTo>
                    <a:pt x="190" y="103"/>
                  </a:lnTo>
                  <a:lnTo>
                    <a:pt x="173" y="109"/>
                  </a:lnTo>
                  <a:lnTo>
                    <a:pt x="157" y="110"/>
                  </a:lnTo>
                  <a:lnTo>
                    <a:pt x="142" y="109"/>
                  </a:lnTo>
                  <a:lnTo>
                    <a:pt x="126" y="103"/>
                  </a:lnTo>
                  <a:lnTo>
                    <a:pt x="108" y="95"/>
                  </a:lnTo>
                  <a:lnTo>
                    <a:pt x="91" y="85"/>
                  </a:lnTo>
                  <a:lnTo>
                    <a:pt x="73" y="73"/>
                  </a:lnTo>
                  <a:lnTo>
                    <a:pt x="57" y="60"/>
                  </a:lnTo>
                  <a:lnTo>
                    <a:pt x="41" y="49"/>
                  </a:lnTo>
                  <a:lnTo>
                    <a:pt x="28" y="37"/>
                  </a:lnTo>
                  <a:lnTo>
                    <a:pt x="16" y="26"/>
                  </a:lnTo>
                  <a:lnTo>
                    <a:pt x="7" y="18"/>
                  </a:lnTo>
                  <a:lnTo>
                    <a:pt x="2" y="12"/>
                  </a:lnTo>
                  <a:lnTo>
                    <a:pt x="0" y="10"/>
                  </a:lnTo>
                  <a:lnTo>
                    <a:pt x="0" y="0"/>
                  </a:lnTo>
                  <a:close/>
                </a:path>
              </a:pathLst>
            </a:custGeom>
            <a:solidFill>
              <a:schemeClr val="tx1">
                <a:alpha val="1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2" name="Freeform 36">
              <a:extLst>
                <a:ext uri="{FF2B5EF4-FFF2-40B4-BE49-F238E27FC236}">
                  <a16:creationId xmlns:a16="http://schemas.microsoft.com/office/drawing/2014/main" id="{00000000-0008-0000-0000-000084000000}"/>
                </a:ext>
              </a:extLst>
            </xdr:cNvPr>
            <xdr:cNvSpPr>
              <a:spLocks/>
            </xdr:cNvSpPr>
          </xdr:nvSpPr>
          <xdr:spPr bwMode="auto">
            <a:xfrm>
              <a:off x="7286626" y="4232275"/>
              <a:ext cx="427038" cy="522288"/>
            </a:xfrm>
            <a:custGeom>
              <a:avLst/>
              <a:gdLst>
                <a:gd name="T0" fmla="*/ 114 w 269"/>
                <a:gd name="T1" fmla="*/ 0 h 329"/>
                <a:gd name="T2" fmla="*/ 269 w 269"/>
                <a:gd name="T3" fmla="*/ 210 h 329"/>
                <a:gd name="T4" fmla="*/ 145 w 269"/>
                <a:gd name="T5" fmla="*/ 329 h 329"/>
                <a:gd name="T6" fmla="*/ 0 w 269"/>
                <a:gd name="T7" fmla="*/ 104 h 329"/>
                <a:gd name="T8" fmla="*/ 114 w 269"/>
                <a:gd name="T9" fmla="*/ 0 h 329"/>
              </a:gdLst>
              <a:ahLst/>
              <a:cxnLst>
                <a:cxn ang="0">
                  <a:pos x="T0" y="T1"/>
                </a:cxn>
                <a:cxn ang="0">
                  <a:pos x="T2" y="T3"/>
                </a:cxn>
                <a:cxn ang="0">
                  <a:pos x="T4" y="T5"/>
                </a:cxn>
                <a:cxn ang="0">
                  <a:pos x="T6" y="T7"/>
                </a:cxn>
                <a:cxn ang="0">
                  <a:pos x="T8" y="T9"/>
                </a:cxn>
              </a:cxnLst>
              <a:rect l="0" t="0" r="r" b="b"/>
              <a:pathLst>
                <a:path w="269" h="329">
                  <a:moveTo>
                    <a:pt x="114" y="0"/>
                  </a:moveTo>
                  <a:lnTo>
                    <a:pt x="269" y="210"/>
                  </a:lnTo>
                  <a:lnTo>
                    <a:pt x="145" y="329"/>
                  </a:lnTo>
                  <a:lnTo>
                    <a:pt x="0" y="104"/>
                  </a:lnTo>
                  <a:lnTo>
                    <a:pt x="11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3" name="Freeform 37">
              <a:extLst>
                <a:ext uri="{FF2B5EF4-FFF2-40B4-BE49-F238E27FC236}">
                  <a16:creationId xmlns:a16="http://schemas.microsoft.com/office/drawing/2014/main" id="{00000000-0008-0000-0000-000085000000}"/>
                </a:ext>
              </a:extLst>
            </xdr:cNvPr>
            <xdr:cNvSpPr>
              <a:spLocks/>
            </xdr:cNvSpPr>
          </xdr:nvSpPr>
          <xdr:spPr bwMode="auto">
            <a:xfrm>
              <a:off x="7713663" y="4232275"/>
              <a:ext cx="439738" cy="522288"/>
            </a:xfrm>
            <a:custGeom>
              <a:avLst/>
              <a:gdLst>
                <a:gd name="T0" fmla="*/ 164 w 277"/>
                <a:gd name="T1" fmla="*/ 0 h 329"/>
                <a:gd name="T2" fmla="*/ 277 w 277"/>
                <a:gd name="T3" fmla="*/ 109 h 329"/>
                <a:gd name="T4" fmla="*/ 125 w 277"/>
                <a:gd name="T5" fmla="*/ 329 h 329"/>
                <a:gd name="T6" fmla="*/ 0 w 277"/>
                <a:gd name="T7" fmla="*/ 210 h 329"/>
                <a:gd name="T8" fmla="*/ 164 w 277"/>
                <a:gd name="T9" fmla="*/ 0 h 329"/>
              </a:gdLst>
              <a:ahLst/>
              <a:cxnLst>
                <a:cxn ang="0">
                  <a:pos x="T0" y="T1"/>
                </a:cxn>
                <a:cxn ang="0">
                  <a:pos x="T2" y="T3"/>
                </a:cxn>
                <a:cxn ang="0">
                  <a:pos x="T4" y="T5"/>
                </a:cxn>
                <a:cxn ang="0">
                  <a:pos x="T6" y="T7"/>
                </a:cxn>
                <a:cxn ang="0">
                  <a:pos x="T8" y="T9"/>
                </a:cxn>
              </a:cxnLst>
              <a:rect l="0" t="0" r="r" b="b"/>
              <a:pathLst>
                <a:path w="277" h="329">
                  <a:moveTo>
                    <a:pt x="164" y="0"/>
                  </a:moveTo>
                  <a:lnTo>
                    <a:pt x="277" y="109"/>
                  </a:lnTo>
                  <a:lnTo>
                    <a:pt x="125" y="329"/>
                  </a:lnTo>
                  <a:lnTo>
                    <a:pt x="0" y="210"/>
                  </a:lnTo>
                  <a:lnTo>
                    <a:pt x="16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4" name="Rectangle 39">
              <a:extLst>
                <a:ext uri="{FF2B5EF4-FFF2-40B4-BE49-F238E27FC236}">
                  <a16:creationId xmlns:a16="http://schemas.microsoft.com/office/drawing/2014/main" id="{00000000-0008-0000-0000-000086000000}"/>
                </a:ext>
              </a:extLst>
            </xdr:cNvPr>
            <xdr:cNvSpPr>
              <a:spLocks noChangeArrowheads="1"/>
            </xdr:cNvSpPr>
          </xdr:nvSpPr>
          <xdr:spPr bwMode="auto">
            <a:xfrm>
              <a:off x="7713663" y="4565650"/>
              <a:ext cx="1588" cy="1588"/>
            </a:xfrm>
            <a:prstGeom prst="rect">
              <a:avLst/>
            </a:prstGeom>
            <a:solidFill>
              <a:srgbClr val="10886F"/>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5" name="Group 67">
            <a:extLst>
              <a:ext uri="{FF2B5EF4-FFF2-40B4-BE49-F238E27FC236}">
                <a16:creationId xmlns:a16="http://schemas.microsoft.com/office/drawing/2014/main" id="{00000000-0008-0000-0000-00000F000000}"/>
              </a:ext>
            </a:extLst>
          </xdr:cNvPr>
          <xdr:cNvGrpSpPr/>
        </xdr:nvGrpSpPr>
        <xdr:grpSpPr>
          <a:xfrm>
            <a:off x="4739945" y="1847626"/>
            <a:ext cx="464343" cy="464343"/>
            <a:chOff x="3948113" y="4859338"/>
            <a:chExt cx="1301750" cy="1301750"/>
          </a:xfrm>
        </xdr:grpSpPr>
        <xdr:sp macro="" textlink="">
          <xdr:nvSpPr>
            <xdr:cNvPr id="121" name="Freeform 47">
              <a:extLst>
                <a:ext uri="{FF2B5EF4-FFF2-40B4-BE49-F238E27FC236}">
                  <a16:creationId xmlns:a16="http://schemas.microsoft.com/office/drawing/2014/main" id="{00000000-0008-0000-0000-000079000000}"/>
                </a:ext>
              </a:extLst>
            </xdr:cNvPr>
            <xdr:cNvSpPr>
              <a:spLocks/>
            </xdr:cNvSpPr>
          </xdr:nvSpPr>
          <xdr:spPr bwMode="auto">
            <a:xfrm>
              <a:off x="3948113" y="4859338"/>
              <a:ext cx="1301750" cy="1301750"/>
            </a:xfrm>
            <a:custGeom>
              <a:avLst/>
              <a:gdLst>
                <a:gd name="T0" fmla="*/ 411 w 820"/>
                <a:gd name="T1" fmla="*/ 0 h 820"/>
                <a:gd name="T2" fmla="*/ 462 w 820"/>
                <a:gd name="T3" fmla="*/ 3 h 820"/>
                <a:gd name="T4" fmla="*/ 511 w 820"/>
                <a:gd name="T5" fmla="*/ 12 h 820"/>
                <a:gd name="T6" fmla="*/ 559 w 820"/>
                <a:gd name="T7" fmla="*/ 28 h 820"/>
                <a:gd name="T8" fmla="*/ 604 w 820"/>
                <a:gd name="T9" fmla="*/ 48 h 820"/>
                <a:gd name="T10" fmla="*/ 645 w 820"/>
                <a:gd name="T11" fmla="*/ 73 h 820"/>
                <a:gd name="T12" fmla="*/ 683 w 820"/>
                <a:gd name="T13" fmla="*/ 104 h 820"/>
                <a:gd name="T14" fmla="*/ 716 w 820"/>
                <a:gd name="T15" fmla="*/ 137 h 820"/>
                <a:gd name="T16" fmla="*/ 747 w 820"/>
                <a:gd name="T17" fmla="*/ 175 h 820"/>
                <a:gd name="T18" fmla="*/ 773 w 820"/>
                <a:gd name="T19" fmla="*/ 217 h 820"/>
                <a:gd name="T20" fmla="*/ 792 w 820"/>
                <a:gd name="T21" fmla="*/ 262 h 820"/>
                <a:gd name="T22" fmla="*/ 808 w 820"/>
                <a:gd name="T23" fmla="*/ 309 h 820"/>
                <a:gd name="T24" fmla="*/ 817 w 820"/>
                <a:gd name="T25" fmla="*/ 358 h 820"/>
                <a:gd name="T26" fmla="*/ 820 w 820"/>
                <a:gd name="T27" fmla="*/ 409 h 820"/>
                <a:gd name="T28" fmla="*/ 817 w 820"/>
                <a:gd name="T29" fmla="*/ 461 h 820"/>
                <a:gd name="T30" fmla="*/ 808 w 820"/>
                <a:gd name="T31" fmla="*/ 511 h 820"/>
                <a:gd name="T32" fmla="*/ 792 w 820"/>
                <a:gd name="T33" fmla="*/ 558 h 820"/>
                <a:gd name="T34" fmla="*/ 773 w 820"/>
                <a:gd name="T35" fmla="*/ 602 h 820"/>
                <a:gd name="T36" fmla="*/ 747 w 820"/>
                <a:gd name="T37" fmla="*/ 644 h 820"/>
                <a:gd name="T38" fmla="*/ 716 w 820"/>
                <a:gd name="T39" fmla="*/ 682 h 820"/>
                <a:gd name="T40" fmla="*/ 683 w 820"/>
                <a:gd name="T41" fmla="*/ 716 h 820"/>
                <a:gd name="T42" fmla="*/ 645 w 820"/>
                <a:gd name="T43" fmla="*/ 746 h 820"/>
                <a:gd name="T44" fmla="*/ 604 w 820"/>
                <a:gd name="T45" fmla="*/ 772 h 820"/>
                <a:gd name="T46" fmla="*/ 559 w 820"/>
                <a:gd name="T47" fmla="*/ 792 h 820"/>
                <a:gd name="T48" fmla="*/ 511 w 820"/>
                <a:gd name="T49" fmla="*/ 808 h 820"/>
                <a:gd name="T50" fmla="*/ 462 w 820"/>
                <a:gd name="T51" fmla="*/ 817 h 820"/>
                <a:gd name="T52" fmla="*/ 411 w 820"/>
                <a:gd name="T53" fmla="*/ 820 h 820"/>
                <a:gd name="T54" fmla="*/ 360 w 820"/>
                <a:gd name="T55" fmla="*/ 817 h 820"/>
                <a:gd name="T56" fmla="*/ 310 w 820"/>
                <a:gd name="T57" fmla="*/ 808 h 820"/>
                <a:gd name="T58" fmla="*/ 263 w 820"/>
                <a:gd name="T59" fmla="*/ 792 h 820"/>
                <a:gd name="T60" fmla="*/ 218 w 820"/>
                <a:gd name="T61" fmla="*/ 772 h 820"/>
                <a:gd name="T62" fmla="*/ 177 w 820"/>
                <a:gd name="T63" fmla="*/ 746 h 820"/>
                <a:gd name="T64" fmla="*/ 139 w 820"/>
                <a:gd name="T65" fmla="*/ 716 h 820"/>
                <a:gd name="T66" fmla="*/ 104 w 820"/>
                <a:gd name="T67" fmla="*/ 682 h 820"/>
                <a:gd name="T68" fmla="*/ 74 w 820"/>
                <a:gd name="T69" fmla="*/ 644 h 820"/>
                <a:gd name="T70" fmla="*/ 49 w 820"/>
                <a:gd name="T71" fmla="*/ 602 h 820"/>
                <a:gd name="T72" fmla="*/ 28 w 820"/>
                <a:gd name="T73" fmla="*/ 558 h 820"/>
                <a:gd name="T74" fmla="*/ 14 w 820"/>
                <a:gd name="T75" fmla="*/ 511 h 820"/>
                <a:gd name="T76" fmla="*/ 5 w 820"/>
                <a:gd name="T77" fmla="*/ 461 h 820"/>
                <a:gd name="T78" fmla="*/ 0 w 820"/>
                <a:gd name="T79" fmla="*/ 409 h 820"/>
                <a:gd name="T80" fmla="*/ 5 w 820"/>
                <a:gd name="T81" fmla="*/ 358 h 820"/>
                <a:gd name="T82" fmla="*/ 14 w 820"/>
                <a:gd name="T83" fmla="*/ 309 h 820"/>
                <a:gd name="T84" fmla="*/ 28 w 820"/>
                <a:gd name="T85" fmla="*/ 262 h 820"/>
                <a:gd name="T86" fmla="*/ 49 w 820"/>
                <a:gd name="T87" fmla="*/ 217 h 820"/>
                <a:gd name="T88" fmla="*/ 74 w 820"/>
                <a:gd name="T89" fmla="*/ 175 h 820"/>
                <a:gd name="T90" fmla="*/ 104 w 820"/>
                <a:gd name="T91" fmla="*/ 137 h 820"/>
                <a:gd name="T92" fmla="*/ 139 w 820"/>
                <a:gd name="T93" fmla="*/ 104 h 820"/>
                <a:gd name="T94" fmla="*/ 177 w 820"/>
                <a:gd name="T95" fmla="*/ 73 h 820"/>
                <a:gd name="T96" fmla="*/ 218 w 820"/>
                <a:gd name="T97" fmla="*/ 48 h 820"/>
                <a:gd name="T98" fmla="*/ 263 w 820"/>
                <a:gd name="T99" fmla="*/ 28 h 820"/>
                <a:gd name="T100" fmla="*/ 310 w 820"/>
                <a:gd name="T101" fmla="*/ 12 h 820"/>
                <a:gd name="T102" fmla="*/ 360 w 820"/>
                <a:gd name="T103" fmla="*/ 3 h 820"/>
                <a:gd name="T104" fmla="*/ 411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1" y="0"/>
                  </a:moveTo>
                  <a:lnTo>
                    <a:pt x="462" y="3"/>
                  </a:lnTo>
                  <a:lnTo>
                    <a:pt x="511" y="12"/>
                  </a:lnTo>
                  <a:lnTo>
                    <a:pt x="559" y="28"/>
                  </a:lnTo>
                  <a:lnTo>
                    <a:pt x="604" y="48"/>
                  </a:lnTo>
                  <a:lnTo>
                    <a:pt x="645" y="73"/>
                  </a:lnTo>
                  <a:lnTo>
                    <a:pt x="683" y="104"/>
                  </a:lnTo>
                  <a:lnTo>
                    <a:pt x="716" y="137"/>
                  </a:lnTo>
                  <a:lnTo>
                    <a:pt x="747" y="175"/>
                  </a:lnTo>
                  <a:lnTo>
                    <a:pt x="773" y="217"/>
                  </a:lnTo>
                  <a:lnTo>
                    <a:pt x="792" y="262"/>
                  </a:lnTo>
                  <a:lnTo>
                    <a:pt x="808" y="309"/>
                  </a:lnTo>
                  <a:lnTo>
                    <a:pt x="817" y="358"/>
                  </a:lnTo>
                  <a:lnTo>
                    <a:pt x="820" y="409"/>
                  </a:lnTo>
                  <a:lnTo>
                    <a:pt x="817" y="461"/>
                  </a:lnTo>
                  <a:lnTo>
                    <a:pt x="808" y="511"/>
                  </a:lnTo>
                  <a:lnTo>
                    <a:pt x="792" y="558"/>
                  </a:lnTo>
                  <a:lnTo>
                    <a:pt x="773" y="602"/>
                  </a:lnTo>
                  <a:lnTo>
                    <a:pt x="747" y="644"/>
                  </a:lnTo>
                  <a:lnTo>
                    <a:pt x="716" y="682"/>
                  </a:lnTo>
                  <a:lnTo>
                    <a:pt x="683" y="716"/>
                  </a:lnTo>
                  <a:lnTo>
                    <a:pt x="645" y="746"/>
                  </a:lnTo>
                  <a:lnTo>
                    <a:pt x="604" y="772"/>
                  </a:lnTo>
                  <a:lnTo>
                    <a:pt x="559" y="792"/>
                  </a:lnTo>
                  <a:lnTo>
                    <a:pt x="511" y="808"/>
                  </a:lnTo>
                  <a:lnTo>
                    <a:pt x="462" y="817"/>
                  </a:lnTo>
                  <a:lnTo>
                    <a:pt x="411" y="820"/>
                  </a:lnTo>
                  <a:lnTo>
                    <a:pt x="360" y="817"/>
                  </a:lnTo>
                  <a:lnTo>
                    <a:pt x="310" y="808"/>
                  </a:lnTo>
                  <a:lnTo>
                    <a:pt x="263" y="792"/>
                  </a:lnTo>
                  <a:lnTo>
                    <a:pt x="218" y="772"/>
                  </a:lnTo>
                  <a:lnTo>
                    <a:pt x="177" y="746"/>
                  </a:lnTo>
                  <a:lnTo>
                    <a:pt x="139" y="716"/>
                  </a:lnTo>
                  <a:lnTo>
                    <a:pt x="104" y="682"/>
                  </a:lnTo>
                  <a:lnTo>
                    <a:pt x="74" y="644"/>
                  </a:lnTo>
                  <a:lnTo>
                    <a:pt x="49" y="602"/>
                  </a:lnTo>
                  <a:lnTo>
                    <a:pt x="28" y="558"/>
                  </a:lnTo>
                  <a:lnTo>
                    <a:pt x="14" y="511"/>
                  </a:lnTo>
                  <a:lnTo>
                    <a:pt x="5" y="461"/>
                  </a:lnTo>
                  <a:lnTo>
                    <a:pt x="0" y="409"/>
                  </a:lnTo>
                  <a:lnTo>
                    <a:pt x="5" y="358"/>
                  </a:lnTo>
                  <a:lnTo>
                    <a:pt x="14" y="309"/>
                  </a:lnTo>
                  <a:lnTo>
                    <a:pt x="28" y="262"/>
                  </a:lnTo>
                  <a:lnTo>
                    <a:pt x="49" y="217"/>
                  </a:lnTo>
                  <a:lnTo>
                    <a:pt x="74" y="175"/>
                  </a:lnTo>
                  <a:lnTo>
                    <a:pt x="104" y="137"/>
                  </a:lnTo>
                  <a:lnTo>
                    <a:pt x="139" y="104"/>
                  </a:lnTo>
                  <a:lnTo>
                    <a:pt x="177" y="73"/>
                  </a:lnTo>
                  <a:lnTo>
                    <a:pt x="218" y="48"/>
                  </a:lnTo>
                  <a:lnTo>
                    <a:pt x="263" y="28"/>
                  </a:lnTo>
                  <a:lnTo>
                    <a:pt x="310" y="12"/>
                  </a:lnTo>
                  <a:lnTo>
                    <a:pt x="360" y="3"/>
                  </a:lnTo>
                  <a:lnTo>
                    <a:pt x="4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2" name="Freeform 48">
              <a:extLst>
                <a:ext uri="{FF2B5EF4-FFF2-40B4-BE49-F238E27FC236}">
                  <a16:creationId xmlns:a16="http://schemas.microsoft.com/office/drawing/2014/main" id="{00000000-0008-0000-0000-00007A000000}"/>
                </a:ext>
              </a:extLst>
            </xdr:cNvPr>
            <xdr:cNvSpPr>
              <a:spLocks noEditPoints="1"/>
            </xdr:cNvSpPr>
          </xdr:nvSpPr>
          <xdr:spPr bwMode="auto">
            <a:xfrm>
              <a:off x="4230688" y="5232400"/>
              <a:ext cx="741363" cy="517525"/>
            </a:xfrm>
            <a:custGeom>
              <a:avLst/>
              <a:gdLst>
                <a:gd name="T0" fmla="*/ 32 w 467"/>
                <a:gd name="T1" fmla="*/ 26 h 326"/>
                <a:gd name="T2" fmla="*/ 32 w 467"/>
                <a:gd name="T3" fmla="*/ 169 h 326"/>
                <a:gd name="T4" fmla="*/ 35 w 467"/>
                <a:gd name="T5" fmla="*/ 194 h 326"/>
                <a:gd name="T6" fmla="*/ 44 w 467"/>
                <a:gd name="T7" fmla="*/ 218 h 326"/>
                <a:gd name="T8" fmla="*/ 58 w 467"/>
                <a:gd name="T9" fmla="*/ 239 h 326"/>
                <a:gd name="T10" fmla="*/ 79 w 467"/>
                <a:gd name="T11" fmla="*/ 258 h 326"/>
                <a:gd name="T12" fmla="*/ 103 w 467"/>
                <a:gd name="T13" fmla="*/ 274 h 326"/>
                <a:gd name="T14" fmla="*/ 130 w 467"/>
                <a:gd name="T15" fmla="*/ 287 h 326"/>
                <a:gd name="T16" fmla="*/ 162 w 467"/>
                <a:gd name="T17" fmla="*/ 298 h 326"/>
                <a:gd name="T18" fmla="*/ 197 w 467"/>
                <a:gd name="T19" fmla="*/ 304 h 326"/>
                <a:gd name="T20" fmla="*/ 234 w 467"/>
                <a:gd name="T21" fmla="*/ 306 h 326"/>
                <a:gd name="T22" fmla="*/ 271 w 467"/>
                <a:gd name="T23" fmla="*/ 304 h 326"/>
                <a:gd name="T24" fmla="*/ 305 w 467"/>
                <a:gd name="T25" fmla="*/ 298 h 326"/>
                <a:gd name="T26" fmla="*/ 336 w 467"/>
                <a:gd name="T27" fmla="*/ 287 h 326"/>
                <a:gd name="T28" fmla="*/ 364 w 467"/>
                <a:gd name="T29" fmla="*/ 274 h 326"/>
                <a:gd name="T30" fmla="*/ 389 w 467"/>
                <a:gd name="T31" fmla="*/ 258 h 326"/>
                <a:gd name="T32" fmla="*/ 408 w 467"/>
                <a:gd name="T33" fmla="*/ 239 h 326"/>
                <a:gd name="T34" fmla="*/ 423 w 467"/>
                <a:gd name="T35" fmla="*/ 218 h 326"/>
                <a:gd name="T36" fmla="*/ 432 w 467"/>
                <a:gd name="T37" fmla="*/ 194 h 326"/>
                <a:gd name="T38" fmla="*/ 435 w 467"/>
                <a:gd name="T39" fmla="*/ 169 h 326"/>
                <a:gd name="T40" fmla="*/ 435 w 467"/>
                <a:gd name="T41" fmla="*/ 26 h 326"/>
                <a:gd name="T42" fmla="*/ 32 w 467"/>
                <a:gd name="T43" fmla="*/ 26 h 326"/>
                <a:gd name="T44" fmla="*/ 0 w 467"/>
                <a:gd name="T45" fmla="*/ 0 h 326"/>
                <a:gd name="T46" fmla="*/ 467 w 467"/>
                <a:gd name="T47" fmla="*/ 0 h 326"/>
                <a:gd name="T48" fmla="*/ 467 w 467"/>
                <a:gd name="T49" fmla="*/ 169 h 326"/>
                <a:gd name="T50" fmla="*/ 464 w 467"/>
                <a:gd name="T51" fmla="*/ 196 h 326"/>
                <a:gd name="T52" fmla="*/ 455 w 467"/>
                <a:gd name="T53" fmla="*/ 220 h 326"/>
                <a:gd name="T54" fmla="*/ 441 w 467"/>
                <a:gd name="T55" fmla="*/ 242 h 326"/>
                <a:gd name="T56" fmla="*/ 423 w 467"/>
                <a:gd name="T57" fmla="*/ 263 h 326"/>
                <a:gd name="T58" fmla="*/ 399 w 467"/>
                <a:gd name="T59" fmla="*/ 281 h 326"/>
                <a:gd name="T60" fmla="*/ 371 w 467"/>
                <a:gd name="T61" fmla="*/ 297 h 326"/>
                <a:gd name="T62" fmla="*/ 342 w 467"/>
                <a:gd name="T63" fmla="*/ 309 h 326"/>
                <a:gd name="T64" fmla="*/ 308 w 467"/>
                <a:gd name="T65" fmla="*/ 318 h 326"/>
                <a:gd name="T66" fmla="*/ 272 w 467"/>
                <a:gd name="T67" fmla="*/ 324 h 326"/>
                <a:gd name="T68" fmla="*/ 234 w 467"/>
                <a:gd name="T69" fmla="*/ 326 h 326"/>
                <a:gd name="T70" fmla="*/ 195 w 467"/>
                <a:gd name="T71" fmla="*/ 324 h 326"/>
                <a:gd name="T72" fmla="*/ 159 w 467"/>
                <a:gd name="T73" fmla="*/ 318 h 326"/>
                <a:gd name="T74" fmla="*/ 126 w 467"/>
                <a:gd name="T75" fmla="*/ 309 h 326"/>
                <a:gd name="T76" fmla="*/ 95 w 467"/>
                <a:gd name="T77" fmla="*/ 297 h 326"/>
                <a:gd name="T78" fmla="*/ 68 w 467"/>
                <a:gd name="T79" fmla="*/ 281 h 326"/>
                <a:gd name="T80" fmla="*/ 45 w 467"/>
                <a:gd name="T81" fmla="*/ 263 h 326"/>
                <a:gd name="T82" fmla="*/ 26 w 467"/>
                <a:gd name="T83" fmla="*/ 242 h 326"/>
                <a:gd name="T84" fmla="*/ 11 w 467"/>
                <a:gd name="T85" fmla="*/ 220 h 326"/>
                <a:gd name="T86" fmla="*/ 3 w 467"/>
                <a:gd name="T87" fmla="*/ 196 h 326"/>
                <a:gd name="T88" fmla="*/ 0 w 467"/>
                <a:gd name="T89" fmla="*/ 169 h 326"/>
                <a:gd name="T90" fmla="*/ 0 w 467"/>
                <a:gd name="T91" fmla="*/ 0 h 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467" h="326">
                  <a:moveTo>
                    <a:pt x="32" y="26"/>
                  </a:moveTo>
                  <a:lnTo>
                    <a:pt x="32" y="169"/>
                  </a:lnTo>
                  <a:lnTo>
                    <a:pt x="35" y="194"/>
                  </a:lnTo>
                  <a:lnTo>
                    <a:pt x="44" y="218"/>
                  </a:lnTo>
                  <a:lnTo>
                    <a:pt x="58" y="239"/>
                  </a:lnTo>
                  <a:lnTo>
                    <a:pt x="79" y="258"/>
                  </a:lnTo>
                  <a:lnTo>
                    <a:pt x="103" y="274"/>
                  </a:lnTo>
                  <a:lnTo>
                    <a:pt x="130" y="287"/>
                  </a:lnTo>
                  <a:lnTo>
                    <a:pt x="162" y="298"/>
                  </a:lnTo>
                  <a:lnTo>
                    <a:pt x="197" y="304"/>
                  </a:lnTo>
                  <a:lnTo>
                    <a:pt x="234" y="306"/>
                  </a:lnTo>
                  <a:lnTo>
                    <a:pt x="271" y="304"/>
                  </a:lnTo>
                  <a:lnTo>
                    <a:pt x="305" y="298"/>
                  </a:lnTo>
                  <a:lnTo>
                    <a:pt x="336" y="287"/>
                  </a:lnTo>
                  <a:lnTo>
                    <a:pt x="364" y="274"/>
                  </a:lnTo>
                  <a:lnTo>
                    <a:pt x="389" y="258"/>
                  </a:lnTo>
                  <a:lnTo>
                    <a:pt x="408" y="239"/>
                  </a:lnTo>
                  <a:lnTo>
                    <a:pt x="423" y="218"/>
                  </a:lnTo>
                  <a:lnTo>
                    <a:pt x="432" y="194"/>
                  </a:lnTo>
                  <a:lnTo>
                    <a:pt x="435" y="169"/>
                  </a:lnTo>
                  <a:lnTo>
                    <a:pt x="435" y="26"/>
                  </a:lnTo>
                  <a:lnTo>
                    <a:pt x="32" y="26"/>
                  </a:lnTo>
                  <a:close/>
                  <a:moveTo>
                    <a:pt x="0" y="0"/>
                  </a:moveTo>
                  <a:lnTo>
                    <a:pt x="467" y="0"/>
                  </a:lnTo>
                  <a:lnTo>
                    <a:pt x="467" y="169"/>
                  </a:lnTo>
                  <a:lnTo>
                    <a:pt x="464" y="196"/>
                  </a:lnTo>
                  <a:lnTo>
                    <a:pt x="455" y="220"/>
                  </a:lnTo>
                  <a:lnTo>
                    <a:pt x="441" y="242"/>
                  </a:lnTo>
                  <a:lnTo>
                    <a:pt x="423" y="263"/>
                  </a:lnTo>
                  <a:lnTo>
                    <a:pt x="399" y="281"/>
                  </a:lnTo>
                  <a:lnTo>
                    <a:pt x="371" y="297"/>
                  </a:lnTo>
                  <a:lnTo>
                    <a:pt x="342" y="309"/>
                  </a:lnTo>
                  <a:lnTo>
                    <a:pt x="308" y="318"/>
                  </a:lnTo>
                  <a:lnTo>
                    <a:pt x="272" y="324"/>
                  </a:lnTo>
                  <a:lnTo>
                    <a:pt x="234" y="326"/>
                  </a:lnTo>
                  <a:lnTo>
                    <a:pt x="195" y="324"/>
                  </a:lnTo>
                  <a:lnTo>
                    <a:pt x="159" y="318"/>
                  </a:lnTo>
                  <a:lnTo>
                    <a:pt x="126" y="309"/>
                  </a:lnTo>
                  <a:lnTo>
                    <a:pt x="95" y="297"/>
                  </a:lnTo>
                  <a:lnTo>
                    <a:pt x="68" y="281"/>
                  </a:lnTo>
                  <a:lnTo>
                    <a:pt x="45" y="263"/>
                  </a:lnTo>
                  <a:lnTo>
                    <a:pt x="26" y="242"/>
                  </a:lnTo>
                  <a:lnTo>
                    <a:pt x="11" y="220"/>
                  </a:lnTo>
                  <a:lnTo>
                    <a:pt x="3" y="196"/>
                  </a:lnTo>
                  <a:lnTo>
                    <a:pt x="0" y="169"/>
                  </a:lnTo>
                  <a:lnTo>
                    <a:pt x="0"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3" name="Rectangle 49">
              <a:extLst>
                <a:ext uri="{FF2B5EF4-FFF2-40B4-BE49-F238E27FC236}">
                  <a16:creationId xmlns:a16="http://schemas.microsoft.com/office/drawing/2014/main" id="{00000000-0008-0000-0000-00007B000000}"/>
                </a:ext>
              </a:extLst>
            </xdr:cNvPr>
            <xdr:cNvSpPr>
              <a:spLocks noChangeArrowheads="1"/>
            </xdr:cNvSpPr>
          </xdr:nvSpPr>
          <xdr:spPr bwMode="auto">
            <a:xfrm>
              <a:off x="4545013" y="5699125"/>
              <a:ext cx="103188" cy="193675"/>
            </a:xfrm>
            <a:prstGeom prst="rect">
              <a:avLst/>
            </a:prstGeom>
            <a:solidFill>
              <a:srgbClr val="D8BB00"/>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4" name="Freeform 50">
              <a:extLst>
                <a:ext uri="{FF2B5EF4-FFF2-40B4-BE49-F238E27FC236}">
                  <a16:creationId xmlns:a16="http://schemas.microsoft.com/office/drawing/2014/main" id="{00000000-0008-0000-0000-00007C000000}"/>
                </a:ext>
              </a:extLst>
            </xdr:cNvPr>
            <xdr:cNvSpPr>
              <a:spLocks/>
            </xdr:cNvSpPr>
          </xdr:nvSpPr>
          <xdr:spPr bwMode="auto">
            <a:xfrm>
              <a:off x="4324351" y="5170488"/>
              <a:ext cx="546100" cy="596900"/>
            </a:xfrm>
            <a:custGeom>
              <a:avLst/>
              <a:gdLst>
                <a:gd name="T0" fmla="*/ 342 w 344"/>
                <a:gd name="T1" fmla="*/ 0 h 376"/>
                <a:gd name="T2" fmla="*/ 344 w 344"/>
                <a:gd name="T3" fmla="*/ 11 h 376"/>
                <a:gd name="T4" fmla="*/ 344 w 344"/>
                <a:gd name="T5" fmla="*/ 22 h 376"/>
                <a:gd name="T6" fmla="*/ 344 w 344"/>
                <a:gd name="T7" fmla="*/ 203 h 376"/>
                <a:gd name="T8" fmla="*/ 341 w 344"/>
                <a:gd name="T9" fmla="*/ 234 h 376"/>
                <a:gd name="T10" fmla="*/ 334 w 344"/>
                <a:gd name="T11" fmla="*/ 263 h 376"/>
                <a:gd name="T12" fmla="*/ 322 w 344"/>
                <a:gd name="T13" fmla="*/ 289 h 376"/>
                <a:gd name="T14" fmla="*/ 305 w 344"/>
                <a:gd name="T15" fmla="*/ 314 h 376"/>
                <a:gd name="T16" fmla="*/ 285 w 344"/>
                <a:gd name="T17" fmla="*/ 335 h 376"/>
                <a:gd name="T18" fmla="*/ 261 w 344"/>
                <a:gd name="T19" fmla="*/ 352 h 376"/>
                <a:gd name="T20" fmla="*/ 234 w 344"/>
                <a:gd name="T21" fmla="*/ 364 h 376"/>
                <a:gd name="T22" fmla="*/ 206 w 344"/>
                <a:gd name="T23" fmla="*/ 372 h 376"/>
                <a:gd name="T24" fmla="*/ 175 w 344"/>
                <a:gd name="T25" fmla="*/ 376 h 376"/>
                <a:gd name="T26" fmla="*/ 143 w 344"/>
                <a:gd name="T27" fmla="*/ 372 h 376"/>
                <a:gd name="T28" fmla="*/ 114 w 344"/>
                <a:gd name="T29" fmla="*/ 364 h 376"/>
                <a:gd name="T30" fmla="*/ 88 w 344"/>
                <a:gd name="T31" fmla="*/ 352 h 376"/>
                <a:gd name="T32" fmla="*/ 64 w 344"/>
                <a:gd name="T33" fmla="*/ 335 h 376"/>
                <a:gd name="T34" fmla="*/ 45 w 344"/>
                <a:gd name="T35" fmla="*/ 314 h 376"/>
                <a:gd name="T36" fmla="*/ 27 w 344"/>
                <a:gd name="T37" fmla="*/ 289 h 376"/>
                <a:gd name="T38" fmla="*/ 15 w 344"/>
                <a:gd name="T39" fmla="*/ 263 h 376"/>
                <a:gd name="T40" fmla="*/ 8 w 344"/>
                <a:gd name="T41" fmla="*/ 234 h 376"/>
                <a:gd name="T42" fmla="*/ 5 w 344"/>
                <a:gd name="T43" fmla="*/ 203 h 376"/>
                <a:gd name="T44" fmla="*/ 5 w 344"/>
                <a:gd name="T45" fmla="*/ 22 h 376"/>
                <a:gd name="T46" fmla="*/ 4 w 344"/>
                <a:gd name="T47" fmla="*/ 14 h 376"/>
                <a:gd name="T48" fmla="*/ 1 w 344"/>
                <a:gd name="T49" fmla="*/ 7 h 376"/>
                <a:gd name="T50" fmla="*/ 0 w 344"/>
                <a:gd name="T51" fmla="*/ 0 h 376"/>
                <a:gd name="T52" fmla="*/ 342 w 344"/>
                <a:gd name="T53" fmla="*/ 0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44" h="376">
                  <a:moveTo>
                    <a:pt x="342" y="0"/>
                  </a:moveTo>
                  <a:lnTo>
                    <a:pt x="344" y="11"/>
                  </a:lnTo>
                  <a:lnTo>
                    <a:pt x="344" y="22"/>
                  </a:lnTo>
                  <a:lnTo>
                    <a:pt x="344" y="203"/>
                  </a:lnTo>
                  <a:lnTo>
                    <a:pt x="341" y="234"/>
                  </a:lnTo>
                  <a:lnTo>
                    <a:pt x="334" y="263"/>
                  </a:lnTo>
                  <a:lnTo>
                    <a:pt x="322" y="289"/>
                  </a:lnTo>
                  <a:lnTo>
                    <a:pt x="305" y="314"/>
                  </a:lnTo>
                  <a:lnTo>
                    <a:pt x="285" y="335"/>
                  </a:lnTo>
                  <a:lnTo>
                    <a:pt x="261" y="352"/>
                  </a:lnTo>
                  <a:lnTo>
                    <a:pt x="234" y="364"/>
                  </a:lnTo>
                  <a:lnTo>
                    <a:pt x="206" y="372"/>
                  </a:lnTo>
                  <a:lnTo>
                    <a:pt x="175" y="376"/>
                  </a:lnTo>
                  <a:lnTo>
                    <a:pt x="143" y="372"/>
                  </a:lnTo>
                  <a:lnTo>
                    <a:pt x="114" y="364"/>
                  </a:lnTo>
                  <a:lnTo>
                    <a:pt x="88" y="352"/>
                  </a:lnTo>
                  <a:lnTo>
                    <a:pt x="64" y="335"/>
                  </a:lnTo>
                  <a:lnTo>
                    <a:pt x="45" y="314"/>
                  </a:lnTo>
                  <a:lnTo>
                    <a:pt x="27" y="289"/>
                  </a:lnTo>
                  <a:lnTo>
                    <a:pt x="15" y="263"/>
                  </a:lnTo>
                  <a:lnTo>
                    <a:pt x="8" y="234"/>
                  </a:lnTo>
                  <a:lnTo>
                    <a:pt x="5" y="203"/>
                  </a:lnTo>
                  <a:lnTo>
                    <a:pt x="5" y="22"/>
                  </a:lnTo>
                  <a:lnTo>
                    <a:pt x="4" y="14"/>
                  </a:lnTo>
                  <a:lnTo>
                    <a:pt x="1" y="7"/>
                  </a:lnTo>
                  <a:lnTo>
                    <a:pt x="0" y="0"/>
                  </a:lnTo>
                  <a:lnTo>
                    <a:pt x="34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5" name="Freeform 51">
              <a:extLst>
                <a:ext uri="{FF2B5EF4-FFF2-40B4-BE49-F238E27FC236}">
                  <a16:creationId xmlns:a16="http://schemas.microsoft.com/office/drawing/2014/main" id="{00000000-0008-0000-0000-00007D000000}"/>
                </a:ext>
              </a:extLst>
            </xdr:cNvPr>
            <xdr:cNvSpPr>
              <a:spLocks/>
            </xdr:cNvSpPr>
          </xdr:nvSpPr>
          <xdr:spPr bwMode="auto">
            <a:xfrm>
              <a:off x="4291013" y="5129213"/>
              <a:ext cx="639763" cy="71438"/>
            </a:xfrm>
            <a:custGeom>
              <a:avLst/>
              <a:gdLst>
                <a:gd name="T0" fmla="*/ 22 w 403"/>
                <a:gd name="T1" fmla="*/ 0 h 45"/>
                <a:gd name="T2" fmla="*/ 381 w 403"/>
                <a:gd name="T3" fmla="*/ 0 h 45"/>
                <a:gd name="T4" fmla="*/ 390 w 403"/>
                <a:gd name="T5" fmla="*/ 2 h 45"/>
                <a:gd name="T6" fmla="*/ 397 w 403"/>
                <a:gd name="T7" fmla="*/ 7 h 45"/>
                <a:gd name="T8" fmla="*/ 402 w 403"/>
                <a:gd name="T9" fmla="*/ 15 h 45"/>
                <a:gd name="T10" fmla="*/ 403 w 403"/>
                <a:gd name="T11" fmla="*/ 23 h 45"/>
                <a:gd name="T12" fmla="*/ 402 w 403"/>
                <a:gd name="T13" fmla="*/ 32 h 45"/>
                <a:gd name="T14" fmla="*/ 397 w 403"/>
                <a:gd name="T15" fmla="*/ 39 h 45"/>
                <a:gd name="T16" fmla="*/ 390 w 403"/>
                <a:gd name="T17" fmla="*/ 43 h 45"/>
                <a:gd name="T18" fmla="*/ 381 w 403"/>
                <a:gd name="T19" fmla="*/ 45 h 45"/>
                <a:gd name="T20" fmla="*/ 22 w 403"/>
                <a:gd name="T21" fmla="*/ 45 h 45"/>
                <a:gd name="T22" fmla="*/ 14 w 403"/>
                <a:gd name="T23" fmla="*/ 43 h 45"/>
                <a:gd name="T24" fmla="*/ 7 w 403"/>
                <a:gd name="T25" fmla="*/ 39 h 45"/>
                <a:gd name="T26" fmla="*/ 2 w 403"/>
                <a:gd name="T27" fmla="*/ 32 h 45"/>
                <a:gd name="T28" fmla="*/ 0 w 403"/>
                <a:gd name="T29" fmla="*/ 23 h 45"/>
                <a:gd name="T30" fmla="*/ 2 w 403"/>
                <a:gd name="T31" fmla="*/ 15 h 45"/>
                <a:gd name="T32" fmla="*/ 7 w 403"/>
                <a:gd name="T33" fmla="*/ 7 h 45"/>
                <a:gd name="T34" fmla="*/ 14 w 403"/>
                <a:gd name="T35" fmla="*/ 2 h 45"/>
                <a:gd name="T36" fmla="*/ 22 w 403"/>
                <a:gd name="T37"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03" h="45">
                  <a:moveTo>
                    <a:pt x="22" y="0"/>
                  </a:moveTo>
                  <a:lnTo>
                    <a:pt x="381" y="0"/>
                  </a:lnTo>
                  <a:lnTo>
                    <a:pt x="390" y="2"/>
                  </a:lnTo>
                  <a:lnTo>
                    <a:pt x="397" y="7"/>
                  </a:lnTo>
                  <a:lnTo>
                    <a:pt x="402" y="15"/>
                  </a:lnTo>
                  <a:lnTo>
                    <a:pt x="403" y="23"/>
                  </a:lnTo>
                  <a:lnTo>
                    <a:pt x="402" y="32"/>
                  </a:lnTo>
                  <a:lnTo>
                    <a:pt x="397" y="39"/>
                  </a:lnTo>
                  <a:lnTo>
                    <a:pt x="390" y="43"/>
                  </a:lnTo>
                  <a:lnTo>
                    <a:pt x="381" y="45"/>
                  </a:lnTo>
                  <a:lnTo>
                    <a:pt x="22" y="45"/>
                  </a:lnTo>
                  <a:lnTo>
                    <a:pt x="14" y="43"/>
                  </a:lnTo>
                  <a:lnTo>
                    <a:pt x="7" y="39"/>
                  </a:lnTo>
                  <a:lnTo>
                    <a:pt x="2" y="32"/>
                  </a:lnTo>
                  <a:lnTo>
                    <a:pt x="0" y="23"/>
                  </a:lnTo>
                  <a:lnTo>
                    <a:pt x="2" y="15"/>
                  </a:lnTo>
                  <a:lnTo>
                    <a:pt x="7" y="7"/>
                  </a:lnTo>
                  <a:lnTo>
                    <a:pt x="14" y="2"/>
                  </a:lnTo>
                  <a:lnTo>
                    <a:pt x="2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6" name="Freeform 52">
              <a:extLst>
                <a:ext uri="{FF2B5EF4-FFF2-40B4-BE49-F238E27FC236}">
                  <a16:creationId xmlns:a16="http://schemas.microsoft.com/office/drawing/2014/main" id="{00000000-0008-0000-0000-00007E000000}"/>
                </a:ext>
              </a:extLst>
            </xdr:cNvPr>
            <xdr:cNvSpPr>
              <a:spLocks/>
            </xdr:cNvSpPr>
          </xdr:nvSpPr>
          <xdr:spPr bwMode="auto">
            <a:xfrm>
              <a:off x="4486276" y="5832475"/>
              <a:ext cx="212725" cy="30163"/>
            </a:xfrm>
            <a:custGeom>
              <a:avLst/>
              <a:gdLst>
                <a:gd name="T0" fmla="*/ 8 w 134"/>
                <a:gd name="T1" fmla="*/ 0 h 19"/>
                <a:gd name="T2" fmla="*/ 126 w 134"/>
                <a:gd name="T3" fmla="*/ 0 h 19"/>
                <a:gd name="T4" fmla="*/ 129 w 134"/>
                <a:gd name="T5" fmla="*/ 1 h 19"/>
                <a:gd name="T6" fmla="*/ 131 w 134"/>
                <a:gd name="T7" fmla="*/ 3 h 19"/>
                <a:gd name="T8" fmla="*/ 133 w 134"/>
                <a:gd name="T9" fmla="*/ 6 h 19"/>
                <a:gd name="T10" fmla="*/ 134 w 134"/>
                <a:gd name="T11" fmla="*/ 9 h 19"/>
                <a:gd name="T12" fmla="*/ 133 w 134"/>
                <a:gd name="T13" fmla="*/ 13 h 19"/>
                <a:gd name="T14" fmla="*/ 131 w 134"/>
                <a:gd name="T15" fmla="*/ 16 h 19"/>
                <a:gd name="T16" fmla="*/ 129 w 134"/>
                <a:gd name="T17" fmla="*/ 18 h 19"/>
                <a:gd name="T18" fmla="*/ 126 w 134"/>
                <a:gd name="T19" fmla="*/ 19 h 19"/>
                <a:gd name="T20" fmla="*/ 8 w 134"/>
                <a:gd name="T21" fmla="*/ 19 h 19"/>
                <a:gd name="T22" fmla="*/ 5 w 134"/>
                <a:gd name="T23" fmla="*/ 18 h 19"/>
                <a:gd name="T24" fmla="*/ 2 w 134"/>
                <a:gd name="T25" fmla="*/ 16 h 19"/>
                <a:gd name="T26" fmla="*/ 1 w 134"/>
                <a:gd name="T27" fmla="*/ 13 h 19"/>
                <a:gd name="T28" fmla="*/ 0 w 134"/>
                <a:gd name="T29" fmla="*/ 9 h 19"/>
                <a:gd name="T30" fmla="*/ 1 w 134"/>
                <a:gd name="T31" fmla="*/ 6 h 19"/>
                <a:gd name="T32" fmla="*/ 2 w 134"/>
                <a:gd name="T33" fmla="*/ 3 h 19"/>
                <a:gd name="T34" fmla="*/ 5 w 134"/>
                <a:gd name="T35" fmla="*/ 1 h 19"/>
                <a:gd name="T36" fmla="*/ 8 w 134"/>
                <a:gd name="T37"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4" h="19">
                  <a:moveTo>
                    <a:pt x="8" y="0"/>
                  </a:moveTo>
                  <a:lnTo>
                    <a:pt x="126" y="0"/>
                  </a:lnTo>
                  <a:lnTo>
                    <a:pt x="129" y="1"/>
                  </a:lnTo>
                  <a:lnTo>
                    <a:pt x="131" y="3"/>
                  </a:lnTo>
                  <a:lnTo>
                    <a:pt x="133" y="6"/>
                  </a:lnTo>
                  <a:lnTo>
                    <a:pt x="134" y="9"/>
                  </a:lnTo>
                  <a:lnTo>
                    <a:pt x="133" y="13"/>
                  </a:lnTo>
                  <a:lnTo>
                    <a:pt x="131" y="16"/>
                  </a:lnTo>
                  <a:lnTo>
                    <a:pt x="129" y="18"/>
                  </a:lnTo>
                  <a:lnTo>
                    <a:pt x="126" y="19"/>
                  </a:lnTo>
                  <a:lnTo>
                    <a:pt x="8" y="19"/>
                  </a:lnTo>
                  <a:lnTo>
                    <a:pt x="5" y="18"/>
                  </a:lnTo>
                  <a:lnTo>
                    <a:pt x="2" y="16"/>
                  </a:lnTo>
                  <a:lnTo>
                    <a:pt x="1" y="13"/>
                  </a:lnTo>
                  <a:lnTo>
                    <a:pt x="0" y="9"/>
                  </a:lnTo>
                  <a:lnTo>
                    <a:pt x="1" y="6"/>
                  </a:lnTo>
                  <a:lnTo>
                    <a:pt x="2" y="3"/>
                  </a:lnTo>
                  <a:lnTo>
                    <a:pt x="5" y="1"/>
                  </a:lnTo>
                  <a:lnTo>
                    <a:pt x="8"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7" name="Rectangle 53">
              <a:extLst>
                <a:ext uri="{FF2B5EF4-FFF2-40B4-BE49-F238E27FC236}">
                  <a16:creationId xmlns:a16="http://schemas.microsoft.com/office/drawing/2014/main" id="{00000000-0008-0000-0000-00007F000000}"/>
                </a:ext>
              </a:extLst>
            </xdr:cNvPr>
            <xdr:cNvSpPr>
              <a:spLocks noChangeArrowheads="1"/>
            </xdr:cNvSpPr>
          </xdr:nvSpPr>
          <xdr:spPr bwMode="auto">
            <a:xfrm>
              <a:off x="4433888" y="5862638"/>
              <a:ext cx="334963" cy="111125"/>
            </a:xfrm>
            <a:prstGeom prst="rect">
              <a:avLst/>
            </a:prstGeom>
            <a:solidFill>
              <a:schemeClr val="accent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8" name="Rectangle 54">
              <a:extLst>
                <a:ext uri="{FF2B5EF4-FFF2-40B4-BE49-F238E27FC236}">
                  <a16:creationId xmlns:a16="http://schemas.microsoft.com/office/drawing/2014/main" id="{00000000-0008-0000-0000-000080000000}"/>
                </a:ext>
              </a:extLst>
            </xdr:cNvPr>
            <xdr:cNvSpPr>
              <a:spLocks noChangeArrowheads="1"/>
            </xdr:cNvSpPr>
          </xdr:nvSpPr>
          <xdr:spPr bwMode="auto">
            <a:xfrm>
              <a:off x="4484688" y="5892800"/>
              <a:ext cx="222250" cy="50800"/>
            </a:xfrm>
            <a:prstGeom prst="rect">
              <a:avLst/>
            </a:prstGeom>
            <a:solidFill>
              <a:srgbClr val="F7FAFD"/>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9" name="Freeform 55">
              <a:extLst>
                <a:ext uri="{FF2B5EF4-FFF2-40B4-BE49-F238E27FC236}">
                  <a16:creationId xmlns:a16="http://schemas.microsoft.com/office/drawing/2014/main" id="{00000000-0008-0000-0000-000081000000}"/>
                </a:ext>
              </a:extLst>
            </xdr:cNvPr>
            <xdr:cNvSpPr>
              <a:spLocks/>
            </xdr:cNvSpPr>
          </xdr:nvSpPr>
          <xdr:spPr bwMode="auto">
            <a:xfrm>
              <a:off x="4421188" y="5267325"/>
              <a:ext cx="360363" cy="358775"/>
            </a:xfrm>
            <a:custGeom>
              <a:avLst/>
              <a:gdLst>
                <a:gd name="T0" fmla="*/ 113 w 227"/>
                <a:gd name="T1" fmla="*/ 0 h 226"/>
                <a:gd name="T2" fmla="*/ 139 w 227"/>
                <a:gd name="T3" fmla="*/ 4 h 226"/>
                <a:gd name="T4" fmla="*/ 163 w 227"/>
                <a:gd name="T5" fmla="*/ 12 h 226"/>
                <a:gd name="T6" fmla="*/ 184 w 227"/>
                <a:gd name="T7" fmla="*/ 25 h 226"/>
                <a:gd name="T8" fmla="*/ 201 w 227"/>
                <a:gd name="T9" fmla="*/ 43 h 226"/>
                <a:gd name="T10" fmla="*/ 214 w 227"/>
                <a:gd name="T11" fmla="*/ 63 h 226"/>
                <a:gd name="T12" fmla="*/ 224 w 227"/>
                <a:gd name="T13" fmla="*/ 88 h 226"/>
                <a:gd name="T14" fmla="*/ 227 w 227"/>
                <a:gd name="T15" fmla="*/ 113 h 226"/>
                <a:gd name="T16" fmla="*/ 224 w 227"/>
                <a:gd name="T17" fmla="*/ 139 h 226"/>
                <a:gd name="T18" fmla="*/ 214 w 227"/>
                <a:gd name="T19" fmla="*/ 164 h 226"/>
                <a:gd name="T20" fmla="*/ 201 w 227"/>
                <a:gd name="T21" fmla="*/ 184 h 226"/>
                <a:gd name="T22" fmla="*/ 184 w 227"/>
                <a:gd name="T23" fmla="*/ 202 h 226"/>
                <a:gd name="T24" fmla="*/ 163 w 227"/>
                <a:gd name="T25" fmla="*/ 215 h 226"/>
                <a:gd name="T26" fmla="*/ 139 w 227"/>
                <a:gd name="T27" fmla="*/ 223 h 226"/>
                <a:gd name="T28" fmla="*/ 113 w 227"/>
                <a:gd name="T29" fmla="*/ 226 h 226"/>
                <a:gd name="T30" fmla="*/ 87 w 227"/>
                <a:gd name="T31" fmla="*/ 223 h 226"/>
                <a:gd name="T32" fmla="*/ 64 w 227"/>
                <a:gd name="T33" fmla="*/ 215 h 226"/>
                <a:gd name="T34" fmla="*/ 42 w 227"/>
                <a:gd name="T35" fmla="*/ 202 h 226"/>
                <a:gd name="T36" fmla="*/ 25 w 227"/>
                <a:gd name="T37" fmla="*/ 184 h 226"/>
                <a:gd name="T38" fmla="*/ 11 w 227"/>
                <a:gd name="T39" fmla="*/ 164 h 226"/>
                <a:gd name="T40" fmla="*/ 3 w 227"/>
                <a:gd name="T41" fmla="*/ 139 h 226"/>
                <a:gd name="T42" fmla="*/ 0 w 227"/>
                <a:gd name="T43" fmla="*/ 113 h 226"/>
                <a:gd name="T44" fmla="*/ 3 w 227"/>
                <a:gd name="T45" fmla="*/ 88 h 226"/>
                <a:gd name="T46" fmla="*/ 11 w 227"/>
                <a:gd name="T47" fmla="*/ 63 h 226"/>
                <a:gd name="T48" fmla="*/ 25 w 227"/>
                <a:gd name="T49" fmla="*/ 43 h 226"/>
                <a:gd name="T50" fmla="*/ 42 w 227"/>
                <a:gd name="T51" fmla="*/ 25 h 226"/>
                <a:gd name="T52" fmla="*/ 64 w 227"/>
                <a:gd name="T53" fmla="*/ 12 h 226"/>
                <a:gd name="T54" fmla="*/ 87 w 227"/>
                <a:gd name="T55" fmla="*/ 4 h 226"/>
                <a:gd name="T56" fmla="*/ 113 w 227"/>
                <a:gd name="T57"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227" h="226">
                  <a:moveTo>
                    <a:pt x="113" y="0"/>
                  </a:moveTo>
                  <a:lnTo>
                    <a:pt x="139" y="4"/>
                  </a:lnTo>
                  <a:lnTo>
                    <a:pt x="163" y="12"/>
                  </a:lnTo>
                  <a:lnTo>
                    <a:pt x="184" y="25"/>
                  </a:lnTo>
                  <a:lnTo>
                    <a:pt x="201" y="43"/>
                  </a:lnTo>
                  <a:lnTo>
                    <a:pt x="214" y="63"/>
                  </a:lnTo>
                  <a:lnTo>
                    <a:pt x="224" y="88"/>
                  </a:lnTo>
                  <a:lnTo>
                    <a:pt x="227" y="113"/>
                  </a:lnTo>
                  <a:lnTo>
                    <a:pt x="224" y="139"/>
                  </a:lnTo>
                  <a:lnTo>
                    <a:pt x="214" y="164"/>
                  </a:lnTo>
                  <a:lnTo>
                    <a:pt x="201" y="184"/>
                  </a:lnTo>
                  <a:lnTo>
                    <a:pt x="184" y="202"/>
                  </a:lnTo>
                  <a:lnTo>
                    <a:pt x="163" y="215"/>
                  </a:lnTo>
                  <a:lnTo>
                    <a:pt x="139" y="223"/>
                  </a:lnTo>
                  <a:lnTo>
                    <a:pt x="113" y="226"/>
                  </a:lnTo>
                  <a:lnTo>
                    <a:pt x="87" y="223"/>
                  </a:lnTo>
                  <a:lnTo>
                    <a:pt x="64" y="215"/>
                  </a:lnTo>
                  <a:lnTo>
                    <a:pt x="42" y="202"/>
                  </a:lnTo>
                  <a:lnTo>
                    <a:pt x="25" y="184"/>
                  </a:lnTo>
                  <a:lnTo>
                    <a:pt x="11" y="164"/>
                  </a:lnTo>
                  <a:lnTo>
                    <a:pt x="3" y="139"/>
                  </a:lnTo>
                  <a:lnTo>
                    <a:pt x="0" y="113"/>
                  </a:lnTo>
                  <a:lnTo>
                    <a:pt x="3" y="88"/>
                  </a:lnTo>
                  <a:lnTo>
                    <a:pt x="11" y="63"/>
                  </a:lnTo>
                  <a:lnTo>
                    <a:pt x="25" y="43"/>
                  </a:lnTo>
                  <a:lnTo>
                    <a:pt x="42" y="25"/>
                  </a:lnTo>
                  <a:lnTo>
                    <a:pt x="64" y="12"/>
                  </a:lnTo>
                  <a:lnTo>
                    <a:pt x="87" y="4"/>
                  </a:lnTo>
                  <a:lnTo>
                    <a:pt x="11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0" name="Freeform 56">
              <a:extLst>
                <a:ext uri="{FF2B5EF4-FFF2-40B4-BE49-F238E27FC236}">
                  <a16:creationId xmlns:a16="http://schemas.microsoft.com/office/drawing/2014/main" id="{00000000-0008-0000-0000-000082000000}"/>
                </a:ext>
              </a:extLst>
            </xdr:cNvPr>
            <xdr:cNvSpPr>
              <a:spLocks/>
            </xdr:cNvSpPr>
          </xdr:nvSpPr>
          <xdr:spPr bwMode="auto">
            <a:xfrm>
              <a:off x="4495801" y="5346700"/>
              <a:ext cx="207963" cy="196850"/>
            </a:xfrm>
            <a:custGeom>
              <a:avLst/>
              <a:gdLst>
                <a:gd name="T0" fmla="*/ 66 w 131"/>
                <a:gd name="T1" fmla="*/ 0 h 124"/>
                <a:gd name="T2" fmla="*/ 86 w 131"/>
                <a:gd name="T3" fmla="*/ 41 h 124"/>
                <a:gd name="T4" fmla="*/ 131 w 131"/>
                <a:gd name="T5" fmla="*/ 47 h 124"/>
                <a:gd name="T6" fmla="*/ 99 w 131"/>
                <a:gd name="T7" fmla="*/ 79 h 124"/>
                <a:gd name="T8" fmla="*/ 107 w 131"/>
                <a:gd name="T9" fmla="*/ 124 h 124"/>
                <a:gd name="T10" fmla="*/ 66 w 131"/>
                <a:gd name="T11" fmla="*/ 103 h 124"/>
                <a:gd name="T12" fmla="*/ 26 w 131"/>
                <a:gd name="T13" fmla="*/ 124 h 124"/>
                <a:gd name="T14" fmla="*/ 33 w 131"/>
                <a:gd name="T15" fmla="*/ 79 h 124"/>
                <a:gd name="T16" fmla="*/ 0 w 131"/>
                <a:gd name="T17" fmla="*/ 47 h 124"/>
                <a:gd name="T18" fmla="*/ 46 w 131"/>
                <a:gd name="T19" fmla="*/ 41 h 124"/>
                <a:gd name="T20" fmla="*/ 66 w 131"/>
                <a:gd name="T21" fmla="*/ 0 h 1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1" h="124">
                  <a:moveTo>
                    <a:pt x="66" y="0"/>
                  </a:moveTo>
                  <a:lnTo>
                    <a:pt x="86" y="41"/>
                  </a:lnTo>
                  <a:lnTo>
                    <a:pt x="131" y="47"/>
                  </a:lnTo>
                  <a:lnTo>
                    <a:pt x="99" y="79"/>
                  </a:lnTo>
                  <a:lnTo>
                    <a:pt x="107" y="124"/>
                  </a:lnTo>
                  <a:lnTo>
                    <a:pt x="66" y="103"/>
                  </a:lnTo>
                  <a:lnTo>
                    <a:pt x="26" y="124"/>
                  </a:lnTo>
                  <a:lnTo>
                    <a:pt x="33" y="79"/>
                  </a:lnTo>
                  <a:lnTo>
                    <a:pt x="0" y="47"/>
                  </a:lnTo>
                  <a:lnTo>
                    <a:pt x="46" y="41"/>
                  </a:lnTo>
                  <a:lnTo>
                    <a:pt x="66"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6" name="Group 78">
            <a:extLst>
              <a:ext uri="{FF2B5EF4-FFF2-40B4-BE49-F238E27FC236}">
                <a16:creationId xmlns:a16="http://schemas.microsoft.com/office/drawing/2014/main" id="{00000000-0008-0000-0000-000010000000}"/>
              </a:ext>
            </a:extLst>
          </xdr:cNvPr>
          <xdr:cNvGrpSpPr/>
        </xdr:nvGrpSpPr>
        <xdr:grpSpPr>
          <a:xfrm>
            <a:off x="3888071" y="3155561"/>
            <a:ext cx="464343" cy="463778"/>
            <a:chOff x="2970213" y="3378200"/>
            <a:chExt cx="1301750" cy="1300163"/>
          </a:xfrm>
        </xdr:grpSpPr>
        <xdr:sp macro="" textlink="">
          <xdr:nvSpPr>
            <xdr:cNvPr id="112" name="Freeform 57">
              <a:extLst>
                <a:ext uri="{FF2B5EF4-FFF2-40B4-BE49-F238E27FC236}">
                  <a16:creationId xmlns:a16="http://schemas.microsoft.com/office/drawing/2014/main" id="{00000000-0008-0000-0000-000070000000}"/>
                </a:ext>
              </a:extLst>
            </xdr:cNvPr>
            <xdr:cNvSpPr>
              <a:spLocks/>
            </xdr:cNvSpPr>
          </xdr:nvSpPr>
          <xdr:spPr bwMode="auto">
            <a:xfrm>
              <a:off x="2970213" y="3378200"/>
              <a:ext cx="1301750" cy="1300163"/>
            </a:xfrm>
            <a:custGeom>
              <a:avLst/>
              <a:gdLst>
                <a:gd name="T0" fmla="*/ 409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1 w 820"/>
                <a:gd name="T19" fmla="*/ 216 h 819"/>
                <a:gd name="T20" fmla="*/ 792 w 820"/>
                <a:gd name="T21" fmla="*/ 262 h 819"/>
                <a:gd name="T22" fmla="*/ 807 w 820"/>
                <a:gd name="T23" fmla="*/ 309 h 819"/>
                <a:gd name="T24" fmla="*/ 817 w 820"/>
                <a:gd name="T25" fmla="*/ 358 h 819"/>
                <a:gd name="T26" fmla="*/ 820 w 820"/>
                <a:gd name="T27" fmla="*/ 409 h 819"/>
                <a:gd name="T28" fmla="*/ 817 w 820"/>
                <a:gd name="T29" fmla="*/ 461 h 819"/>
                <a:gd name="T30" fmla="*/ 807 w 820"/>
                <a:gd name="T31" fmla="*/ 510 h 819"/>
                <a:gd name="T32" fmla="*/ 792 w 820"/>
                <a:gd name="T33" fmla="*/ 557 h 819"/>
                <a:gd name="T34" fmla="*/ 771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09 w 820"/>
                <a:gd name="T53" fmla="*/ 819 h 819"/>
                <a:gd name="T54" fmla="*/ 358 w 820"/>
                <a:gd name="T55" fmla="*/ 816 h 819"/>
                <a:gd name="T56" fmla="*/ 309 w 820"/>
                <a:gd name="T57" fmla="*/ 807 h 819"/>
                <a:gd name="T58" fmla="*/ 262 w 820"/>
                <a:gd name="T59" fmla="*/ 792 h 819"/>
                <a:gd name="T60" fmla="*/ 217 w 820"/>
                <a:gd name="T61" fmla="*/ 772 h 819"/>
                <a:gd name="T62" fmla="*/ 175 w 820"/>
                <a:gd name="T63" fmla="*/ 746 h 819"/>
                <a:gd name="T64" fmla="*/ 137 w 820"/>
                <a:gd name="T65" fmla="*/ 716 h 819"/>
                <a:gd name="T66" fmla="*/ 104 w 820"/>
                <a:gd name="T67" fmla="*/ 681 h 819"/>
                <a:gd name="T68" fmla="*/ 74 w 820"/>
                <a:gd name="T69" fmla="*/ 643 h 819"/>
                <a:gd name="T70" fmla="*/ 48 w 820"/>
                <a:gd name="T71" fmla="*/ 602 h 819"/>
                <a:gd name="T72" fmla="*/ 28 w 820"/>
                <a:gd name="T73" fmla="*/ 557 h 819"/>
                <a:gd name="T74" fmla="*/ 12 w 820"/>
                <a:gd name="T75" fmla="*/ 510 h 819"/>
                <a:gd name="T76" fmla="*/ 3 w 820"/>
                <a:gd name="T77" fmla="*/ 461 h 819"/>
                <a:gd name="T78" fmla="*/ 0 w 820"/>
                <a:gd name="T79" fmla="*/ 409 h 819"/>
                <a:gd name="T80" fmla="*/ 3 w 820"/>
                <a:gd name="T81" fmla="*/ 358 h 819"/>
                <a:gd name="T82" fmla="*/ 12 w 820"/>
                <a:gd name="T83" fmla="*/ 309 h 819"/>
                <a:gd name="T84" fmla="*/ 28 w 820"/>
                <a:gd name="T85" fmla="*/ 262 h 819"/>
                <a:gd name="T86" fmla="*/ 48 w 820"/>
                <a:gd name="T87" fmla="*/ 216 h 819"/>
                <a:gd name="T88" fmla="*/ 74 w 820"/>
                <a:gd name="T89" fmla="*/ 175 h 819"/>
                <a:gd name="T90" fmla="*/ 104 w 820"/>
                <a:gd name="T91" fmla="*/ 137 h 819"/>
                <a:gd name="T92" fmla="*/ 137 w 820"/>
                <a:gd name="T93" fmla="*/ 102 h 819"/>
                <a:gd name="T94" fmla="*/ 175 w 820"/>
                <a:gd name="T95" fmla="*/ 73 h 819"/>
                <a:gd name="T96" fmla="*/ 217 w 820"/>
                <a:gd name="T97" fmla="*/ 47 h 819"/>
                <a:gd name="T98" fmla="*/ 262 w 820"/>
                <a:gd name="T99" fmla="*/ 27 h 819"/>
                <a:gd name="T100" fmla="*/ 309 w 820"/>
                <a:gd name="T101" fmla="*/ 12 h 819"/>
                <a:gd name="T102" fmla="*/ 358 w 820"/>
                <a:gd name="T103" fmla="*/ 3 h 819"/>
                <a:gd name="T104" fmla="*/ 409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09" y="0"/>
                  </a:moveTo>
                  <a:lnTo>
                    <a:pt x="462" y="3"/>
                  </a:lnTo>
                  <a:lnTo>
                    <a:pt x="511" y="12"/>
                  </a:lnTo>
                  <a:lnTo>
                    <a:pt x="558" y="27"/>
                  </a:lnTo>
                  <a:lnTo>
                    <a:pt x="602" y="47"/>
                  </a:lnTo>
                  <a:lnTo>
                    <a:pt x="644" y="73"/>
                  </a:lnTo>
                  <a:lnTo>
                    <a:pt x="682" y="102"/>
                  </a:lnTo>
                  <a:lnTo>
                    <a:pt x="716" y="137"/>
                  </a:lnTo>
                  <a:lnTo>
                    <a:pt x="746" y="175"/>
                  </a:lnTo>
                  <a:lnTo>
                    <a:pt x="771" y="216"/>
                  </a:lnTo>
                  <a:lnTo>
                    <a:pt x="792" y="262"/>
                  </a:lnTo>
                  <a:lnTo>
                    <a:pt x="807" y="309"/>
                  </a:lnTo>
                  <a:lnTo>
                    <a:pt x="817" y="358"/>
                  </a:lnTo>
                  <a:lnTo>
                    <a:pt x="820" y="409"/>
                  </a:lnTo>
                  <a:lnTo>
                    <a:pt x="817" y="461"/>
                  </a:lnTo>
                  <a:lnTo>
                    <a:pt x="807" y="510"/>
                  </a:lnTo>
                  <a:lnTo>
                    <a:pt x="792" y="557"/>
                  </a:lnTo>
                  <a:lnTo>
                    <a:pt x="771" y="602"/>
                  </a:lnTo>
                  <a:lnTo>
                    <a:pt x="746" y="643"/>
                  </a:lnTo>
                  <a:lnTo>
                    <a:pt x="716" y="681"/>
                  </a:lnTo>
                  <a:lnTo>
                    <a:pt x="682" y="716"/>
                  </a:lnTo>
                  <a:lnTo>
                    <a:pt x="644" y="746"/>
                  </a:lnTo>
                  <a:lnTo>
                    <a:pt x="602" y="772"/>
                  </a:lnTo>
                  <a:lnTo>
                    <a:pt x="558" y="792"/>
                  </a:lnTo>
                  <a:lnTo>
                    <a:pt x="511" y="807"/>
                  </a:lnTo>
                  <a:lnTo>
                    <a:pt x="462" y="816"/>
                  </a:lnTo>
                  <a:lnTo>
                    <a:pt x="409" y="819"/>
                  </a:lnTo>
                  <a:lnTo>
                    <a:pt x="358" y="816"/>
                  </a:lnTo>
                  <a:lnTo>
                    <a:pt x="309" y="807"/>
                  </a:lnTo>
                  <a:lnTo>
                    <a:pt x="262" y="792"/>
                  </a:lnTo>
                  <a:lnTo>
                    <a:pt x="217" y="772"/>
                  </a:lnTo>
                  <a:lnTo>
                    <a:pt x="175" y="746"/>
                  </a:lnTo>
                  <a:lnTo>
                    <a:pt x="137" y="716"/>
                  </a:lnTo>
                  <a:lnTo>
                    <a:pt x="104" y="681"/>
                  </a:lnTo>
                  <a:lnTo>
                    <a:pt x="74" y="643"/>
                  </a:lnTo>
                  <a:lnTo>
                    <a:pt x="48" y="602"/>
                  </a:lnTo>
                  <a:lnTo>
                    <a:pt x="28" y="557"/>
                  </a:lnTo>
                  <a:lnTo>
                    <a:pt x="12" y="510"/>
                  </a:lnTo>
                  <a:lnTo>
                    <a:pt x="3" y="461"/>
                  </a:lnTo>
                  <a:lnTo>
                    <a:pt x="0" y="409"/>
                  </a:lnTo>
                  <a:lnTo>
                    <a:pt x="3" y="358"/>
                  </a:lnTo>
                  <a:lnTo>
                    <a:pt x="12" y="309"/>
                  </a:lnTo>
                  <a:lnTo>
                    <a:pt x="28" y="262"/>
                  </a:lnTo>
                  <a:lnTo>
                    <a:pt x="48" y="216"/>
                  </a:lnTo>
                  <a:lnTo>
                    <a:pt x="74" y="175"/>
                  </a:lnTo>
                  <a:lnTo>
                    <a:pt x="104" y="137"/>
                  </a:lnTo>
                  <a:lnTo>
                    <a:pt x="137" y="102"/>
                  </a:lnTo>
                  <a:lnTo>
                    <a:pt x="175" y="73"/>
                  </a:lnTo>
                  <a:lnTo>
                    <a:pt x="217" y="47"/>
                  </a:lnTo>
                  <a:lnTo>
                    <a:pt x="262" y="27"/>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3" name="Freeform 58">
              <a:extLst>
                <a:ext uri="{FF2B5EF4-FFF2-40B4-BE49-F238E27FC236}">
                  <a16:creationId xmlns:a16="http://schemas.microsoft.com/office/drawing/2014/main" id="{00000000-0008-0000-0000-000071000000}"/>
                </a:ext>
              </a:extLst>
            </xdr:cNvPr>
            <xdr:cNvSpPr>
              <a:spLocks/>
            </xdr:cNvSpPr>
          </xdr:nvSpPr>
          <xdr:spPr bwMode="auto">
            <a:xfrm>
              <a:off x="3178176" y="3586163"/>
              <a:ext cx="884238" cy="885825"/>
            </a:xfrm>
            <a:custGeom>
              <a:avLst/>
              <a:gdLst>
                <a:gd name="T0" fmla="*/ 278 w 557"/>
                <a:gd name="T1" fmla="*/ 0 h 558"/>
                <a:gd name="T2" fmla="*/ 320 w 557"/>
                <a:gd name="T3" fmla="*/ 2 h 558"/>
                <a:gd name="T4" fmla="*/ 359 w 557"/>
                <a:gd name="T5" fmla="*/ 12 h 558"/>
                <a:gd name="T6" fmla="*/ 396 w 557"/>
                <a:gd name="T7" fmla="*/ 26 h 558"/>
                <a:gd name="T8" fmla="*/ 430 w 557"/>
                <a:gd name="T9" fmla="*/ 44 h 558"/>
                <a:gd name="T10" fmla="*/ 462 w 557"/>
                <a:gd name="T11" fmla="*/ 68 h 558"/>
                <a:gd name="T12" fmla="*/ 489 w 557"/>
                <a:gd name="T13" fmla="*/ 96 h 558"/>
                <a:gd name="T14" fmla="*/ 512 w 557"/>
                <a:gd name="T15" fmla="*/ 126 h 558"/>
                <a:gd name="T16" fmla="*/ 532 w 557"/>
                <a:gd name="T17" fmla="*/ 161 h 558"/>
                <a:gd name="T18" fmla="*/ 545 w 557"/>
                <a:gd name="T19" fmla="*/ 198 h 558"/>
                <a:gd name="T20" fmla="*/ 554 w 557"/>
                <a:gd name="T21" fmla="*/ 237 h 558"/>
                <a:gd name="T22" fmla="*/ 557 w 557"/>
                <a:gd name="T23" fmla="*/ 278 h 558"/>
                <a:gd name="T24" fmla="*/ 554 w 557"/>
                <a:gd name="T25" fmla="*/ 319 h 558"/>
                <a:gd name="T26" fmla="*/ 545 w 557"/>
                <a:gd name="T27" fmla="*/ 358 h 558"/>
                <a:gd name="T28" fmla="*/ 532 w 557"/>
                <a:gd name="T29" fmla="*/ 395 h 558"/>
                <a:gd name="T30" fmla="*/ 512 w 557"/>
                <a:gd name="T31" fmla="*/ 430 h 558"/>
                <a:gd name="T32" fmla="*/ 489 w 557"/>
                <a:gd name="T33" fmla="*/ 461 h 558"/>
                <a:gd name="T34" fmla="*/ 462 w 557"/>
                <a:gd name="T35" fmla="*/ 489 h 558"/>
                <a:gd name="T36" fmla="*/ 430 w 557"/>
                <a:gd name="T37" fmla="*/ 512 h 558"/>
                <a:gd name="T38" fmla="*/ 396 w 557"/>
                <a:gd name="T39" fmla="*/ 531 h 558"/>
                <a:gd name="T40" fmla="*/ 359 w 557"/>
                <a:gd name="T41" fmla="*/ 545 h 558"/>
                <a:gd name="T42" fmla="*/ 320 w 557"/>
                <a:gd name="T43" fmla="*/ 554 h 558"/>
                <a:gd name="T44" fmla="*/ 278 w 557"/>
                <a:gd name="T45" fmla="*/ 558 h 558"/>
                <a:gd name="T46" fmla="*/ 237 w 557"/>
                <a:gd name="T47" fmla="*/ 554 h 558"/>
                <a:gd name="T48" fmla="*/ 198 w 557"/>
                <a:gd name="T49" fmla="*/ 545 h 558"/>
                <a:gd name="T50" fmla="*/ 161 w 557"/>
                <a:gd name="T51" fmla="*/ 531 h 558"/>
                <a:gd name="T52" fmla="*/ 127 w 557"/>
                <a:gd name="T53" fmla="*/ 512 h 558"/>
                <a:gd name="T54" fmla="*/ 96 w 557"/>
                <a:gd name="T55" fmla="*/ 489 h 558"/>
                <a:gd name="T56" fmla="*/ 69 w 557"/>
                <a:gd name="T57" fmla="*/ 461 h 558"/>
                <a:gd name="T58" fmla="*/ 45 w 557"/>
                <a:gd name="T59" fmla="*/ 430 h 558"/>
                <a:gd name="T60" fmla="*/ 26 w 557"/>
                <a:gd name="T61" fmla="*/ 395 h 558"/>
                <a:gd name="T62" fmla="*/ 12 w 557"/>
                <a:gd name="T63" fmla="*/ 358 h 558"/>
                <a:gd name="T64" fmla="*/ 3 w 557"/>
                <a:gd name="T65" fmla="*/ 319 h 558"/>
                <a:gd name="T66" fmla="*/ 0 w 557"/>
                <a:gd name="T67" fmla="*/ 278 h 558"/>
                <a:gd name="T68" fmla="*/ 3 w 557"/>
                <a:gd name="T69" fmla="*/ 237 h 558"/>
                <a:gd name="T70" fmla="*/ 12 w 557"/>
                <a:gd name="T71" fmla="*/ 198 h 558"/>
                <a:gd name="T72" fmla="*/ 26 w 557"/>
                <a:gd name="T73" fmla="*/ 161 h 558"/>
                <a:gd name="T74" fmla="*/ 45 w 557"/>
                <a:gd name="T75" fmla="*/ 126 h 558"/>
                <a:gd name="T76" fmla="*/ 69 w 557"/>
                <a:gd name="T77" fmla="*/ 96 h 558"/>
                <a:gd name="T78" fmla="*/ 96 w 557"/>
                <a:gd name="T79" fmla="*/ 68 h 558"/>
                <a:gd name="T80" fmla="*/ 127 w 557"/>
                <a:gd name="T81" fmla="*/ 44 h 558"/>
                <a:gd name="T82" fmla="*/ 161 w 557"/>
                <a:gd name="T83" fmla="*/ 26 h 558"/>
                <a:gd name="T84" fmla="*/ 198 w 557"/>
                <a:gd name="T85" fmla="*/ 12 h 558"/>
                <a:gd name="T86" fmla="*/ 237 w 557"/>
                <a:gd name="T87" fmla="*/ 2 h 558"/>
                <a:gd name="T88" fmla="*/ 278 w 557"/>
                <a:gd name="T89" fmla="*/ 0 h 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557" h="558">
                  <a:moveTo>
                    <a:pt x="278" y="0"/>
                  </a:moveTo>
                  <a:lnTo>
                    <a:pt x="320" y="2"/>
                  </a:lnTo>
                  <a:lnTo>
                    <a:pt x="359" y="12"/>
                  </a:lnTo>
                  <a:lnTo>
                    <a:pt x="396" y="26"/>
                  </a:lnTo>
                  <a:lnTo>
                    <a:pt x="430" y="44"/>
                  </a:lnTo>
                  <a:lnTo>
                    <a:pt x="462" y="68"/>
                  </a:lnTo>
                  <a:lnTo>
                    <a:pt x="489" y="96"/>
                  </a:lnTo>
                  <a:lnTo>
                    <a:pt x="512" y="126"/>
                  </a:lnTo>
                  <a:lnTo>
                    <a:pt x="532" y="161"/>
                  </a:lnTo>
                  <a:lnTo>
                    <a:pt x="545" y="198"/>
                  </a:lnTo>
                  <a:lnTo>
                    <a:pt x="554" y="237"/>
                  </a:lnTo>
                  <a:lnTo>
                    <a:pt x="557" y="278"/>
                  </a:lnTo>
                  <a:lnTo>
                    <a:pt x="554" y="319"/>
                  </a:lnTo>
                  <a:lnTo>
                    <a:pt x="545" y="358"/>
                  </a:lnTo>
                  <a:lnTo>
                    <a:pt x="532" y="395"/>
                  </a:lnTo>
                  <a:lnTo>
                    <a:pt x="512" y="430"/>
                  </a:lnTo>
                  <a:lnTo>
                    <a:pt x="489" y="461"/>
                  </a:lnTo>
                  <a:lnTo>
                    <a:pt x="462" y="489"/>
                  </a:lnTo>
                  <a:lnTo>
                    <a:pt x="430" y="512"/>
                  </a:lnTo>
                  <a:lnTo>
                    <a:pt x="396" y="531"/>
                  </a:lnTo>
                  <a:lnTo>
                    <a:pt x="359" y="545"/>
                  </a:lnTo>
                  <a:lnTo>
                    <a:pt x="320" y="554"/>
                  </a:lnTo>
                  <a:lnTo>
                    <a:pt x="278" y="558"/>
                  </a:lnTo>
                  <a:lnTo>
                    <a:pt x="237" y="554"/>
                  </a:lnTo>
                  <a:lnTo>
                    <a:pt x="198" y="545"/>
                  </a:lnTo>
                  <a:lnTo>
                    <a:pt x="161" y="531"/>
                  </a:lnTo>
                  <a:lnTo>
                    <a:pt x="127" y="512"/>
                  </a:lnTo>
                  <a:lnTo>
                    <a:pt x="96" y="489"/>
                  </a:lnTo>
                  <a:lnTo>
                    <a:pt x="69" y="461"/>
                  </a:lnTo>
                  <a:lnTo>
                    <a:pt x="45" y="430"/>
                  </a:lnTo>
                  <a:lnTo>
                    <a:pt x="26" y="395"/>
                  </a:lnTo>
                  <a:lnTo>
                    <a:pt x="12" y="358"/>
                  </a:lnTo>
                  <a:lnTo>
                    <a:pt x="3" y="319"/>
                  </a:lnTo>
                  <a:lnTo>
                    <a:pt x="0" y="278"/>
                  </a:lnTo>
                  <a:lnTo>
                    <a:pt x="3" y="237"/>
                  </a:lnTo>
                  <a:lnTo>
                    <a:pt x="12" y="198"/>
                  </a:lnTo>
                  <a:lnTo>
                    <a:pt x="26" y="161"/>
                  </a:lnTo>
                  <a:lnTo>
                    <a:pt x="45" y="126"/>
                  </a:lnTo>
                  <a:lnTo>
                    <a:pt x="69" y="96"/>
                  </a:lnTo>
                  <a:lnTo>
                    <a:pt x="96" y="68"/>
                  </a:lnTo>
                  <a:lnTo>
                    <a:pt x="127" y="44"/>
                  </a:lnTo>
                  <a:lnTo>
                    <a:pt x="161" y="26"/>
                  </a:lnTo>
                  <a:lnTo>
                    <a:pt x="198" y="12"/>
                  </a:lnTo>
                  <a:lnTo>
                    <a:pt x="237" y="2"/>
                  </a:lnTo>
                  <a:lnTo>
                    <a:pt x="278"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4" name="Freeform 59">
              <a:extLst>
                <a:ext uri="{FF2B5EF4-FFF2-40B4-BE49-F238E27FC236}">
                  <a16:creationId xmlns:a16="http://schemas.microsoft.com/office/drawing/2014/main" id="{00000000-0008-0000-0000-000072000000}"/>
                </a:ext>
              </a:extLst>
            </xdr:cNvPr>
            <xdr:cNvSpPr>
              <a:spLocks/>
            </xdr:cNvSpPr>
          </xdr:nvSpPr>
          <xdr:spPr bwMode="auto">
            <a:xfrm>
              <a:off x="3278188" y="3689350"/>
              <a:ext cx="676275" cy="677863"/>
            </a:xfrm>
            <a:custGeom>
              <a:avLst/>
              <a:gdLst>
                <a:gd name="T0" fmla="*/ 213 w 426"/>
                <a:gd name="T1" fmla="*/ 0 h 427"/>
                <a:gd name="T2" fmla="*/ 247 w 426"/>
                <a:gd name="T3" fmla="*/ 3 h 427"/>
                <a:gd name="T4" fmla="*/ 280 w 426"/>
                <a:gd name="T5" fmla="*/ 11 h 427"/>
                <a:gd name="T6" fmla="*/ 311 w 426"/>
                <a:gd name="T7" fmla="*/ 25 h 427"/>
                <a:gd name="T8" fmla="*/ 338 w 426"/>
                <a:gd name="T9" fmla="*/ 42 h 427"/>
                <a:gd name="T10" fmla="*/ 364 w 426"/>
                <a:gd name="T11" fmla="*/ 62 h 427"/>
                <a:gd name="T12" fmla="*/ 385 w 426"/>
                <a:gd name="T13" fmla="*/ 87 h 427"/>
                <a:gd name="T14" fmla="*/ 402 w 426"/>
                <a:gd name="T15" fmla="*/ 116 h 427"/>
                <a:gd name="T16" fmla="*/ 415 w 426"/>
                <a:gd name="T17" fmla="*/ 146 h 427"/>
                <a:gd name="T18" fmla="*/ 424 w 426"/>
                <a:gd name="T19" fmla="*/ 178 h 427"/>
                <a:gd name="T20" fmla="*/ 426 w 426"/>
                <a:gd name="T21" fmla="*/ 213 h 427"/>
                <a:gd name="T22" fmla="*/ 424 w 426"/>
                <a:gd name="T23" fmla="*/ 248 h 427"/>
                <a:gd name="T24" fmla="*/ 415 w 426"/>
                <a:gd name="T25" fmla="*/ 281 h 427"/>
                <a:gd name="T26" fmla="*/ 402 w 426"/>
                <a:gd name="T27" fmla="*/ 311 h 427"/>
                <a:gd name="T28" fmla="*/ 385 w 426"/>
                <a:gd name="T29" fmla="*/ 340 h 427"/>
                <a:gd name="T30" fmla="*/ 364 w 426"/>
                <a:gd name="T31" fmla="*/ 364 h 427"/>
                <a:gd name="T32" fmla="*/ 338 w 426"/>
                <a:gd name="T33" fmla="*/ 386 h 427"/>
                <a:gd name="T34" fmla="*/ 311 w 426"/>
                <a:gd name="T35" fmla="*/ 402 h 427"/>
                <a:gd name="T36" fmla="*/ 280 w 426"/>
                <a:gd name="T37" fmla="*/ 416 h 427"/>
                <a:gd name="T38" fmla="*/ 247 w 426"/>
                <a:gd name="T39" fmla="*/ 424 h 427"/>
                <a:gd name="T40" fmla="*/ 213 w 426"/>
                <a:gd name="T41" fmla="*/ 427 h 427"/>
                <a:gd name="T42" fmla="*/ 178 w 426"/>
                <a:gd name="T43" fmla="*/ 424 h 427"/>
                <a:gd name="T44" fmla="*/ 146 w 426"/>
                <a:gd name="T45" fmla="*/ 416 h 427"/>
                <a:gd name="T46" fmla="*/ 115 w 426"/>
                <a:gd name="T47" fmla="*/ 402 h 427"/>
                <a:gd name="T48" fmla="*/ 87 w 426"/>
                <a:gd name="T49" fmla="*/ 386 h 427"/>
                <a:gd name="T50" fmla="*/ 62 w 426"/>
                <a:gd name="T51" fmla="*/ 364 h 427"/>
                <a:gd name="T52" fmla="*/ 41 w 426"/>
                <a:gd name="T53" fmla="*/ 340 h 427"/>
                <a:gd name="T54" fmla="*/ 23 w 426"/>
                <a:gd name="T55" fmla="*/ 311 h 427"/>
                <a:gd name="T56" fmla="*/ 11 w 426"/>
                <a:gd name="T57" fmla="*/ 281 h 427"/>
                <a:gd name="T58" fmla="*/ 3 w 426"/>
                <a:gd name="T59" fmla="*/ 248 h 427"/>
                <a:gd name="T60" fmla="*/ 0 w 426"/>
                <a:gd name="T61" fmla="*/ 213 h 427"/>
                <a:gd name="T62" fmla="*/ 3 w 426"/>
                <a:gd name="T63" fmla="*/ 178 h 427"/>
                <a:gd name="T64" fmla="*/ 11 w 426"/>
                <a:gd name="T65" fmla="*/ 146 h 427"/>
                <a:gd name="T66" fmla="*/ 23 w 426"/>
                <a:gd name="T67" fmla="*/ 116 h 427"/>
                <a:gd name="T68" fmla="*/ 41 w 426"/>
                <a:gd name="T69" fmla="*/ 87 h 427"/>
                <a:gd name="T70" fmla="*/ 62 w 426"/>
                <a:gd name="T71" fmla="*/ 62 h 427"/>
                <a:gd name="T72" fmla="*/ 87 w 426"/>
                <a:gd name="T73" fmla="*/ 42 h 427"/>
                <a:gd name="T74" fmla="*/ 115 w 426"/>
                <a:gd name="T75" fmla="*/ 25 h 427"/>
                <a:gd name="T76" fmla="*/ 146 w 426"/>
                <a:gd name="T77" fmla="*/ 11 h 427"/>
                <a:gd name="T78" fmla="*/ 178 w 426"/>
                <a:gd name="T79" fmla="*/ 3 h 427"/>
                <a:gd name="T80" fmla="*/ 213 w 426"/>
                <a:gd name="T81"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26" h="427">
                  <a:moveTo>
                    <a:pt x="213" y="0"/>
                  </a:moveTo>
                  <a:lnTo>
                    <a:pt x="247" y="3"/>
                  </a:lnTo>
                  <a:lnTo>
                    <a:pt x="280" y="11"/>
                  </a:lnTo>
                  <a:lnTo>
                    <a:pt x="311" y="25"/>
                  </a:lnTo>
                  <a:lnTo>
                    <a:pt x="338" y="42"/>
                  </a:lnTo>
                  <a:lnTo>
                    <a:pt x="364" y="62"/>
                  </a:lnTo>
                  <a:lnTo>
                    <a:pt x="385" y="87"/>
                  </a:lnTo>
                  <a:lnTo>
                    <a:pt x="402" y="116"/>
                  </a:lnTo>
                  <a:lnTo>
                    <a:pt x="415" y="146"/>
                  </a:lnTo>
                  <a:lnTo>
                    <a:pt x="424" y="178"/>
                  </a:lnTo>
                  <a:lnTo>
                    <a:pt x="426" y="213"/>
                  </a:lnTo>
                  <a:lnTo>
                    <a:pt x="424" y="248"/>
                  </a:lnTo>
                  <a:lnTo>
                    <a:pt x="415" y="281"/>
                  </a:lnTo>
                  <a:lnTo>
                    <a:pt x="402" y="311"/>
                  </a:lnTo>
                  <a:lnTo>
                    <a:pt x="385" y="340"/>
                  </a:lnTo>
                  <a:lnTo>
                    <a:pt x="364" y="364"/>
                  </a:lnTo>
                  <a:lnTo>
                    <a:pt x="338" y="386"/>
                  </a:lnTo>
                  <a:lnTo>
                    <a:pt x="311" y="402"/>
                  </a:lnTo>
                  <a:lnTo>
                    <a:pt x="280" y="416"/>
                  </a:lnTo>
                  <a:lnTo>
                    <a:pt x="247" y="424"/>
                  </a:lnTo>
                  <a:lnTo>
                    <a:pt x="213" y="427"/>
                  </a:lnTo>
                  <a:lnTo>
                    <a:pt x="178" y="424"/>
                  </a:lnTo>
                  <a:lnTo>
                    <a:pt x="146" y="416"/>
                  </a:lnTo>
                  <a:lnTo>
                    <a:pt x="115" y="402"/>
                  </a:lnTo>
                  <a:lnTo>
                    <a:pt x="87" y="386"/>
                  </a:lnTo>
                  <a:lnTo>
                    <a:pt x="62" y="364"/>
                  </a:lnTo>
                  <a:lnTo>
                    <a:pt x="41" y="340"/>
                  </a:lnTo>
                  <a:lnTo>
                    <a:pt x="23" y="311"/>
                  </a:lnTo>
                  <a:lnTo>
                    <a:pt x="11" y="281"/>
                  </a:lnTo>
                  <a:lnTo>
                    <a:pt x="3" y="248"/>
                  </a:lnTo>
                  <a:lnTo>
                    <a:pt x="0" y="213"/>
                  </a:lnTo>
                  <a:lnTo>
                    <a:pt x="3" y="178"/>
                  </a:lnTo>
                  <a:lnTo>
                    <a:pt x="11" y="146"/>
                  </a:lnTo>
                  <a:lnTo>
                    <a:pt x="23" y="116"/>
                  </a:lnTo>
                  <a:lnTo>
                    <a:pt x="41" y="87"/>
                  </a:lnTo>
                  <a:lnTo>
                    <a:pt x="62" y="62"/>
                  </a:lnTo>
                  <a:lnTo>
                    <a:pt x="87" y="42"/>
                  </a:lnTo>
                  <a:lnTo>
                    <a:pt x="115" y="25"/>
                  </a:lnTo>
                  <a:lnTo>
                    <a:pt x="146" y="11"/>
                  </a:lnTo>
                  <a:lnTo>
                    <a:pt x="178" y="3"/>
                  </a:lnTo>
                  <a:lnTo>
                    <a:pt x="213"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5" name="Freeform 60">
              <a:extLst>
                <a:ext uri="{FF2B5EF4-FFF2-40B4-BE49-F238E27FC236}">
                  <a16:creationId xmlns:a16="http://schemas.microsoft.com/office/drawing/2014/main" id="{00000000-0008-0000-0000-000073000000}"/>
                </a:ext>
              </a:extLst>
            </xdr:cNvPr>
            <xdr:cNvSpPr>
              <a:spLocks/>
            </xdr:cNvSpPr>
          </xdr:nvSpPr>
          <xdr:spPr bwMode="auto">
            <a:xfrm>
              <a:off x="3371851" y="3783013"/>
              <a:ext cx="488950" cy="488950"/>
            </a:xfrm>
            <a:custGeom>
              <a:avLst/>
              <a:gdLst>
                <a:gd name="T0" fmla="*/ 154 w 308"/>
                <a:gd name="T1" fmla="*/ 0 h 308"/>
                <a:gd name="T2" fmla="*/ 185 w 308"/>
                <a:gd name="T3" fmla="*/ 3 h 308"/>
                <a:gd name="T4" fmla="*/ 214 w 308"/>
                <a:gd name="T5" fmla="*/ 13 h 308"/>
                <a:gd name="T6" fmla="*/ 240 w 308"/>
                <a:gd name="T7" fmla="*/ 27 h 308"/>
                <a:gd name="T8" fmla="*/ 263 w 308"/>
                <a:gd name="T9" fmla="*/ 46 h 308"/>
                <a:gd name="T10" fmla="*/ 281 w 308"/>
                <a:gd name="T11" fmla="*/ 68 h 308"/>
                <a:gd name="T12" fmla="*/ 296 w 308"/>
                <a:gd name="T13" fmla="*/ 95 h 308"/>
                <a:gd name="T14" fmla="*/ 305 w 308"/>
                <a:gd name="T15" fmla="*/ 124 h 308"/>
                <a:gd name="T16" fmla="*/ 308 w 308"/>
                <a:gd name="T17" fmla="*/ 154 h 308"/>
                <a:gd name="T18" fmla="*/ 305 w 308"/>
                <a:gd name="T19" fmla="*/ 185 h 308"/>
                <a:gd name="T20" fmla="*/ 296 w 308"/>
                <a:gd name="T21" fmla="*/ 214 h 308"/>
                <a:gd name="T22" fmla="*/ 281 w 308"/>
                <a:gd name="T23" fmla="*/ 241 h 308"/>
                <a:gd name="T24" fmla="*/ 263 w 308"/>
                <a:gd name="T25" fmla="*/ 263 h 308"/>
                <a:gd name="T26" fmla="*/ 240 w 308"/>
                <a:gd name="T27" fmla="*/ 283 h 308"/>
                <a:gd name="T28" fmla="*/ 214 w 308"/>
                <a:gd name="T29" fmla="*/ 296 h 308"/>
                <a:gd name="T30" fmla="*/ 185 w 308"/>
                <a:gd name="T31" fmla="*/ 305 h 308"/>
                <a:gd name="T32" fmla="*/ 154 w 308"/>
                <a:gd name="T33" fmla="*/ 308 h 308"/>
                <a:gd name="T34" fmla="*/ 122 w 308"/>
                <a:gd name="T35" fmla="*/ 305 h 308"/>
                <a:gd name="T36" fmla="*/ 94 w 308"/>
                <a:gd name="T37" fmla="*/ 296 h 308"/>
                <a:gd name="T38" fmla="*/ 68 w 308"/>
                <a:gd name="T39" fmla="*/ 283 h 308"/>
                <a:gd name="T40" fmla="*/ 45 w 308"/>
                <a:gd name="T41" fmla="*/ 263 h 308"/>
                <a:gd name="T42" fmla="*/ 26 w 308"/>
                <a:gd name="T43" fmla="*/ 241 h 308"/>
                <a:gd name="T44" fmla="*/ 12 w 308"/>
                <a:gd name="T45" fmla="*/ 214 h 308"/>
                <a:gd name="T46" fmla="*/ 3 w 308"/>
                <a:gd name="T47" fmla="*/ 185 h 308"/>
                <a:gd name="T48" fmla="*/ 0 w 308"/>
                <a:gd name="T49" fmla="*/ 154 h 308"/>
                <a:gd name="T50" fmla="*/ 3 w 308"/>
                <a:gd name="T51" fmla="*/ 124 h 308"/>
                <a:gd name="T52" fmla="*/ 12 w 308"/>
                <a:gd name="T53" fmla="*/ 95 h 308"/>
                <a:gd name="T54" fmla="*/ 26 w 308"/>
                <a:gd name="T55" fmla="*/ 68 h 308"/>
                <a:gd name="T56" fmla="*/ 45 w 308"/>
                <a:gd name="T57" fmla="*/ 46 h 308"/>
                <a:gd name="T58" fmla="*/ 68 w 308"/>
                <a:gd name="T59" fmla="*/ 27 h 308"/>
                <a:gd name="T60" fmla="*/ 94 w 308"/>
                <a:gd name="T61" fmla="*/ 13 h 308"/>
                <a:gd name="T62" fmla="*/ 122 w 308"/>
                <a:gd name="T63" fmla="*/ 3 h 308"/>
                <a:gd name="T64" fmla="*/ 154 w 308"/>
                <a:gd name="T65" fmla="*/ 0 h 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08" h="308">
                  <a:moveTo>
                    <a:pt x="154" y="0"/>
                  </a:moveTo>
                  <a:lnTo>
                    <a:pt x="185" y="3"/>
                  </a:lnTo>
                  <a:lnTo>
                    <a:pt x="214" y="13"/>
                  </a:lnTo>
                  <a:lnTo>
                    <a:pt x="240" y="27"/>
                  </a:lnTo>
                  <a:lnTo>
                    <a:pt x="263" y="46"/>
                  </a:lnTo>
                  <a:lnTo>
                    <a:pt x="281" y="68"/>
                  </a:lnTo>
                  <a:lnTo>
                    <a:pt x="296" y="95"/>
                  </a:lnTo>
                  <a:lnTo>
                    <a:pt x="305" y="124"/>
                  </a:lnTo>
                  <a:lnTo>
                    <a:pt x="308" y="154"/>
                  </a:lnTo>
                  <a:lnTo>
                    <a:pt x="305" y="185"/>
                  </a:lnTo>
                  <a:lnTo>
                    <a:pt x="296" y="214"/>
                  </a:lnTo>
                  <a:lnTo>
                    <a:pt x="281" y="241"/>
                  </a:lnTo>
                  <a:lnTo>
                    <a:pt x="263" y="263"/>
                  </a:lnTo>
                  <a:lnTo>
                    <a:pt x="240" y="283"/>
                  </a:lnTo>
                  <a:lnTo>
                    <a:pt x="214" y="296"/>
                  </a:lnTo>
                  <a:lnTo>
                    <a:pt x="185" y="305"/>
                  </a:lnTo>
                  <a:lnTo>
                    <a:pt x="154" y="308"/>
                  </a:lnTo>
                  <a:lnTo>
                    <a:pt x="122" y="305"/>
                  </a:lnTo>
                  <a:lnTo>
                    <a:pt x="94" y="296"/>
                  </a:lnTo>
                  <a:lnTo>
                    <a:pt x="68" y="283"/>
                  </a:lnTo>
                  <a:lnTo>
                    <a:pt x="45" y="263"/>
                  </a:lnTo>
                  <a:lnTo>
                    <a:pt x="26" y="241"/>
                  </a:lnTo>
                  <a:lnTo>
                    <a:pt x="12" y="214"/>
                  </a:lnTo>
                  <a:lnTo>
                    <a:pt x="3" y="185"/>
                  </a:lnTo>
                  <a:lnTo>
                    <a:pt x="0" y="154"/>
                  </a:lnTo>
                  <a:lnTo>
                    <a:pt x="3" y="124"/>
                  </a:lnTo>
                  <a:lnTo>
                    <a:pt x="12" y="95"/>
                  </a:lnTo>
                  <a:lnTo>
                    <a:pt x="26" y="68"/>
                  </a:lnTo>
                  <a:lnTo>
                    <a:pt x="45" y="46"/>
                  </a:lnTo>
                  <a:lnTo>
                    <a:pt x="68" y="27"/>
                  </a:lnTo>
                  <a:lnTo>
                    <a:pt x="94" y="13"/>
                  </a:lnTo>
                  <a:lnTo>
                    <a:pt x="122" y="3"/>
                  </a:lnTo>
                  <a:lnTo>
                    <a:pt x="154"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6" name="Freeform 61">
              <a:extLst>
                <a:ext uri="{FF2B5EF4-FFF2-40B4-BE49-F238E27FC236}">
                  <a16:creationId xmlns:a16="http://schemas.microsoft.com/office/drawing/2014/main" id="{00000000-0008-0000-0000-000074000000}"/>
                </a:ext>
              </a:extLst>
            </xdr:cNvPr>
            <xdr:cNvSpPr>
              <a:spLocks/>
            </xdr:cNvSpPr>
          </xdr:nvSpPr>
          <xdr:spPr bwMode="auto">
            <a:xfrm>
              <a:off x="3470276" y="3876675"/>
              <a:ext cx="301625" cy="303213"/>
            </a:xfrm>
            <a:custGeom>
              <a:avLst/>
              <a:gdLst>
                <a:gd name="T0" fmla="*/ 94 w 190"/>
                <a:gd name="T1" fmla="*/ 0 h 191"/>
                <a:gd name="T2" fmla="*/ 117 w 190"/>
                <a:gd name="T3" fmla="*/ 2 h 191"/>
                <a:gd name="T4" fmla="*/ 136 w 190"/>
                <a:gd name="T5" fmla="*/ 10 h 191"/>
                <a:gd name="T6" fmla="*/ 154 w 190"/>
                <a:gd name="T7" fmla="*/ 21 h 191"/>
                <a:gd name="T8" fmla="*/ 169 w 190"/>
                <a:gd name="T9" fmla="*/ 36 h 191"/>
                <a:gd name="T10" fmla="*/ 180 w 190"/>
                <a:gd name="T11" fmla="*/ 53 h 191"/>
                <a:gd name="T12" fmla="*/ 188 w 190"/>
                <a:gd name="T13" fmla="*/ 74 h 191"/>
                <a:gd name="T14" fmla="*/ 190 w 190"/>
                <a:gd name="T15" fmla="*/ 95 h 191"/>
                <a:gd name="T16" fmla="*/ 188 w 190"/>
                <a:gd name="T17" fmla="*/ 117 h 191"/>
                <a:gd name="T18" fmla="*/ 180 w 190"/>
                <a:gd name="T19" fmla="*/ 137 h 191"/>
                <a:gd name="T20" fmla="*/ 169 w 190"/>
                <a:gd name="T21" fmla="*/ 155 h 191"/>
                <a:gd name="T22" fmla="*/ 154 w 190"/>
                <a:gd name="T23" fmla="*/ 169 h 191"/>
                <a:gd name="T24" fmla="*/ 136 w 190"/>
                <a:gd name="T25" fmla="*/ 181 h 191"/>
                <a:gd name="T26" fmla="*/ 117 w 190"/>
                <a:gd name="T27" fmla="*/ 188 h 191"/>
                <a:gd name="T28" fmla="*/ 94 w 190"/>
                <a:gd name="T29" fmla="*/ 191 h 191"/>
                <a:gd name="T30" fmla="*/ 73 w 190"/>
                <a:gd name="T31" fmla="*/ 188 h 191"/>
                <a:gd name="T32" fmla="*/ 53 w 190"/>
                <a:gd name="T33" fmla="*/ 181 h 191"/>
                <a:gd name="T34" fmla="*/ 36 w 190"/>
                <a:gd name="T35" fmla="*/ 169 h 191"/>
                <a:gd name="T36" fmla="*/ 20 w 190"/>
                <a:gd name="T37" fmla="*/ 155 h 191"/>
                <a:gd name="T38" fmla="*/ 9 w 190"/>
                <a:gd name="T39" fmla="*/ 137 h 191"/>
                <a:gd name="T40" fmla="*/ 2 w 190"/>
                <a:gd name="T41" fmla="*/ 117 h 191"/>
                <a:gd name="T42" fmla="*/ 0 w 190"/>
                <a:gd name="T43" fmla="*/ 95 h 191"/>
                <a:gd name="T44" fmla="*/ 2 w 190"/>
                <a:gd name="T45" fmla="*/ 74 h 191"/>
                <a:gd name="T46" fmla="*/ 9 w 190"/>
                <a:gd name="T47" fmla="*/ 53 h 191"/>
                <a:gd name="T48" fmla="*/ 20 w 190"/>
                <a:gd name="T49" fmla="*/ 36 h 191"/>
                <a:gd name="T50" fmla="*/ 36 w 190"/>
                <a:gd name="T51" fmla="*/ 21 h 191"/>
                <a:gd name="T52" fmla="*/ 53 w 190"/>
                <a:gd name="T53" fmla="*/ 10 h 191"/>
                <a:gd name="T54" fmla="*/ 73 w 190"/>
                <a:gd name="T55" fmla="*/ 2 h 191"/>
                <a:gd name="T56" fmla="*/ 94 w 190"/>
                <a:gd name="T57" fmla="*/ 0 h 1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90" h="191">
                  <a:moveTo>
                    <a:pt x="94" y="0"/>
                  </a:moveTo>
                  <a:lnTo>
                    <a:pt x="117" y="2"/>
                  </a:lnTo>
                  <a:lnTo>
                    <a:pt x="136" y="10"/>
                  </a:lnTo>
                  <a:lnTo>
                    <a:pt x="154" y="21"/>
                  </a:lnTo>
                  <a:lnTo>
                    <a:pt x="169" y="36"/>
                  </a:lnTo>
                  <a:lnTo>
                    <a:pt x="180" y="53"/>
                  </a:lnTo>
                  <a:lnTo>
                    <a:pt x="188" y="74"/>
                  </a:lnTo>
                  <a:lnTo>
                    <a:pt x="190" y="95"/>
                  </a:lnTo>
                  <a:lnTo>
                    <a:pt x="188" y="117"/>
                  </a:lnTo>
                  <a:lnTo>
                    <a:pt x="180" y="137"/>
                  </a:lnTo>
                  <a:lnTo>
                    <a:pt x="169" y="155"/>
                  </a:lnTo>
                  <a:lnTo>
                    <a:pt x="154" y="169"/>
                  </a:lnTo>
                  <a:lnTo>
                    <a:pt x="136" y="181"/>
                  </a:lnTo>
                  <a:lnTo>
                    <a:pt x="117" y="188"/>
                  </a:lnTo>
                  <a:lnTo>
                    <a:pt x="94" y="191"/>
                  </a:lnTo>
                  <a:lnTo>
                    <a:pt x="73" y="188"/>
                  </a:lnTo>
                  <a:lnTo>
                    <a:pt x="53" y="181"/>
                  </a:lnTo>
                  <a:lnTo>
                    <a:pt x="36" y="169"/>
                  </a:lnTo>
                  <a:lnTo>
                    <a:pt x="20" y="155"/>
                  </a:lnTo>
                  <a:lnTo>
                    <a:pt x="9" y="137"/>
                  </a:lnTo>
                  <a:lnTo>
                    <a:pt x="2" y="117"/>
                  </a:lnTo>
                  <a:lnTo>
                    <a:pt x="0" y="95"/>
                  </a:lnTo>
                  <a:lnTo>
                    <a:pt x="2" y="74"/>
                  </a:lnTo>
                  <a:lnTo>
                    <a:pt x="9" y="53"/>
                  </a:lnTo>
                  <a:lnTo>
                    <a:pt x="20" y="36"/>
                  </a:lnTo>
                  <a:lnTo>
                    <a:pt x="36" y="21"/>
                  </a:lnTo>
                  <a:lnTo>
                    <a:pt x="53" y="10"/>
                  </a:lnTo>
                  <a:lnTo>
                    <a:pt x="73" y="2"/>
                  </a:lnTo>
                  <a:lnTo>
                    <a:pt x="94"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7" name="Freeform 62">
              <a:extLst>
                <a:ext uri="{FF2B5EF4-FFF2-40B4-BE49-F238E27FC236}">
                  <a16:creationId xmlns:a16="http://schemas.microsoft.com/office/drawing/2014/main" id="{00000000-0008-0000-0000-000075000000}"/>
                </a:ext>
              </a:extLst>
            </xdr:cNvPr>
            <xdr:cNvSpPr>
              <a:spLocks/>
            </xdr:cNvSpPr>
          </xdr:nvSpPr>
          <xdr:spPr bwMode="auto">
            <a:xfrm>
              <a:off x="3533776" y="3944938"/>
              <a:ext cx="168275" cy="166688"/>
            </a:xfrm>
            <a:custGeom>
              <a:avLst/>
              <a:gdLst>
                <a:gd name="T0" fmla="*/ 53 w 106"/>
                <a:gd name="T1" fmla="*/ 0 h 105"/>
                <a:gd name="T2" fmla="*/ 70 w 106"/>
                <a:gd name="T3" fmla="*/ 2 h 105"/>
                <a:gd name="T4" fmla="*/ 84 w 106"/>
                <a:gd name="T5" fmla="*/ 10 h 105"/>
                <a:gd name="T6" fmla="*/ 95 w 106"/>
                <a:gd name="T7" fmla="*/ 22 h 105"/>
                <a:gd name="T8" fmla="*/ 102 w 106"/>
                <a:gd name="T9" fmla="*/ 36 h 105"/>
                <a:gd name="T10" fmla="*/ 106 w 106"/>
                <a:gd name="T11" fmla="*/ 52 h 105"/>
                <a:gd name="T12" fmla="*/ 102 w 106"/>
                <a:gd name="T13" fmla="*/ 69 h 105"/>
                <a:gd name="T14" fmla="*/ 95 w 106"/>
                <a:gd name="T15" fmla="*/ 83 h 105"/>
                <a:gd name="T16" fmla="*/ 84 w 106"/>
                <a:gd name="T17" fmla="*/ 94 h 105"/>
                <a:gd name="T18" fmla="*/ 70 w 106"/>
                <a:gd name="T19" fmla="*/ 103 h 105"/>
                <a:gd name="T20" fmla="*/ 53 w 106"/>
                <a:gd name="T21" fmla="*/ 105 h 105"/>
                <a:gd name="T22" fmla="*/ 37 w 106"/>
                <a:gd name="T23" fmla="*/ 103 h 105"/>
                <a:gd name="T24" fmla="*/ 21 w 106"/>
                <a:gd name="T25" fmla="*/ 94 h 105"/>
                <a:gd name="T26" fmla="*/ 10 w 106"/>
                <a:gd name="T27" fmla="*/ 83 h 105"/>
                <a:gd name="T28" fmla="*/ 3 w 106"/>
                <a:gd name="T29" fmla="*/ 69 h 105"/>
                <a:gd name="T30" fmla="*/ 0 w 106"/>
                <a:gd name="T31" fmla="*/ 52 h 105"/>
                <a:gd name="T32" fmla="*/ 3 w 106"/>
                <a:gd name="T33" fmla="*/ 36 h 105"/>
                <a:gd name="T34" fmla="*/ 10 w 106"/>
                <a:gd name="T35" fmla="*/ 22 h 105"/>
                <a:gd name="T36" fmla="*/ 21 w 106"/>
                <a:gd name="T37" fmla="*/ 10 h 105"/>
                <a:gd name="T38" fmla="*/ 37 w 106"/>
                <a:gd name="T39" fmla="*/ 2 h 105"/>
                <a:gd name="T40" fmla="*/ 53 w 106"/>
                <a:gd name="T41" fmla="*/ 0 h 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06" h="105">
                  <a:moveTo>
                    <a:pt x="53" y="0"/>
                  </a:moveTo>
                  <a:lnTo>
                    <a:pt x="70" y="2"/>
                  </a:lnTo>
                  <a:lnTo>
                    <a:pt x="84" y="10"/>
                  </a:lnTo>
                  <a:lnTo>
                    <a:pt x="95" y="22"/>
                  </a:lnTo>
                  <a:lnTo>
                    <a:pt x="102" y="36"/>
                  </a:lnTo>
                  <a:lnTo>
                    <a:pt x="106" y="52"/>
                  </a:lnTo>
                  <a:lnTo>
                    <a:pt x="102" y="69"/>
                  </a:lnTo>
                  <a:lnTo>
                    <a:pt x="95" y="83"/>
                  </a:lnTo>
                  <a:lnTo>
                    <a:pt x="84" y="94"/>
                  </a:lnTo>
                  <a:lnTo>
                    <a:pt x="70" y="103"/>
                  </a:lnTo>
                  <a:lnTo>
                    <a:pt x="53" y="105"/>
                  </a:lnTo>
                  <a:lnTo>
                    <a:pt x="37" y="103"/>
                  </a:lnTo>
                  <a:lnTo>
                    <a:pt x="21" y="94"/>
                  </a:lnTo>
                  <a:lnTo>
                    <a:pt x="10" y="83"/>
                  </a:lnTo>
                  <a:lnTo>
                    <a:pt x="3" y="69"/>
                  </a:lnTo>
                  <a:lnTo>
                    <a:pt x="0" y="52"/>
                  </a:lnTo>
                  <a:lnTo>
                    <a:pt x="3" y="36"/>
                  </a:lnTo>
                  <a:lnTo>
                    <a:pt x="10" y="22"/>
                  </a:lnTo>
                  <a:lnTo>
                    <a:pt x="21" y="10"/>
                  </a:lnTo>
                  <a:lnTo>
                    <a:pt x="37" y="2"/>
                  </a:lnTo>
                  <a:lnTo>
                    <a:pt x="53"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8" name="Freeform 63">
              <a:extLst>
                <a:ext uri="{FF2B5EF4-FFF2-40B4-BE49-F238E27FC236}">
                  <a16:creationId xmlns:a16="http://schemas.microsoft.com/office/drawing/2014/main" id="{00000000-0008-0000-0000-000076000000}"/>
                </a:ext>
              </a:extLst>
            </xdr:cNvPr>
            <xdr:cNvSpPr>
              <a:spLocks/>
            </xdr:cNvSpPr>
          </xdr:nvSpPr>
          <xdr:spPr bwMode="auto">
            <a:xfrm>
              <a:off x="3619501" y="3876675"/>
              <a:ext cx="152400" cy="152400"/>
            </a:xfrm>
            <a:custGeom>
              <a:avLst/>
              <a:gdLst>
                <a:gd name="T0" fmla="*/ 43 w 96"/>
                <a:gd name="T1" fmla="*/ 0 h 96"/>
                <a:gd name="T2" fmla="*/ 96 w 96"/>
                <a:gd name="T3" fmla="*/ 53 h 96"/>
                <a:gd name="T4" fmla="*/ 0 w 96"/>
                <a:gd name="T5" fmla="*/ 96 h 96"/>
                <a:gd name="T6" fmla="*/ 43 w 96"/>
                <a:gd name="T7" fmla="*/ 0 h 96"/>
              </a:gdLst>
              <a:ahLst/>
              <a:cxnLst>
                <a:cxn ang="0">
                  <a:pos x="T0" y="T1"/>
                </a:cxn>
                <a:cxn ang="0">
                  <a:pos x="T2" y="T3"/>
                </a:cxn>
                <a:cxn ang="0">
                  <a:pos x="T4" y="T5"/>
                </a:cxn>
                <a:cxn ang="0">
                  <a:pos x="T6" y="T7"/>
                </a:cxn>
              </a:cxnLst>
              <a:rect l="0" t="0" r="r" b="b"/>
              <a:pathLst>
                <a:path w="96" h="96">
                  <a:moveTo>
                    <a:pt x="43" y="0"/>
                  </a:moveTo>
                  <a:lnTo>
                    <a:pt x="96" y="53"/>
                  </a:lnTo>
                  <a:lnTo>
                    <a:pt x="0" y="96"/>
                  </a:lnTo>
                  <a:lnTo>
                    <a:pt x="43"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9" name="Freeform 64">
              <a:extLst>
                <a:ext uri="{FF2B5EF4-FFF2-40B4-BE49-F238E27FC236}">
                  <a16:creationId xmlns:a16="http://schemas.microsoft.com/office/drawing/2014/main" id="{00000000-0008-0000-0000-000077000000}"/>
                </a:ext>
              </a:extLst>
            </xdr:cNvPr>
            <xdr:cNvSpPr>
              <a:spLocks/>
            </xdr:cNvSpPr>
          </xdr:nvSpPr>
          <xdr:spPr bwMode="auto">
            <a:xfrm>
              <a:off x="3905251" y="3609975"/>
              <a:ext cx="134938" cy="133350"/>
            </a:xfrm>
            <a:custGeom>
              <a:avLst/>
              <a:gdLst>
                <a:gd name="T0" fmla="*/ 24 w 85"/>
                <a:gd name="T1" fmla="*/ 0 h 84"/>
                <a:gd name="T2" fmla="*/ 42 w 85"/>
                <a:gd name="T3" fmla="*/ 42 h 84"/>
                <a:gd name="T4" fmla="*/ 85 w 85"/>
                <a:gd name="T5" fmla="*/ 59 h 84"/>
                <a:gd name="T6" fmla="*/ 60 w 85"/>
                <a:gd name="T7" fmla="*/ 84 h 84"/>
                <a:gd name="T8" fmla="*/ 1 w 85"/>
                <a:gd name="T9" fmla="*/ 83 h 84"/>
                <a:gd name="T10" fmla="*/ 0 w 85"/>
                <a:gd name="T11" fmla="*/ 24 h 84"/>
                <a:gd name="T12" fmla="*/ 24 w 85"/>
                <a:gd name="T13" fmla="*/ 0 h 84"/>
              </a:gdLst>
              <a:ahLst/>
              <a:cxnLst>
                <a:cxn ang="0">
                  <a:pos x="T0" y="T1"/>
                </a:cxn>
                <a:cxn ang="0">
                  <a:pos x="T2" y="T3"/>
                </a:cxn>
                <a:cxn ang="0">
                  <a:pos x="T4" y="T5"/>
                </a:cxn>
                <a:cxn ang="0">
                  <a:pos x="T6" y="T7"/>
                </a:cxn>
                <a:cxn ang="0">
                  <a:pos x="T8" y="T9"/>
                </a:cxn>
                <a:cxn ang="0">
                  <a:pos x="T10" y="T11"/>
                </a:cxn>
                <a:cxn ang="0">
                  <a:pos x="T12" y="T13"/>
                </a:cxn>
              </a:cxnLst>
              <a:rect l="0" t="0" r="r" b="b"/>
              <a:pathLst>
                <a:path w="85" h="84">
                  <a:moveTo>
                    <a:pt x="24" y="0"/>
                  </a:moveTo>
                  <a:lnTo>
                    <a:pt x="42" y="42"/>
                  </a:lnTo>
                  <a:lnTo>
                    <a:pt x="85" y="59"/>
                  </a:lnTo>
                  <a:lnTo>
                    <a:pt x="60" y="84"/>
                  </a:lnTo>
                  <a:lnTo>
                    <a:pt x="1" y="83"/>
                  </a:lnTo>
                  <a:lnTo>
                    <a:pt x="0" y="24"/>
                  </a:lnTo>
                  <a:lnTo>
                    <a:pt x="2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0" name="Freeform 65">
              <a:extLst>
                <a:ext uri="{FF2B5EF4-FFF2-40B4-BE49-F238E27FC236}">
                  <a16:creationId xmlns:a16="http://schemas.microsoft.com/office/drawing/2014/main" id="{00000000-0008-0000-0000-000078000000}"/>
                </a:ext>
              </a:extLst>
            </xdr:cNvPr>
            <xdr:cNvSpPr>
              <a:spLocks/>
            </xdr:cNvSpPr>
          </xdr:nvSpPr>
          <xdr:spPr bwMode="auto">
            <a:xfrm>
              <a:off x="3706813" y="3703638"/>
              <a:ext cx="236538" cy="239713"/>
            </a:xfrm>
            <a:custGeom>
              <a:avLst/>
              <a:gdLst>
                <a:gd name="T0" fmla="*/ 134 w 149"/>
                <a:gd name="T1" fmla="*/ 0 h 151"/>
                <a:gd name="T2" fmla="*/ 149 w 149"/>
                <a:gd name="T3" fmla="*/ 16 h 151"/>
                <a:gd name="T4" fmla="*/ 14 w 149"/>
                <a:gd name="T5" fmla="*/ 151 h 151"/>
                <a:gd name="T6" fmla="*/ 0 w 149"/>
                <a:gd name="T7" fmla="*/ 136 h 151"/>
                <a:gd name="T8" fmla="*/ 134 w 149"/>
                <a:gd name="T9" fmla="*/ 0 h 151"/>
              </a:gdLst>
              <a:ahLst/>
              <a:cxnLst>
                <a:cxn ang="0">
                  <a:pos x="T0" y="T1"/>
                </a:cxn>
                <a:cxn ang="0">
                  <a:pos x="T2" y="T3"/>
                </a:cxn>
                <a:cxn ang="0">
                  <a:pos x="T4" y="T5"/>
                </a:cxn>
                <a:cxn ang="0">
                  <a:pos x="T6" y="T7"/>
                </a:cxn>
                <a:cxn ang="0">
                  <a:pos x="T8" y="T9"/>
                </a:cxn>
              </a:cxnLst>
              <a:rect l="0" t="0" r="r" b="b"/>
              <a:pathLst>
                <a:path w="149" h="151">
                  <a:moveTo>
                    <a:pt x="134" y="0"/>
                  </a:moveTo>
                  <a:lnTo>
                    <a:pt x="149" y="16"/>
                  </a:lnTo>
                  <a:lnTo>
                    <a:pt x="14" y="151"/>
                  </a:lnTo>
                  <a:lnTo>
                    <a:pt x="0" y="136"/>
                  </a:lnTo>
                  <a:lnTo>
                    <a:pt x="13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7" name="Group 88">
            <a:extLst>
              <a:ext uri="{FF2B5EF4-FFF2-40B4-BE49-F238E27FC236}">
                <a16:creationId xmlns:a16="http://schemas.microsoft.com/office/drawing/2014/main" id="{00000000-0008-0000-0000-000011000000}"/>
              </a:ext>
            </a:extLst>
          </xdr:cNvPr>
          <xdr:cNvGrpSpPr/>
        </xdr:nvGrpSpPr>
        <xdr:grpSpPr>
          <a:xfrm>
            <a:off x="6965579" y="5268316"/>
            <a:ext cx="464343" cy="463777"/>
            <a:chOff x="7038976" y="3378200"/>
            <a:chExt cx="1301750" cy="1300163"/>
          </a:xfrm>
        </xdr:grpSpPr>
        <xdr:sp macro="" textlink="">
          <xdr:nvSpPr>
            <xdr:cNvPr id="96" name="Freeform 66">
              <a:extLst>
                <a:ext uri="{FF2B5EF4-FFF2-40B4-BE49-F238E27FC236}">
                  <a16:creationId xmlns:a16="http://schemas.microsoft.com/office/drawing/2014/main" id="{00000000-0008-0000-0000-000060000000}"/>
                </a:ext>
              </a:extLst>
            </xdr:cNvPr>
            <xdr:cNvSpPr>
              <a:spLocks/>
            </xdr:cNvSpPr>
          </xdr:nvSpPr>
          <xdr:spPr bwMode="auto">
            <a:xfrm>
              <a:off x="7038976" y="3378200"/>
              <a:ext cx="1301750" cy="1300163"/>
            </a:xfrm>
            <a:custGeom>
              <a:avLst/>
              <a:gdLst>
                <a:gd name="T0" fmla="*/ 410 w 820"/>
                <a:gd name="T1" fmla="*/ 0 h 819"/>
                <a:gd name="T2" fmla="*/ 461 w 820"/>
                <a:gd name="T3" fmla="*/ 3 h 819"/>
                <a:gd name="T4" fmla="*/ 511 w 820"/>
                <a:gd name="T5" fmla="*/ 12 h 819"/>
                <a:gd name="T6" fmla="*/ 558 w 820"/>
                <a:gd name="T7" fmla="*/ 27 h 819"/>
                <a:gd name="T8" fmla="*/ 603 w 820"/>
                <a:gd name="T9" fmla="*/ 47 h 819"/>
                <a:gd name="T10" fmla="*/ 645 w 820"/>
                <a:gd name="T11" fmla="*/ 73 h 819"/>
                <a:gd name="T12" fmla="*/ 683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3 w 820"/>
                <a:gd name="T41" fmla="*/ 716 h 819"/>
                <a:gd name="T42" fmla="*/ 645 w 820"/>
                <a:gd name="T43" fmla="*/ 746 h 819"/>
                <a:gd name="T44" fmla="*/ 603 w 820"/>
                <a:gd name="T45" fmla="*/ 772 h 819"/>
                <a:gd name="T46" fmla="*/ 558 w 820"/>
                <a:gd name="T47" fmla="*/ 792 h 819"/>
                <a:gd name="T48" fmla="*/ 511 w 820"/>
                <a:gd name="T49" fmla="*/ 807 h 819"/>
                <a:gd name="T50" fmla="*/ 461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3 w 820"/>
                <a:gd name="T69" fmla="*/ 643 h 819"/>
                <a:gd name="T70" fmla="*/ 49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9 w 820"/>
                <a:gd name="T87" fmla="*/ 216 h 819"/>
                <a:gd name="T88" fmla="*/ 73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1" y="3"/>
                  </a:lnTo>
                  <a:lnTo>
                    <a:pt x="511" y="12"/>
                  </a:lnTo>
                  <a:lnTo>
                    <a:pt x="558" y="27"/>
                  </a:lnTo>
                  <a:lnTo>
                    <a:pt x="603" y="47"/>
                  </a:lnTo>
                  <a:lnTo>
                    <a:pt x="645" y="73"/>
                  </a:lnTo>
                  <a:lnTo>
                    <a:pt x="683"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3" y="716"/>
                  </a:lnTo>
                  <a:lnTo>
                    <a:pt x="645" y="746"/>
                  </a:lnTo>
                  <a:lnTo>
                    <a:pt x="603" y="772"/>
                  </a:lnTo>
                  <a:lnTo>
                    <a:pt x="558" y="792"/>
                  </a:lnTo>
                  <a:lnTo>
                    <a:pt x="511" y="807"/>
                  </a:lnTo>
                  <a:lnTo>
                    <a:pt x="461" y="816"/>
                  </a:lnTo>
                  <a:lnTo>
                    <a:pt x="410" y="819"/>
                  </a:lnTo>
                  <a:lnTo>
                    <a:pt x="358" y="816"/>
                  </a:lnTo>
                  <a:lnTo>
                    <a:pt x="309" y="807"/>
                  </a:lnTo>
                  <a:lnTo>
                    <a:pt x="262" y="792"/>
                  </a:lnTo>
                  <a:lnTo>
                    <a:pt x="218" y="772"/>
                  </a:lnTo>
                  <a:lnTo>
                    <a:pt x="176" y="746"/>
                  </a:lnTo>
                  <a:lnTo>
                    <a:pt x="138" y="716"/>
                  </a:lnTo>
                  <a:lnTo>
                    <a:pt x="104" y="681"/>
                  </a:lnTo>
                  <a:lnTo>
                    <a:pt x="73" y="643"/>
                  </a:lnTo>
                  <a:lnTo>
                    <a:pt x="49" y="602"/>
                  </a:lnTo>
                  <a:lnTo>
                    <a:pt x="28" y="557"/>
                  </a:lnTo>
                  <a:lnTo>
                    <a:pt x="13" y="510"/>
                  </a:lnTo>
                  <a:lnTo>
                    <a:pt x="3" y="461"/>
                  </a:lnTo>
                  <a:lnTo>
                    <a:pt x="0" y="409"/>
                  </a:lnTo>
                  <a:lnTo>
                    <a:pt x="3" y="358"/>
                  </a:lnTo>
                  <a:lnTo>
                    <a:pt x="13" y="309"/>
                  </a:lnTo>
                  <a:lnTo>
                    <a:pt x="28" y="262"/>
                  </a:lnTo>
                  <a:lnTo>
                    <a:pt x="49" y="216"/>
                  </a:lnTo>
                  <a:lnTo>
                    <a:pt x="73"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97" name="Group 90">
              <a:extLst>
                <a:ext uri="{FF2B5EF4-FFF2-40B4-BE49-F238E27FC236}">
                  <a16:creationId xmlns:a16="http://schemas.microsoft.com/office/drawing/2014/main" id="{00000000-0008-0000-0000-000061000000}"/>
                </a:ext>
              </a:extLst>
            </xdr:cNvPr>
            <xdr:cNvGrpSpPr/>
          </xdr:nvGrpSpPr>
          <xdr:grpSpPr>
            <a:xfrm>
              <a:off x="7356476" y="3657600"/>
              <a:ext cx="666750" cy="711200"/>
              <a:chOff x="7356476" y="3621088"/>
              <a:chExt cx="666750" cy="711200"/>
            </a:xfrm>
          </xdr:grpSpPr>
          <xdr:sp macro="" textlink="">
            <xdr:nvSpPr>
              <xdr:cNvPr id="98" name="Rectangle 67">
                <a:extLst>
                  <a:ext uri="{FF2B5EF4-FFF2-40B4-BE49-F238E27FC236}">
                    <a16:creationId xmlns:a16="http://schemas.microsoft.com/office/drawing/2014/main" id="{00000000-0008-0000-0000-000062000000}"/>
                  </a:ext>
                </a:extLst>
              </xdr:cNvPr>
              <xdr:cNvSpPr>
                <a:spLocks noChangeArrowheads="1"/>
              </xdr:cNvSpPr>
            </xdr:nvSpPr>
            <xdr:spPr bwMode="auto">
              <a:xfrm>
                <a:off x="7450138" y="3621088"/>
                <a:ext cx="487363" cy="3175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9" name="Freeform 68">
                <a:extLst>
                  <a:ext uri="{FF2B5EF4-FFF2-40B4-BE49-F238E27FC236}">
                    <a16:creationId xmlns:a16="http://schemas.microsoft.com/office/drawing/2014/main" id="{00000000-0008-0000-0000-000063000000}"/>
                  </a:ext>
                </a:extLst>
              </xdr:cNvPr>
              <xdr:cNvSpPr>
                <a:spLocks/>
              </xdr:cNvSpPr>
            </xdr:nvSpPr>
            <xdr:spPr bwMode="auto">
              <a:xfrm>
                <a:off x="7356476" y="3878263"/>
                <a:ext cx="666750" cy="330200"/>
              </a:xfrm>
              <a:custGeom>
                <a:avLst/>
                <a:gdLst>
                  <a:gd name="T0" fmla="*/ 20 w 420"/>
                  <a:gd name="T1" fmla="*/ 0 h 208"/>
                  <a:gd name="T2" fmla="*/ 400 w 420"/>
                  <a:gd name="T3" fmla="*/ 0 h 208"/>
                  <a:gd name="T4" fmla="*/ 408 w 420"/>
                  <a:gd name="T5" fmla="*/ 1 h 208"/>
                  <a:gd name="T6" fmla="*/ 414 w 420"/>
                  <a:gd name="T7" fmla="*/ 6 h 208"/>
                  <a:gd name="T8" fmla="*/ 418 w 420"/>
                  <a:gd name="T9" fmla="*/ 14 h 208"/>
                  <a:gd name="T10" fmla="*/ 420 w 420"/>
                  <a:gd name="T11" fmla="*/ 24 h 208"/>
                  <a:gd name="T12" fmla="*/ 420 w 420"/>
                  <a:gd name="T13" fmla="*/ 185 h 208"/>
                  <a:gd name="T14" fmla="*/ 418 w 420"/>
                  <a:gd name="T15" fmla="*/ 194 h 208"/>
                  <a:gd name="T16" fmla="*/ 414 w 420"/>
                  <a:gd name="T17" fmla="*/ 201 h 208"/>
                  <a:gd name="T18" fmla="*/ 408 w 420"/>
                  <a:gd name="T19" fmla="*/ 206 h 208"/>
                  <a:gd name="T20" fmla="*/ 400 w 420"/>
                  <a:gd name="T21" fmla="*/ 208 h 208"/>
                  <a:gd name="T22" fmla="*/ 20 w 420"/>
                  <a:gd name="T23" fmla="*/ 208 h 208"/>
                  <a:gd name="T24" fmla="*/ 13 w 420"/>
                  <a:gd name="T25" fmla="*/ 206 h 208"/>
                  <a:gd name="T26" fmla="*/ 7 w 420"/>
                  <a:gd name="T27" fmla="*/ 201 h 208"/>
                  <a:gd name="T28" fmla="*/ 2 w 420"/>
                  <a:gd name="T29" fmla="*/ 194 h 208"/>
                  <a:gd name="T30" fmla="*/ 0 w 420"/>
                  <a:gd name="T31" fmla="*/ 185 h 208"/>
                  <a:gd name="T32" fmla="*/ 0 w 420"/>
                  <a:gd name="T33" fmla="*/ 24 h 208"/>
                  <a:gd name="T34" fmla="*/ 2 w 420"/>
                  <a:gd name="T35" fmla="*/ 14 h 208"/>
                  <a:gd name="T36" fmla="*/ 7 w 420"/>
                  <a:gd name="T37" fmla="*/ 6 h 208"/>
                  <a:gd name="T38" fmla="*/ 13 w 420"/>
                  <a:gd name="T39" fmla="*/ 1 h 208"/>
                  <a:gd name="T40" fmla="*/ 20 w 420"/>
                  <a:gd name="T41" fmla="*/ 0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0" h="208">
                    <a:moveTo>
                      <a:pt x="20" y="0"/>
                    </a:moveTo>
                    <a:lnTo>
                      <a:pt x="400" y="0"/>
                    </a:lnTo>
                    <a:lnTo>
                      <a:pt x="408" y="1"/>
                    </a:lnTo>
                    <a:lnTo>
                      <a:pt x="414" y="6"/>
                    </a:lnTo>
                    <a:lnTo>
                      <a:pt x="418" y="14"/>
                    </a:lnTo>
                    <a:lnTo>
                      <a:pt x="420" y="24"/>
                    </a:lnTo>
                    <a:lnTo>
                      <a:pt x="420" y="185"/>
                    </a:lnTo>
                    <a:lnTo>
                      <a:pt x="418" y="194"/>
                    </a:lnTo>
                    <a:lnTo>
                      <a:pt x="414" y="201"/>
                    </a:lnTo>
                    <a:lnTo>
                      <a:pt x="408" y="206"/>
                    </a:lnTo>
                    <a:lnTo>
                      <a:pt x="400" y="208"/>
                    </a:lnTo>
                    <a:lnTo>
                      <a:pt x="20" y="208"/>
                    </a:lnTo>
                    <a:lnTo>
                      <a:pt x="13" y="206"/>
                    </a:lnTo>
                    <a:lnTo>
                      <a:pt x="7" y="201"/>
                    </a:lnTo>
                    <a:lnTo>
                      <a:pt x="2" y="194"/>
                    </a:lnTo>
                    <a:lnTo>
                      <a:pt x="0" y="185"/>
                    </a:lnTo>
                    <a:lnTo>
                      <a:pt x="0" y="24"/>
                    </a:lnTo>
                    <a:lnTo>
                      <a:pt x="2" y="14"/>
                    </a:lnTo>
                    <a:lnTo>
                      <a:pt x="7" y="6"/>
                    </a:lnTo>
                    <a:lnTo>
                      <a:pt x="13" y="1"/>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0" name="Freeform 69">
                <a:extLst>
                  <a:ext uri="{FF2B5EF4-FFF2-40B4-BE49-F238E27FC236}">
                    <a16:creationId xmlns:a16="http://schemas.microsoft.com/office/drawing/2014/main" id="{00000000-0008-0000-0000-000064000000}"/>
                  </a:ext>
                </a:extLst>
              </xdr:cNvPr>
              <xdr:cNvSpPr>
                <a:spLocks/>
              </xdr:cNvSpPr>
            </xdr:nvSpPr>
            <xdr:spPr bwMode="auto">
              <a:xfrm>
                <a:off x="7488238" y="3668713"/>
                <a:ext cx="411163" cy="200025"/>
              </a:xfrm>
              <a:custGeom>
                <a:avLst/>
                <a:gdLst>
                  <a:gd name="T0" fmla="*/ 18 w 259"/>
                  <a:gd name="T1" fmla="*/ 0 h 126"/>
                  <a:gd name="T2" fmla="*/ 241 w 259"/>
                  <a:gd name="T3" fmla="*/ 0 h 126"/>
                  <a:gd name="T4" fmla="*/ 250 w 259"/>
                  <a:gd name="T5" fmla="*/ 1 h 126"/>
                  <a:gd name="T6" fmla="*/ 256 w 259"/>
                  <a:gd name="T7" fmla="*/ 4 h 126"/>
                  <a:gd name="T8" fmla="*/ 259 w 259"/>
                  <a:gd name="T9" fmla="*/ 8 h 126"/>
                  <a:gd name="T10" fmla="*/ 259 w 259"/>
                  <a:gd name="T11" fmla="*/ 118 h 126"/>
                  <a:gd name="T12" fmla="*/ 256 w 259"/>
                  <a:gd name="T13" fmla="*/ 122 h 126"/>
                  <a:gd name="T14" fmla="*/ 250 w 259"/>
                  <a:gd name="T15" fmla="*/ 125 h 126"/>
                  <a:gd name="T16" fmla="*/ 241 w 259"/>
                  <a:gd name="T17" fmla="*/ 126 h 126"/>
                  <a:gd name="T18" fmla="*/ 18 w 259"/>
                  <a:gd name="T19" fmla="*/ 126 h 126"/>
                  <a:gd name="T20" fmla="*/ 9 w 259"/>
                  <a:gd name="T21" fmla="*/ 125 h 126"/>
                  <a:gd name="T22" fmla="*/ 3 w 259"/>
                  <a:gd name="T23" fmla="*/ 122 h 126"/>
                  <a:gd name="T24" fmla="*/ 0 w 259"/>
                  <a:gd name="T25" fmla="*/ 118 h 126"/>
                  <a:gd name="T26" fmla="*/ 0 w 259"/>
                  <a:gd name="T27" fmla="*/ 8 h 126"/>
                  <a:gd name="T28" fmla="*/ 3 w 259"/>
                  <a:gd name="T29" fmla="*/ 4 h 126"/>
                  <a:gd name="T30" fmla="*/ 9 w 259"/>
                  <a:gd name="T31" fmla="*/ 1 h 126"/>
                  <a:gd name="T32" fmla="*/ 18 w 259"/>
                  <a:gd name="T33" fmla="*/ 0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26">
                    <a:moveTo>
                      <a:pt x="18" y="0"/>
                    </a:moveTo>
                    <a:lnTo>
                      <a:pt x="241" y="0"/>
                    </a:lnTo>
                    <a:lnTo>
                      <a:pt x="250" y="1"/>
                    </a:lnTo>
                    <a:lnTo>
                      <a:pt x="256" y="4"/>
                    </a:lnTo>
                    <a:lnTo>
                      <a:pt x="259" y="8"/>
                    </a:lnTo>
                    <a:lnTo>
                      <a:pt x="259" y="118"/>
                    </a:lnTo>
                    <a:lnTo>
                      <a:pt x="256" y="122"/>
                    </a:lnTo>
                    <a:lnTo>
                      <a:pt x="250" y="125"/>
                    </a:lnTo>
                    <a:lnTo>
                      <a:pt x="241" y="126"/>
                    </a:lnTo>
                    <a:lnTo>
                      <a:pt x="18" y="126"/>
                    </a:lnTo>
                    <a:lnTo>
                      <a:pt x="9" y="125"/>
                    </a:lnTo>
                    <a:lnTo>
                      <a:pt x="3" y="122"/>
                    </a:lnTo>
                    <a:lnTo>
                      <a:pt x="0" y="118"/>
                    </a:lnTo>
                    <a:lnTo>
                      <a:pt x="0" y="8"/>
                    </a:lnTo>
                    <a:lnTo>
                      <a:pt x="3" y="4"/>
                    </a:lnTo>
                    <a:lnTo>
                      <a:pt x="9" y="1"/>
                    </a:lnTo>
                    <a:lnTo>
                      <a:pt x="18" y="0"/>
                    </a:lnTo>
                    <a:close/>
                  </a:path>
                </a:pathLst>
              </a:custGeom>
              <a:solidFill>
                <a:srgbClr val="F4F8FA"/>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1" name="Freeform 70">
                <a:extLst>
                  <a:ext uri="{FF2B5EF4-FFF2-40B4-BE49-F238E27FC236}">
                    <a16:creationId xmlns:a16="http://schemas.microsoft.com/office/drawing/2014/main" id="{00000000-0008-0000-0000-000065000000}"/>
                  </a:ext>
                </a:extLst>
              </xdr:cNvPr>
              <xdr:cNvSpPr>
                <a:spLocks/>
              </xdr:cNvSpPr>
            </xdr:nvSpPr>
            <xdr:spPr bwMode="auto">
              <a:xfrm>
                <a:off x="7356476" y="3800475"/>
                <a:ext cx="666750" cy="160338"/>
              </a:xfrm>
              <a:custGeom>
                <a:avLst/>
                <a:gdLst>
                  <a:gd name="T0" fmla="*/ 20 w 420"/>
                  <a:gd name="T1" fmla="*/ 0 h 101"/>
                  <a:gd name="T2" fmla="*/ 400 w 420"/>
                  <a:gd name="T3" fmla="*/ 0 h 101"/>
                  <a:gd name="T4" fmla="*/ 410 w 420"/>
                  <a:gd name="T5" fmla="*/ 2 h 101"/>
                  <a:gd name="T6" fmla="*/ 417 w 420"/>
                  <a:gd name="T7" fmla="*/ 9 h 101"/>
                  <a:gd name="T8" fmla="*/ 420 w 420"/>
                  <a:gd name="T9" fmla="*/ 19 h 101"/>
                  <a:gd name="T10" fmla="*/ 420 w 420"/>
                  <a:gd name="T11" fmla="*/ 101 h 101"/>
                  <a:gd name="T12" fmla="*/ 0 w 420"/>
                  <a:gd name="T13" fmla="*/ 101 h 101"/>
                  <a:gd name="T14" fmla="*/ 0 w 420"/>
                  <a:gd name="T15" fmla="*/ 19 h 101"/>
                  <a:gd name="T16" fmla="*/ 3 w 420"/>
                  <a:gd name="T17" fmla="*/ 9 h 101"/>
                  <a:gd name="T18" fmla="*/ 11 w 420"/>
                  <a:gd name="T19" fmla="*/ 2 h 101"/>
                  <a:gd name="T20" fmla="*/ 20 w 420"/>
                  <a:gd name="T21" fmla="*/ 0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20" h="101">
                    <a:moveTo>
                      <a:pt x="20" y="0"/>
                    </a:moveTo>
                    <a:lnTo>
                      <a:pt x="400" y="0"/>
                    </a:lnTo>
                    <a:lnTo>
                      <a:pt x="410" y="2"/>
                    </a:lnTo>
                    <a:lnTo>
                      <a:pt x="417" y="9"/>
                    </a:lnTo>
                    <a:lnTo>
                      <a:pt x="420" y="19"/>
                    </a:lnTo>
                    <a:lnTo>
                      <a:pt x="420" y="101"/>
                    </a:lnTo>
                    <a:lnTo>
                      <a:pt x="0" y="101"/>
                    </a:lnTo>
                    <a:lnTo>
                      <a:pt x="0" y="19"/>
                    </a:lnTo>
                    <a:lnTo>
                      <a:pt x="3" y="9"/>
                    </a:lnTo>
                    <a:lnTo>
                      <a:pt x="11" y="2"/>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2" name="Rectangle 71">
                <a:extLst>
                  <a:ext uri="{FF2B5EF4-FFF2-40B4-BE49-F238E27FC236}">
                    <a16:creationId xmlns:a16="http://schemas.microsoft.com/office/drawing/2014/main" id="{00000000-0008-0000-0000-000066000000}"/>
                  </a:ext>
                </a:extLst>
              </xdr:cNvPr>
              <xdr:cNvSpPr>
                <a:spLocks noChangeArrowheads="1"/>
              </xdr:cNvSpPr>
            </xdr:nvSpPr>
            <xdr:spPr bwMode="auto">
              <a:xfrm>
                <a:off x="7356476" y="3959225"/>
                <a:ext cx="666750" cy="381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3" name="Freeform 72">
                <a:extLst>
                  <a:ext uri="{FF2B5EF4-FFF2-40B4-BE49-F238E27FC236}">
                    <a16:creationId xmlns:a16="http://schemas.microsoft.com/office/drawing/2014/main" id="{00000000-0008-0000-0000-000067000000}"/>
                  </a:ext>
                </a:extLst>
              </xdr:cNvPr>
              <xdr:cNvSpPr>
                <a:spLocks/>
              </xdr:cNvSpPr>
            </xdr:nvSpPr>
            <xdr:spPr bwMode="auto">
              <a:xfrm>
                <a:off x="7410451" y="3862388"/>
                <a:ext cx="47625" cy="44450"/>
              </a:xfrm>
              <a:custGeom>
                <a:avLst/>
                <a:gdLst>
                  <a:gd name="T0" fmla="*/ 16 w 30"/>
                  <a:gd name="T1" fmla="*/ 0 h 28"/>
                  <a:gd name="T2" fmla="*/ 20 w 30"/>
                  <a:gd name="T3" fmla="*/ 0 h 28"/>
                  <a:gd name="T4" fmla="*/ 24 w 30"/>
                  <a:gd name="T5" fmla="*/ 2 h 28"/>
                  <a:gd name="T6" fmla="*/ 27 w 30"/>
                  <a:gd name="T7" fmla="*/ 5 h 28"/>
                  <a:gd name="T8" fmla="*/ 29 w 30"/>
                  <a:gd name="T9" fmla="*/ 9 h 28"/>
                  <a:gd name="T10" fmla="*/ 30 w 30"/>
                  <a:gd name="T11" fmla="*/ 14 h 28"/>
                  <a:gd name="T12" fmla="*/ 29 w 30"/>
                  <a:gd name="T13" fmla="*/ 18 h 28"/>
                  <a:gd name="T14" fmla="*/ 27 w 30"/>
                  <a:gd name="T15" fmla="*/ 22 h 28"/>
                  <a:gd name="T16" fmla="*/ 24 w 30"/>
                  <a:gd name="T17" fmla="*/ 25 h 28"/>
                  <a:gd name="T18" fmla="*/ 20 w 30"/>
                  <a:gd name="T19" fmla="*/ 27 h 28"/>
                  <a:gd name="T20" fmla="*/ 16 w 30"/>
                  <a:gd name="T21" fmla="*/ 28 h 28"/>
                  <a:gd name="T22" fmla="*/ 11 w 30"/>
                  <a:gd name="T23" fmla="*/ 27 h 28"/>
                  <a:gd name="T24" fmla="*/ 6 w 30"/>
                  <a:gd name="T25" fmla="*/ 25 h 28"/>
                  <a:gd name="T26" fmla="*/ 3 w 30"/>
                  <a:gd name="T27" fmla="*/ 22 h 28"/>
                  <a:gd name="T28" fmla="*/ 1 w 30"/>
                  <a:gd name="T29" fmla="*/ 18 h 28"/>
                  <a:gd name="T30" fmla="*/ 0 w 30"/>
                  <a:gd name="T31" fmla="*/ 14 h 28"/>
                  <a:gd name="T32" fmla="*/ 1 w 30"/>
                  <a:gd name="T33" fmla="*/ 9 h 28"/>
                  <a:gd name="T34" fmla="*/ 3 w 30"/>
                  <a:gd name="T35" fmla="*/ 5 h 28"/>
                  <a:gd name="T36" fmla="*/ 6 w 30"/>
                  <a:gd name="T37" fmla="*/ 2 h 28"/>
                  <a:gd name="T38" fmla="*/ 11 w 30"/>
                  <a:gd name="T39" fmla="*/ 0 h 28"/>
                  <a:gd name="T40" fmla="*/ 16 w 30"/>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0" h="28">
                    <a:moveTo>
                      <a:pt x="16" y="0"/>
                    </a:moveTo>
                    <a:lnTo>
                      <a:pt x="20" y="0"/>
                    </a:lnTo>
                    <a:lnTo>
                      <a:pt x="24" y="2"/>
                    </a:lnTo>
                    <a:lnTo>
                      <a:pt x="27" y="5"/>
                    </a:lnTo>
                    <a:lnTo>
                      <a:pt x="29" y="9"/>
                    </a:lnTo>
                    <a:lnTo>
                      <a:pt x="30" y="14"/>
                    </a:lnTo>
                    <a:lnTo>
                      <a:pt x="29" y="18"/>
                    </a:lnTo>
                    <a:lnTo>
                      <a:pt x="27" y="22"/>
                    </a:lnTo>
                    <a:lnTo>
                      <a:pt x="24" y="25"/>
                    </a:lnTo>
                    <a:lnTo>
                      <a:pt x="20" y="27"/>
                    </a:lnTo>
                    <a:lnTo>
                      <a:pt x="16" y="28"/>
                    </a:lnTo>
                    <a:lnTo>
                      <a:pt x="11" y="27"/>
                    </a:lnTo>
                    <a:lnTo>
                      <a:pt x="6" y="25"/>
                    </a:lnTo>
                    <a:lnTo>
                      <a:pt x="3" y="22"/>
                    </a:lnTo>
                    <a:lnTo>
                      <a:pt x="1" y="18"/>
                    </a:lnTo>
                    <a:lnTo>
                      <a:pt x="0" y="14"/>
                    </a:lnTo>
                    <a:lnTo>
                      <a:pt x="1" y="9"/>
                    </a:lnTo>
                    <a:lnTo>
                      <a:pt x="3" y="5"/>
                    </a:lnTo>
                    <a:lnTo>
                      <a:pt x="6" y="2"/>
                    </a:lnTo>
                    <a:lnTo>
                      <a:pt x="11" y="0"/>
                    </a:lnTo>
                    <a:lnTo>
                      <a:pt x="16"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4" name="Freeform 73">
                <a:extLst>
                  <a:ext uri="{FF2B5EF4-FFF2-40B4-BE49-F238E27FC236}">
                    <a16:creationId xmlns:a16="http://schemas.microsoft.com/office/drawing/2014/main" id="{00000000-0008-0000-0000-000068000000}"/>
                  </a:ext>
                </a:extLst>
              </xdr:cNvPr>
              <xdr:cNvSpPr>
                <a:spLocks/>
              </xdr:cNvSpPr>
            </xdr:nvSpPr>
            <xdr:spPr bwMode="auto">
              <a:xfrm>
                <a:off x="7480301" y="3868738"/>
                <a:ext cx="31750" cy="30163"/>
              </a:xfrm>
              <a:custGeom>
                <a:avLst/>
                <a:gdLst>
                  <a:gd name="T0" fmla="*/ 11 w 20"/>
                  <a:gd name="T1" fmla="*/ 0 h 19"/>
                  <a:gd name="T2" fmla="*/ 14 w 20"/>
                  <a:gd name="T3" fmla="*/ 1 h 19"/>
                  <a:gd name="T4" fmla="*/ 17 w 20"/>
                  <a:gd name="T5" fmla="*/ 3 h 19"/>
                  <a:gd name="T6" fmla="*/ 19 w 20"/>
                  <a:gd name="T7" fmla="*/ 6 h 19"/>
                  <a:gd name="T8" fmla="*/ 20 w 20"/>
                  <a:gd name="T9" fmla="*/ 10 h 19"/>
                  <a:gd name="T10" fmla="*/ 19 w 20"/>
                  <a:gd name="T11" fmla="*/ 14 h 19"/>
                  <a:gd name="T12" fmla="*/ 17 w 20"/>
                  <a:gd name="T13" fmla="*/ 17 h 19"/>
                  <a:gd name="T14" fmla="*/ 14 w 20"/>
                  <a:gd name="T15" fmla="*/ 19 h 19"/>
                  <a:gd name="T16" fmla="*/ 11 w 20"/>
                  <a:gd name="T17" fmla="*/ 19 h 19"/>
                  <a:gd name="T18" fmla="*/ 7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7 w 20"/>
                  <a:gd name="T31" fmla="*/ 1 h 19"/>
                  <a:gd name="T32" fmla="*/ 11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1" y="0"/>
                    </a:moveTo>
                    <a:lnTo>
                      <a:pt x="14" y="1"/>
                    </a:lnTo>
                    <a:lnTo>
                      <a:pt x="17" y="3"/>
                    </a:lnTo>
                    <a:lnTo>
                      <a:pt x="19" y="6"/>
                    </a:lnTo>
                    <a:lnTo>
                      <a:pt x="20" y="10"/>
                    </a:lnTo>
                    <a:lnTo>
                      <a:pt x="19" y="14"/>
                    </a:lnTo>
                    <a:lnTo>
                      <a:pt x="17" y="17"/>
                    </a:lnTo>
                    <a:lnTo>
                      <a:pt x="14" y="19"/>
                    </a:lnTo>
                    <a:lnTo>
                      <a:pt x="11" y="19"/>
                    </a:lnTo>
                    <a:lnTo>
                      <a:pt x="7" y="19"/>
                    </a:lnTo>
                    <a:lnTo>
                      <a:pt x="3" y="17"/>
                    </a:lnTo>
                    <a:lnTo>
                      <a:pt x="1" y="14"/>
                    </a:lnTo>
                    <a:lnTo>
                      <a:pt x="0" y="10"/>
                    </a:lnTo>
                    <a:lnTo>
                      <a:pt x="1" y="6"/>
                    </a:lnTo>
                    <a:lnTo>
                      <a:pt x="3" y="3"/>
                    </a:lnTo>
                    <a:lnTo>
                      <a:pt x="7" y="1"/>
                    </a:lnTo>
                    <a:lnTo>
                      <a:pt x="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5" name="Freeform 74">
                <a:extLst>
                  <a:ext uri="{FF2B5EF4-FFF2-40B4-BE49-F238E27FC236}">
                    <a16:creationId xmlns:a16="http://schemas.microsoft.com/office/drawing/2014/main" id="{00000000-0008-0000-0000-000069000000}"/>
                  </a:ext>
                </a:extLst>
              </xdr:cNvPr>
              <xdr:cNvSpPr>
                <a:spLocks/>
              </xdr:cNvSpPr>
            </xdr:nvSpPr>
            <xdr:spPr bwMode="auto">
              <a:xfrm>
                <a:off x="7534276" y="3868738"/>
                <a:ext cx="31750" cy="30163"/>
              </a:xfrm>
              <a:custGeom>
                <a:avLst/>
                <a:gdLst>
                  <a:gd name="T0" fmla="*/ 10 w 20"/>
                  <a:gd name="T1" fmla="*/ 0 h 19"/>
                  <a:gd name="T2" fmla="*/ 15 w 20"/>
                  <a:gd name="T3" fmla="*/ 1 h 19"/>
                  <a:gd name="T4" fmla="*/ 18 w 20"/>
                  <a:gd name="T5" fmla="*/ 3 h 19"/>
                  <a:gd name="T6" fmla="*/ 20 w 20"/>
                  <a:gd name="T7" fmla="*/ 6 h 19"/>
                  <a:gd name="T8" fmla="*/ 20 w 20"/>
                  <a:gd name="T9" fmla="*/ 10 h 19"/>
                  <a:gd name="T10" fmla="*/ 20 w 20"/>
                  <a:gd name="T11" fmla="*/ 14 h 19"/>
                  <a:gd name="T12" fmla="*/ 18 w 20"/>
                  <a:gd name="T13" fmla="*/ 17 h 19"/>
                  <a:gd name="T14" fmla="*/ 15 w 20"/>
                  <a:gd name="T15" fmla="*/ 19 h 19"/>
                  <a:gd name="T16" fmla="*/ 10 w 20"/>
                  <a:gd name="T17" fmla="*/ 19 h 19"/>
                  <a:gd name="T18" fmla="*/ 6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6 w 20"/>
                  <a:gd name="T31" fmla="*/ 1 h 19"/>
                  <a:gd name="T32" fmla="*/ 10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0" y="0"/>
                    </a:moveTo>
                    <a:lnTo>
                      <a:pt x="15" y="1"/>
                    </a:lnTo>
                    <a:lnTo>
                      <a:pt x="18" y="3"/>
                    </a:lnTo>
                    <a:lnTo>
                      <a:pt x="20" y="6"/>
                    </a:lnTo>
                    <a:lnTo>
                      <a:pt x="20" y="10"/>
                    </a:lnTo>
                    <a:lnTo>
                      <a:pt x="20" y="14"/>
                    </a:lnTo>
                    <a:lnTo>
                      <a:pt x="18" y="17"/>
                    </a:lnTo>
                    <a:lnTo>
                      <a:pt x="15" y="19"/>
                    </a:lnTo>
                    <a:lnTo>
                      <a:pt x="10" y="19"/>
                    </a:lnTo>
                    <a:lnTo>
                      <a:pt x="6" y="19"/>
                    </a:lnTo>
                    <a:lnTo>
                      <a:pt x="3" y="17"/>
                    </a:lnTo>
                    <a:lnTo>
                      <a:pt x="1" y="14"/>
                    </a:lnTo>
                    <a:lnTo>
                      <a:pt x="0" y="10"/>
                    </a:lnTo>
                    <a:lnTo>
                      <a:pt x="1" y="6"/>
                    </a:lnTo>
                    <a:lnTo>
                      <a:pt x="3" y="3"/>
                    </a:lnTo>
                    <a:lnTo>
                      <a:pt x="6" y="1"/>
                    </a:lnTo>
                    <a:lnTo>
                      <a:pt x="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6" name="Rectangle 75">
                <a:extLst>
                  <a:ext uri="{FF2B5EF4-FFF2-40B4-BE49-F238E27FC236}">
                    <a16:creationId xmlns:a16="http://schemas.microsoft.com/office/drawing/2014/main" id="{00000000-0008-0000-0000-00006A000000}"/>
                  </a:ext>
                </a:extLst>
              </xdr:cNvPr>
              <xdr:cNvSpPr>
                <a:spLocks noChangeArrowheads="1"/>
              </xdr:cNvSpPr>
            </xdr:nvSpPr>
            <xdr:spPr bwMode="auto">
              <a:xfrm>
                <a:off x="7483476" y="4070350"/>
                <a:ext cx="434975" cy="138113"/>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7" name="Freeform 76">
                <a:extLst>
                  <a:ext uri="{FF2B5EF4-FFF2-40B4-BE49-F238E27FC236}">
                    <a16:creationId xmlns:a16="http://schemas.microsoft.com/office/drawing/2014/main" id="{00000000-0008-0000-0000-00006B000000}"/>
                  </a:ext>
                </a:extLst>
              </xdr:cNvPr>
              <xdr:cNvSpPr>
                <a:spLocks/>
              </xdr:cNvSpPr>
            </xdr:nvSpPr>
            <xdr:spPr bwMode="auto">
              <a:xfrm>
                <a:off x="7496176" y="4084638"/>
                <a:ext cx="411163" cy="247650"/>
              </a:xfrm>
              <a:custGeom>
                <a:avLst/>
                <a:gdLst>
                  <a:gd name="T0" fmla="*/ 17 w 259"/>
                  <a:gd name="T1" fmla="*/ 0 h 156"/>
                  <a:gd name="T2" fmla="*/ 242 w 259"/>
                  <a:gd name="T3" fmla="*/ 0 h 156"/>
                  <a:gd name="T4" fmla="*/ 251 w 259"/>
                  <a:gd name="T5" fmla="*/ 2 h 156"/>
                  <a:gd name="T6" fmla="*/ 257 w 259"/>
                  <a:gd name="T7" fmla="*/ 5 h 156"/>
                  <a:gd name="T8" fmla="*/ 259 w 259"/>
                  <a:gd name="T9" fmla="*/ 11 h 156"/>
                  <a:gd name="T10" fmla="*/ 259 w 259"/>
                  <a:gd name="T11" fmla="*/ 146 h 156"/>
                  <a:gd name="T12" fmla="*/ 257 w 259"/>
                  <a:gd name="T13" fmla="*/ 151 h 156"/>
                  <a:gd name="T14" fmla="*/ 251 w 259"/>
                  <a:gd name="T15" fmla="*/ 155 h 156"/>
                  <a:gd name="T16" fmla="*/ 242 w 259"/>
                  <a:gd name="T17" fmla="*/ 156 h 156"/>
                  <a:gd name="T18" fmla="*/ 17 w 259"/>
                  <a:gd name="T19" fmla="*/ 156 h 156"/>
                  <a:gd name="T20" fmla="*/ 8 w 259"/>
                  <a:gd name="T21" fmla="*/ 155 h 156"/>
                  <a:gd name="T22" fmla="*/ 2 w 259"/>
                  <a:gd name="T23" fmla="*/ 151 h 156"/>
                  <a:gd name="T24" fmla="*/ 0 w 259"/>
                  <a:gd name="T25" fmla="*/ 146 h 156"/>
                  <a:gd name="T26" fmla="*/ 0 w 259"/>
                  <a:gd name="T27" fmla="*/ 11 h 156"/>
                  <a:gd name="T28" fmla="*/ 2 w 259"/>
                  <a:gd name="T29" fmla="*/ 5 h 156"/>
                  <a:gd name="T30" fmla="*/ 8 w 259"/>
                  <a:gd name="T31" fmla="*/ 2 h 156"/>
                  <a:gd name="T32" fmla="*/ 17 w 259"/>
                  <a:gd name="T33" fmla="*/ 0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56">
                    <a:moveTo>
                      <a:pt x="17" y="0"/>
                    </a:moveTo>
                    <a:lnTo>
                      <a:pt x="242" y="0"/>
                    </a:lnTo>
                    <a:lnTo>
                      <a:pt x="251" y="2"/>
                    </a:lnTo>
                    <a:lnTo>
                      <a:pt x="257" y="5"/>
                    </a:lnTo>
                    <a:lnTo>
                      <a:pt x="259" y="11"/>
                    </a:lnTo>
                    <a:lnTo>
                      <a:pt x="259" y="146"/>
                    </a:lnTo>
                    <a:lnTo>
                      <a:pt x="257" y="151"/>
                    </a:lnTo>
                    <a:lnTo>
                      <a:pt x="251" y="155"/>
                    </a:lnTo>
                    <a:lnTo>
                      <a:pt x="242" y="156"/>
                    </a:lnTo>
                    <a:lnTo>
                      <a:pt x="17" y="156"/>
                    </a:lnTo>
                    <a:lnTo>
                      <a:pt x="8" y="155"/>
                    </a:lnTo>
                    <a:lnTo>
                      <a:pt x="2" y="151"/>
                    </a:lnTo>
                    <a:lnTo>
                      <a:pt x="0" y="146"/>
                    </a:lnTo>
                    <a:lnTo>
                      <a:pt x="0" y="11"/>
                    </a:lnTo>
                    <a:lnTo>
                      <a:pt x="2" y="5"/>
                    </a:lnTo>
                    <a:lnTo>
                      <a:pt x="8" y="2"/>
                    </a:lnTo>
                    <a:lnTo>
                      <a:pt x="17"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8" name="Rectangle 77">
                <a:extLst>
                  <a:ext uri="{FF2B5EF4-FFF2-40B4-BE49-F238E27FC236}">
                    <a16:creationId xmlns:a16="http://schemas.microsoft.com/office/drawing/2014/main" id="{00000000-0008-0000-0000-00006C000000}"/>
                  </a:ext>
                </a:extLst>
              </xdr:cNvPr>
              <xdr:cNvSpPr>
                <a:spLocks noChangeArrowheads="1"/>
              </xdr:cNvSpPr>
            </xdr:nvSpPr>
            <xdr:spPr bwMode="auto">
              <a:xfrm>
                <a:off x="7543801" y="4129088"/>
                <a:ext cx="295275"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9" name="Rectangle 78">
                <a:extLst>
                  <a:ext uri="{FF2B5EF4-FFF2-40B4-BE49-F238E27FC236}">
                    <a16:creationId xmlns:a16="http://schemas.microsoft.com/office/drawing/2014/main" id="{00000000-0008-0000-0000-00006D000000}"/>
                  </a:ext>
                </a:extLst>
              </xdr:cNvPr>
              <xdr:cNvSpPr>
                <a:spLocks noChangeArrowheads="1"/>
              </xdr:cNvSpPr>
            </xdr:nvSpPr>
            <xdr:spPr bwMode="auto">
              <a:xfrm>
                <a:off x="7543801" y="4181475"/>
                <a:ext cx="131763"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0" name="Rectangle 79">
                <a:extLst>
                  <a:ext uri="{FF2B5EF4-FFF2-40B4-BE49-F238E27FC236}">
                    <a16:creationId xmlns:a16="http://schemas.microsoft.com/office/drawing/2014/main" id="{00000000-0008-0000-0000-00006E000000}"/>
                  </a:ext>
                </a:extLst>
              </xdr:cNvPr>
              <xdr:cNvSpPr>
                <a:spLocks noChangeArrowheads="1"/>
              </xdr:cNvSpPr>
            </xdr:nvSpPr>
            <xdr:spPr bwMode="auto">
              <a:xfrm>
                <a:off x="7543801" y="4232275"/>
                <a:ext cx="295275"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1" name="Rectangle 80">
                <a:extLst>
                  <a:ext uri="{FF2B5EF4-FFF2-40B4-BE49-F238E27FC236}">
                    <a16:creationId xmlns:a16="http://schemas.microsoft.com/office/drawing/2014/main" id="{00000000-0008-0000-0000-00006F000000}"/>
                  </a:ext>
                </a:extLst>
              </xdr:cNvPr>
              <xdr:cNvSpPr>
                <a:spLocks noChangeArrowheads="1"/>
              </xdr:cNvSpPr>
            </xdr:nvSpPr>
            <xdr:spPr bwMode="auto">
              <a:xfrm>
                <a:off x="7543801" y="4283075"/>
                <a:ext cx="131763"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18" name="Group 105">
            <a:extLst>
              <a:ext uri="{FF2B5EF4-FFF2-40B4-BE49-F238E27FC236}">
                <a16:creationId xmlns:a16="http://schemas.microsoft.com/office/drawing/2014/main" id="{00000000-0008-0000-0000-000012000000}"/>
              </a:ext>
            </a:extLst>
          </xdr:cNvPr>
          <xdr:cNvGrpSpPr/>
        </xdr:nvGrpSpPr>
        <xdr:grpSpPr>
          <a:xfrm>
            <a:off x="7552691" y="4644137"/>
            <a:ext cx="466043" cy="466041"/>
            <a:chOff x="6145213" y="4856163"/>
            <a:chExt cx="1306513" cy="1306513"/>
          </a:xfrm>
        </xdr:grpSpPr>
        <xdr:sp macro="" textlink="">
          <xdr:nvSpPr>
            <xdr:cNvPr id="88" name="Freeform 81">
              <a:extLst>
                <a:ext uri="{FF2B5EF4-FFF2-40B4-BE49-F238E27FC236}">
                  <a16:creationId xmlns:a16="http://schemas.microsoft.com/office/drawing/2014/main" id="{00000000-0008-0000-0000-000058000000}"/>
                </a:ext>
              </a:extLst>
            </xdr:cNvPr>
            <xdr:cNvSpPr>
              <a:spLocks/>
            </xdr:cNvSpPr>
          </xdr:nvSpPr>
          <xdr:spPr bwMode="auto">
            <a:xfrm>
              <a:off x="6145213" y="4856163"/>
              <a:ext cx="1306513" cy="1306513"/>
            </a:xfrm>
            <a:custGeom>
              <a:avLst/>
              <a:gdLst>
                <a:gd name="T0" fmla="*/ 412 w 823"/>
                <a:gd name="T1" fmla="*/ 0 h 823"/>
                <a:gd name="T2" fmla="*/ 464 w 823"/>
                <a:gd name="T3" fmla="*/ 3 h 823"/>
                <a:gd name="T4" fmla="*/ 513 w 823"/>
                <a:gd name="T5" fmla="*/ 13 h 823"/>
                <a:gd name="T6" fmla="*/ 560 w 823"/>
                <a:gd name="T7" fmla="*/ 28 h 823"/>
                <a:gd name="T8" fmla="*/ 605 w 823"/>
                <a:gd name="T9" fmla="*/ 48 h 823"/>
                <a:gd name="T10" fmla="*/ 648 w 823"/>
                <a:gd name="T11" fmla="*/ 74 h 823"/>
                <a:gd name="T12" fmla="*/ 685 w 823"/>
                <a:gd name="T13" fmla="*/ 105 h 823"/>
                <a:gd name="T14" fmla="*/ 719 w 823"/>
                <a:gd name="T15" fmla="*/ 138 h 823"/>
                <a:gd name="T16" fmla="*/ 750 w 823"/>
                <a:gd name="T17" fmla="*/ 176 h 823"/>
                <a:gd name="T18" fmla="*/ 775 w 823"/>
                <a:gd name="T19" fmla="*/ 218 h 823"/>
                <a:gd name="T20" fmla="*/ 795 w 823"/>
                <a:gd name="T21" fmla="*/ 263 h 823"/>
                <a:gd name="T22" fmla="*/ 811 w 823"/>
                <a:gd name="T23" fmla="*/ 311 h 823"/>
                <a:gd name="T24" fmla="*/ 820 w 823"/>
                <a:gd name="T25" fmla="*/ 360 h 823"/>
                <a:gd name="T26" fmla="*/ 823 w 823"/>
                <a:gd name="T27" fmla="*/ 411 h 823"/>
                <a:gd name="T28" fmla="*/ 820 w 823"/>
                <a:gd name="T29" fmla="*/ 464 h 823"/>
                <a:gd name="T30" fmla="*/ 811 w 823"/>
                <a:gd name="T31" fmla="*/ 513 h 823"/>
                <a:gd name="T32" fmla="*/ 795 w 823"/>
                <a:gd name="T33" fmla="*/ 560 h 823"/>
                <a:gd name="T34" fmla="*/ 775 w 823"/>
                <a:gd name="T35" fmla="*/ 605 h 823"/>
                <a:gd name="T36" fmla="*/ 750 w 823"/>
                <a:gd name="T37" fmla="*/ 646 h 823"/>
                <a:gd name="T38" fmla="*/ 719 w 823"/>
                <a:gd name="T39" fmla="*/ 685 h 823"/>
                <a:gd name="T40" fmla="*/ 685 w 823"/>
                <a:gd name="T41" fmla="*/ 719 h 823"/>
                <a:gd name="T42" fmla="*/ 648 w 823"/>
                <a:gd name="T43" fmla="*/ 750 h 823"/>
                <a:gd name="T44" fmla="*/ 605 w 823"/>
                <a:gd name="T45" fmla="*/ 775 h 823"/>
                <a:gd name="T46" fmla="*/ 560 w 823"/>
                <a:gd name="T47" fmla="*/ 795 h 823"/>
                <a:gd name="T48" fmla="*/ 513 w 823"/>
                <a:gd name="T49" fmla="*/ 811 h 823"/>
                <a:gd name="T50" fmla="*/ 464 w 823"/>
                <a:gd name="T51" fmla="*/ 820 h 823"/>
                <a:gd name="T52" fmla="*/ 412 w 823"/>
                <a:gd name="T53" fmla="*/ 823 h 823"/>
                <a:gd name="T54" fmla="*/ 360 w 823"/>
                <a:gd name="T55" fmla="*/ 820 h 823"/>
                <a:gd name="T56" fmla="*/ 311 w 823"/>
                <a:gd name="T57" fmla="*/ 811 h 823"/>
                <a:gd name="T58" fmla="*/ 264 w 823"/>
                <a:gd name="T59" fmla="*/ 795 h 823"/>
                <a:gd name="T60" fmla="*/ 219 w 823"/>
                <a:gd name="T61" fmla="*/ 775 h 823"/>
                <a:gd name="T62" fmla="*/ 177 w 823"/>
                <a:gd name="T63" fmla="*/ 750 h 823"/>
                <a:gd name="T64" fmla="*/ 139 w 823"/>
                <a:gd name="T65" fmla="*/ 719 h 823"/>
                <a:gd name="T66" fmla="*/ 105 w 823"/>
                <a:gd name="T67" fmla="*/ 685 h 823"/>
                <a:gd name="T68" fmla="*/ 74 w 823"/>
                <a:gd name="T69" fmla="*/ 646 h 823"/>
                <a:gd name="T70" fmla="*/ 48 w 823"/>
                <a:gd name="T71" fmla="*/ 605 h 823"/>
                <a:gd name="T72" fmla="*/ 28 w 823"/>
                <a:gd name="T73" fmla="*/ 560 h 823"/>
                <a:gd name="T74" fmla="*/ 14 w 823"/>
                <a:gd name="T75" fmla="*/ 513 h 823"/>
                <a:gd name="T76" fmla="*/ 4 w 823"/>
                <a:gd name="T77" fmla="*/ 464 h 823"/>
                <a:gd name="T78" fmla="*/ 0 w 823"/>
                <a:gd name="T79" fmla="*/ 411 h 823"/>
                <a:gd name="T80" fmla="*/ 4 w 823"/>
                <a:gd name="T81" fmla="*/ 360 h 823"/>
                <a:gd name="T82" fmla="*/ 14 w 823"/>
                <a:gd name="T83" fmla="*/ 311 h 823"/>
                <a:gd name="T84" fmla="*/ 28 w 823"/>
                <a:gd name="T85" fmla="*/ 263 h 823"/>
                <a:gd name="T86" fmla="*/ 48 w 823"/>
                <a:gd name="T87" fmla="*/ 218 h 823"/>
                <a:gd name="T88" fmla="*/ 74 w 823"/>
                <a:gd name="T89" fmla="*/ 176 h 823"/>
                <a:gd name="T90" fmla="*/ 105 w 823"/>
                <a:gd name="T91" fmla="*/ 138 h 823"/>
                <a:gd name="T92" fmla="*/ 139 w 823"/>
                <a:gd name="T93" fmla="*/ 105 h 823"/>
                <a:gd name="T94" fmla="*/ 177 w 823"/>
                <a:gd name="T95" fmla="*/ 74 h 823"/>
                <a:gd name="T96" fmla="*/ 219 w 823"/>
                <a:gd name="T97" fmla="*/ 48 h 823"/>
                <a:gd name="T98" fmla="*/ 264 w 823"/>
                <a:gd name="T99" fmla="*/ 28 h 823"/>
                <a:gd name="T100" fmla="*/ 311 w 823"/>
                <a:gd name="T101" fmla="*/ 13 h 823"/>
                <a:gd name="T102" fmla="*/ 360 w 823"/>
                <a:gd name="T103" fmla="*/ 3 h 823"/>
                <a:gd name="T104" fmla="*/ 412 w 823"/>
                <a:gd name="T105" fmla="*/ 0 h 8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3" h="823">
                  <a:moveTo>
                    <a:pt x="412" y="0"/>
                  </a:moveTo>
                  <a:lnTo>
                    <a:pt x="464" y="3"/>
                  </a:lnTo>
                  <a:lnTo>
                    <a:pt x="513" y="13"/>
                  </a:lnTo>
                  <a:lnTo>
                    <a:pt x="560" y="28"/>
                  </a:lnTo>
                  <a:lnTo>
                    <a:pt x="605" y="48"/>
                  </a:lnTo>
                  <a:lnTo>
                    <a:pt x="648" y="74"/>
                  </a:lnTo>
                  <a:lnTo>
                    <a:pt x="685" y="105"/>
                  </a:lnTo>
                  <a:lnTo>
                    <a:pt x="719" y="138"/>
                  </a:lnTo>
                  <a:lnTo>
                    <a:pt x="750" y="176"/>
                  </a:lnTo>
                  <a:lnTo>
                    <a:pt x="775" y="218"/>
                  </a:lnTo>
                  <a:lnTo>
                    <a:pt x="795" y="263"/>
                  </a:lnTo>
                  <a:lnTo>
                    <a:pt x="811" y="311"/>
                  </a:lnTo>
                  <a:lnTo>
                    <a:pt x="820" y="360"/>
                  </a:lnTo>
                  <a:lnTo>
                    <a:pt x="823" y="411"/>
                  </a:lnTo>
                  <a:lnTo>
                    <a:pt x="820" y="464"/>
                  </a:lnTo>
                  <a:lnTo>
                    <a:pt x="811" y="513"/>
                  </a:lnTo>
                  <a:lnTo>
                    <a:pt x="795" y="560"/>
                  </a:lnTo>
                  <a:lnTo>
                    <a:pt x="775" y="605"/>
                  </a:lnTo>
                  <a:lnTo>
                    <a:pt x="750" y="646"/>
                  </a:lnTo>
                  <a:lnTo>
                    <a:pt x="719" y="685"/>
                  </a:lnTo>
                  <a:lnTo>
                    <a:pt x="685" y="719"/>
                  </a:lnTo>
                  <a:lnTo>
                    <a:pt x="648" y="750"/>
                  </a:lnTo>
                  <a:lnTo>
                    <a:pt x="605" y="775"/>
                  </a:lnTo>
                  <a:lnTo>
                    <a:pt x="560" y="795"/>
                  </a:lnTo>
                  <a:lnTo>
                    <a:pt x="513" y="811"/>
                  </a:lnTo>
                  <a:lnTo>
                    <a:pt x="464" y="820"/>
                  </a:lnTo>
                  <a:lnTo>
                    <a:pt x="412" y="823"/>
                  </a:lnTo>
                  <a:lnTo>
                    <a:pt x="360" y="820"/>
                  </a:lnTo>
                  <a:lnTo>
                    <a:pt x="311" y="811"/>
                  </a:lnTo>
                  <a:lnTo>
                    <a:pt x="264" y="795"/>
                  </a:lnTo>
                  <a:lnTo>
                    <a:pt x="219" y="775"/>
                  </a:lnTo>
                  <a:lnTo>
                    <a:pt x="177" y="750"/>
                  </a:lnTo>
                  <a:lnTo>
                    <a:pt x="139" y="719"/>
                  </a:lnTo>
                  <a:lnTo>
                    <a:pt x="105" y="685"/>
                  </a:lnTo>
                  <a:lnTo>
                    <a:pt x="74" y="646"/>
                  </a:lnTo>
                  <a:lnTo>
                    <a:pt x="48" y="605"/>
                  </a:lnTo>
                  <a:lnTo>
                    <a:pt x="28" y="560"/>
                  </a:lnTo>
                  <a:lnTo>
                    <a:pt x="14" y="513"/>
                  </a:lnTo>
                  <a:lnTo>
                    <a:pt x="4" y="464"/>
                  </a:lnTo>
                  <a:lnTo>
                    <a:pt x="0" y="411"/>
                  </a:lnTo>
                  <a:lnTo>
                    <a:pt x="4" y="360"/>
                  </a:lnTo>
                  <a:lnTo>
                    <a:pt x="14" y="311"/>
                  </a:lnTo>
                  <a:lnTo>
                    <a:pt x="28" y="263"/>
                  </a:lnTo>
                  <a:lnTo>
                    <a:pt x="48" y="218"/>
                  </a:lnTo>
                  <a:lnTo>
                    <a:pt x="74" y="176"/>
                  </a:lnTo>
                  <a:lnTo>
                    <a:pt x="105" y="138"/>
                  </a:lnTo>
                  <a:lnTo>
                    <a:pt x="139" y="105"/>
                  </a:lnTo>
                  <a:lnTo>
                    <a:pt x="177" y="74"/>
                  </a:lnTo>
                  <a:lnTo>
                    <a:pt x="219" y="48"/>
                  </a:lnTo>
                  <a:lnTo>
                    <a:pt x="264" y="28"/>
                  </a:lnTo>
                  <a:lnTo>
                    <a:pt x="311" y="13"/>
                  </a:lnTo>
                  <a:lnTo>
                    <a:pt x="360" y="3"/>
                  </a:lnTo>
                  <a:lnTo>
                    <a:pt x="412"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9" name="Freeform 82">
              <a:extLst>
                <a:ext uri="{FF2B5EF4-FFF2-40B4-BE49-F238E27FC236}">
                  <a16:creationId xmlns:a16="http://schemas.microsoft.com/office/drawing/2014/main" id="{00000000-0008-0000-0000-000059000000}"/>
                </a:ext>
              </a:extLst>
            </xdr:cNvPr>
            <xdr:cNvSpPr>
              <a:spLocks/>
            </xdr:cNvSpPr>
          </xdr:nvSpPr>
          <xdr:spPr bwMode="auto">
            <a:xfrm>
              <a:off x="6392863" y="4895850"/>
              <a:ext cx="914400" cy="706438"/>
            </a:xfrm>
            <a:custGeom>
              <a:avLst/>
              <a:gdLst>
                <a:gd name="T0" fmla="*/ 422 w 576"/>
                <a:gd name="T1" fmla="*/ 14 h 445"/>
                <a:gd name="T2" fmla="*/ 388 w 576"/>
                <a:gd name="T3" fmla="*/ 30 h 445"/>
                <a:gd name="T4" fmla="*/ 367 w 576"/>
                <a:gd name="T5" fmla="*/ 62 h 445"/>
                <a:gd name="T6" fmla="*/ 365 w 576"/>
                <a:gd name="T7" fmla="*/ 99 h 445"/>
                <a:gd name="T8" fmla="*/ 380 w 576"/>
                <a:gd name="T9" fmla="*/ 134 h 445"/>
                <a:gd name="T10" fmla="*/ 535 w 576"/>
                <a:gd name="T11" fmla="*/ 291 h 445"/>
                <a:gd name="T12" fmla="*/ 568 w 576"/>
                <a:gd name="T13" fmla="*/ 341 h 445"/>
                <a:gd name="T14" fmla="*/ 576 w 576"/>
                <a:gd name="T15" fmla="*/ 383 h 445"/>
                <a:gd name="T16" fmla="*/ 566 w 576"/>
                <a:gd name="T17" fmla="*/ 413 h 445"/>
                <a:gd name="T18" fmla="*/ 543 w 576"/>
                <a:gd name="T19" fmla="*/ 436 h 445"/>
                <a:gd name="T20" fmla="*/ 507 w 576"/>
                <a:gd name="T21" fmla="*/ 445 h 445"/>
                <a:gd name="T22" fmla="*/ 468 w 576"/>
                <a:gd name="T23" fmla="*/ 436 h 445"/>
                <a:gd name="T24" fmla="*/ 426 w 576"/>
                <a:gd name="T25" fmla="*/ 406 h 445"/>
                <a:gd name="T26" fmla="*/ 135 w 576"/>
                <a:gd name="T27" fmla="*/ 117 h 445"/>
                <a:gd name="T28" fmla="*/ 88 w 576"/>
                <a:gd name="T29" fmla="*/ 101 h 445"/>
                <a:gd name="T30" fmla="*/ 51 w 576"/>
                <a:gd name="T31" fmla="*/ 109 h 445"/>
                <a:gd name="T32" fmla="*/ 25 w 576"/>
                <a:gd name="T33" fmla="*/ 135 h 445"/>
                <a:gd name="T34" fmla="*/ 13 w 576"/>
                <a:gd name="T35" fmla="*/ 167 h 445"/>
                <a:gd name="T36" fmla="*/ 18 w 576"/>
                <a:gd name="T37" fmla="*/ 204 h 445"/>
                <a:gd name="T38" fmla="*/ 41 w 576"/>
                <a:gd name="T39" fmla="*/ 240 h 445"/>
                <a:gd name="T40" fmla="*/ 109 w 576"/>
                <a:gd name="T41" fmla="*/ 326 h 445"/>
                <a:gd name="T42" fmla="*/ 18 w 576"/>
                <a:gd name="T43" fmla="*/ 231 h 445"/>
                <a:gd name="T44" fmla="*/ 2 w 576"/>
                <a:gd name="T45" fmla="*/ 193 h 445"/>
                <a:gd name="T46" fmla="*/ 2 w 576"/>
                <a:gd name="T47" fmla="*/ 158 h 445"/>
                <a:gd name="T48" fmla="*/ 16 w 576"/>
                <a:gd name="T49" fmla="*/ 126 h 445"/>
                <a:gd name="T50" fmla="*/ 40 w 576"/>
                <a:gd name="T51" fmla="*/ 101 h 445"/>
                <a:gd name="T52" fmla="*/ 72 w 576"/>
                <a:gd name="T53" fmla="*/ 90 h 445"/>
                <a:gd name="T54" fmla="*/ 109 w 576"/>
                <a:gd name="T55" fmla="*/ 92 h 445"/>
                <a:gd name="T56" fmla="*/ 148 w 576"/>
                <a:gd name="T57" fmla="*/ 111 h 445"/>
                <a:gd name="T58" fmla="*/ 435 w 576"/>
                <a:gd name="T59" fmla="*/ 397 h 445"/>
                <a:gd name="T60" fmla="*/ 478 w 576"/>
                <a:gd name="T61" fmla="*/ 426 h 445"/>
                <a:gd name="T62" fmla="*/ 518 w 576"/>
                <a:gd name="T63" fmla="*/ 431 h 445"/>
                <a:gd name="T64" fmla="*/ 548 w 576"/>
                <a:gd name="T65" fmla="*/ 416 h 445"/>
                <a:gd name="T66" fmla="*/ 561 w 576"/>
                <a:gd name="T67" fmla="*/ 392 h 445"/>
                <a:gd name="T68" fmla="*/ 561 w 576"/>
                <a:gd name="T69" fmla="*/ 359 h 445"/>
                <a:gd name="T70" fmla="*/ 543 w 576"/>
                <a:gd name="T71" fmla="*/ 321 h 445"/>
                <a:gd name="T72" fmla="*/ 385 w 576"/>
                <a:gd name="T73" fmla="*/ 160 h 445"/>
                <a:gd name="T74" fmla="*/ 358 w 576"/>
                <a:gd name="T75" fmla="*/ 121 h 445"/>
                <a:gd name="T76" fmla="*/ 351 w 576"/>
                <a:gd name="T77" fmla="*/ 80 h 445"/>
                <a:gd name="T78" fmla="*/ 362 w 576"/>
                <a:gd name="T79" fmla="*/ 42 h 445"/>
                <a:gd name="T80" fmla="*/ 387 w 576"/>
                <a:gd name="T81" fmla="*/ 15 h 445"/>
                <a:gd name="T82" fmla="*/ 420 w 576"/>
                <a:gd name="T83" fmla="*/ 0 h 4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576" h="445">
                  <a:moveTo>
                    <a:pt x="420" y="0"/>
                  </a:moveTo>
                  <a:lnTo>
                    <a:pt x="422" y="14"/>
                  </a:lnTo>
                  <a:lnTo>
                    <a:pt x="403" y="19"/>
                  </a:lnTo>
                  <a:lnTo>
                    <a:pt x="388" y="30"/>
                  </a:lnTo>
                  <a:lnTo>
                    <a:pt x="376" y="45"/>
                  </a:lnTo>
                  <a:lnTo>
                    <a:pt x="367" y="62"/>
                  </a:lnTo>
                  <a:lnTo>
                    <a:pt x="364" y="81"/>
                  </a:lnTo>
                  <a:lnTo>
                    <a:pt x="365" y="99"/>
                  </a:lnTo>
                  <a:lnTo>
                    <a:pt x="370" y="116"/>
                  </a:lnTo>
                  <a:lnTo>
                    <a:pt x="380" y="134"/>
                  </a:lnTo>
                  <a:lnTo>
                    <a:pt x="393" y="150"/>
                  </a:lnTo>
                  <a:lnTo>
                    <a:pt x="535" y="291"/>
                  </a:lnTo>
                  <a:lnTo>
                    <a:pt x="555" y="316"/>
                  </a:lnTo>
                  <a:lnTo>
                    <a:pt x="568" y="341"/>
                  </a:lnTo>
                  <a:lnTo>
                    <a:pt x="576" y="366"/>
                  </a:lnTo>
                  <a:lnTo>
                    <a:pt x="576" y="383"/>
                  </a:lnTo>
                  <a:lnTo>
                    <a:pt x="573" y="399"/>
                  </a:lnTo>
                  <a:lnTo>
                    <a:pt x="566" y="413"/>
                  </a:lnTo>
                  <a:lnTo>
                    <a:pt x="557" y="425"/>
                  </a:lnTo>
                  <a:lnTo>
                    <a:pt x="543" y="436"/>
                  </a:lnTo>
                  <a:lnTo>
                    <a:pt x="526" y="442"/>
                  </a:lnTo>
                  <a:lnTo>
                    <a:pt x="507" y="445"/>
                  </a:lnTo>
                  <a:lnTo>
                    <a:pt x="487" y="442"/>
                  </a:lnTo>
                  <a:lnTo>
                    <a:pt x="468" y="436"/>
                  </a:lnTo>
                  <a:lnTo>
                    <a:pt x="446" y="423"/>
                  </a:lnTo>
                  <a:lnTo>
                    <a:pt x="426" y="406"/>
                  </a:lnTo>
                  <a:lnTo>
                    <a:pt x="157" y="137"/>
                  </a:lnTo>
                  <a:lnTo>
                    <a:pt x="135" y="117"/>
                  </a:lnTo>
                  <a:lnTo>
                    <a:pt x="111" y="106"/>
                  </a:lnTo>
                  <a:lnTo>
                    <a:pt x="88" y="101"/>
                  </a:lnTo>
                  <a:lnTo>
                    <a:pt x="69" y="103"/>
                  </a:lnTo>
                  <a:lnTo>
                    <a:pt x="51" y="109"/>
                  </a:lnTo>
                  <a:lnTo>
                    <a:pt x="36" y="122"/>
                  </a:lnTo>
                  <a:lnTo>
                    <a:pt x="25" y="135"/>
                  </a:lnTo>
                  <a:lnTo>
                    <a:pt x="18" y="150"/>
                  </a:lnTo>
                  <a:lnTo>
                    <a:pt x="13" y="167"/>
                  </a:lnTo>
                  <a:lnTo>
                    <a:pt x="13" y="185"/>
                  </a:lnTo>
                  <a:lnTo>
                    <a:pt x="18" y="204"/>
                  </a:lnTo>
                  <a:lnTo>
                    <a:pt x="27" y="222"/>
                  </a:lnTo>
                  <a:lnTo>
                    <a:pt x="41" y="240"/>
                  </a:lnTo>
                  <a:lnTo>
                    <a:pt x="118" y="317"/>
                  </a:lnTo>
                  <a:lnTo>
                    <a:pt x="109" y="326"/>
                  </a:lnTo>
                  <a:lnTo>
                    <a:pt x="32" y="249"/>
                  </a:lnTo>
                  <a:lnTo>
                    <a:pt x="18" y="231"/>
                  </a:lnTo>
                  <a:lnTo>
                    <a:pt x="7" y="213"/>
                  </a:lnTo>
                  <a:lnTo>
                    <a:pt x="2" y="193"/>
                  </a:lnTo>
                  <a:lnTo>
                    <a:pt x="0" y="175"/>
                  </a:lnTo>
                  <a:lnTo>
                    <a:pt x="2" y="158"/>
                  </a:lnTo>
                  <a:lnTo>
                    <a:pt x="7" y="141"/>
                  </a:lnTo>
                  <a:lnTo>
                    <a:pt x="16" y="126"/>
                  </a:lnTo>
                  <a:lnTo>
                    <a:pt x="27" y="112"/>
                  </a:lnTo>
                  <a:lnTo>
                    <a:pt x="40" y="101"/>
                  </a:lnTo>
                  <a:lnTo>
                    <a:pt x="56" y="94"/>
                  </a:lnTo>
                  <a:lnTo>
                    <a:pt x="72" y="90"/>
                  </a:lnTo>
                  <a:lnTo>
                    <a:pt x="88" y="89"/>
                  </a:lnTo>
                  <a:lnTo>
                    <a:pt x="109" y="92"/>
                  </a:lnTo>
                  <a:lnTo>
                    <a:pt x="128" y="99"/>
                  </a:lnTo>
                  <a:lnTo>
                    <a:pt x="148" y="111"/>
                  </a:lnTo>
                  <a:lnTo>
                    <a:pt x="166" y="128"/>
                  </a:lnTo>
                  <a:lnTo>
                    <a:pt x="435" y="397"/>
                  </a:lnTo>
                  <a:lnTo>
                    <a:pt x="456" y="414"/>
                  </a:lnTo>
                  <a:lnTo>
                    <a:pt x="478" y="426"/>
                  </a:lnTo>
                  <a:lnTo>
                    <a:pt x="500" y="432"/>
                  </a:lnTo>
                  <a:lnTo>
                    <a:pt x="518" y="431"/>
                  </a:lnTo>
                  <a:lnTo>
                    <a:pt x="535" y="425"/>
                  </a:lnTo>
                  <a:lnTo>
                    <a:pt x="548" y="416"/>
                  </a:lnTo>
                  <a:lnTo>
                    <a:pt x="556" y="405"/>
                  </a:lnTo>
                  <a:lnTo>
                    <a:pt x="561" y="392"/>
                  </a:lnTo>
                  <a:lnTo>
                    <a:pt x="563" y="376"/>
                  </a:lnTo>
                  <a:lnTo>
                    <a:pt x="561" y="359"/>
                  </a:lnTo>
                  <a:lnTo>
                    <a:pt x="554" y="340"/>
                  </a:lnTo>
                  <a:lnTo>
                    <a:pt x="543" y="321"/>
                  </a:lnTo>
                  <a:lnTo>
                    <a:pt x="525" y="300"/>
                  </a:lnTo>
                  <a:lnTo>
                    <a:pt x="385" y="160"/>
                  </a:lnTo>
                  <a:lnTo>
                    <a:pt x="369" y="141"/>
                  </a:lnTo>
                  <a:lnTo>
                    <a:pt x="358" y="121"/>
                  </a:lnTo>
                  <a:lnTo>
                    <a:pt x="352" y="100"/>
                  </a:lnTo>
                  <a:lnTo>
                    <a:pt x="351" y="80"/>
                  </a:lnTo>
                  <a:lnTo>
                    <a:pt x="355" y="59"/>
                  </a:lnTo>
                  <a:lnTo>
                    <a:pt x="362" y="42"/>
                  </a:lnTo>
                  <a:lnTo>
                    <a:pt x="374" y="27"/>
                  </a:lnTo>
                  <a:lnTo>
                    <a:pt x="387" y="15"/>
                  </a:lnTo>
                  <a:lnTo>
                    <a:pt x="402" y="6"/>
                  </a:lnTo>
                  <a:lnTo>
                    <a:pt x="420"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0" name="Freeform 83">
              <a:extLst>
                <a:ext uri="{FF2B5EF4-FFF2-40B4-BE49-F238E27FC236}">
                  <a16:creationId xmlns:a16="http://schemas.microsoft.com/office/drawing/2014/main" id="{00000000-0008-0000-0000-00005A000000}"/>
                </a:ext>
              </a:extLst>
            </xdr:cNvPr>
            <xdr:cNvSpPr>
              <a:spLocks/>
            </xdr:cNvSpPr>
          </xdr:nvSpPr>
          <xdr:spPr bwMode="auto">
            <a:xfrm>
              <a:off x="6494463" y="5332413"/>
              <a:ext cx="563563" cy="563563"/>
            </a:xfrm>
            <a:custGeom>
              <a:avLst/>
              <a:gdLst>
                <a:gd name="T0" fmla="*/ 134 w 355"/>
                <a:gd name="T1" fmla="*/ 0 h 355"/>
                <a:gd name="T2" fmla="*/ 161 w 355"/>
                <a:gd name="T3" fmla="*/ 3 h 355"/>
                <a:gd name="T4" fmla="*/ 185 w 355"/>
                <a:gd name="T5" fmla="*/ 10 h 355"/>
                <a:gd name="T6" fmla="*/ 209 w 355"/>
                <a:gd name="T7" fmla="*/ 22 h 355"/>
                <a:gd name="T8" fmla="*/ 230 w 355"/>
                <a:gd name="T9" fmla="*/ 40 h 355"/>
                <a:gd name="T10" fmla="*/ 316 w 355"/>
                <a:gd name="T11" fmla="*/ 126 h 355"/>
                <a:gd name="T12" fmla="*/ 333 w 355"/>
                <a:gd name="T13" fmla="*/ 146 h 355"/>
                <a:gd name="T14" fmla="*/ 345 w 355"/>
                <a:gd name="T15" fmla="*/ 170 h 355"/>
                <a:gd name="T16" fmla="*/ 353 w 355"/>
                <a:gd name="T17" fmla="*/ 195 h 355"/>
                <a:gd name="T18" fmla="*/ 355 w 355"/>
                <a:gd name="T19" fmla="*/ 220 h 355"/>
                <a:gd name="T20" fmla="*/ 353 w 355"/>
                <a:gd name="T21" fmla="*/ 246 h 355"/>
                <a:gd name="T22" fmla="*/ 345 w 355"/>
                <a:gd name="T23" fmla="*/ 272 h 355"/>
                <a:gd name="T24" fmla="*/ 333 w 355"/>
                <a:gd name="T25" fmla="*/ 294 h 355"/>
                <a:gd name="T26" fmla="*/ 316 w 355"/>
                <a:gd name="T27" fmla="*/ 316 h 355"/>
                <a:gd name="T28" fmla="*/ 294 w 355"/>
                <a:gd name="T29" fmla="*/ 333 h 355"/>
                <a:gd name="T30" fmla="*/ 272 w 355"/>
                <a:gd name="T31" fmla="*/ 345 h 355"/>
                <a:gd name="T32" fmla="*/ 246 w 355"/>
                <a:gd name="T33" fmla="*/ 353 h 355"/>
                <a:gd name="T34" fmla="*/ 220 w 355"/>
                <a:gd name="T35" fmla="*/ 355 h 355"/>
                <a:gd name="T36" fmla="*/ 195 w 355"/>
                <a:gd name="T37" fmla="*/ 353 h 355"/>
                <a:gd name="T38" fmla="*/ 170 w 355"/>
                <a:gd name="T39" fmla="*/ 345 h 355"/>
                <a:gd name="T40" fmla="*/ 146 w 355"/>
                <a:gd name="T41" fmla="*/ 333 h 355"/>
                <a:gd name="T42" fmla="*/ 126 w 355"/>
                <a:gd name="T43" fmla="*/ 316 h 355"/>
                <a:gd name="T44" fmla="*/ 40 w 355"/>
                <a:gd name="T45" fmla="*/ 229 h 355"/>
                <a:gd name="T46" fmla="*/ 22 w 355"/>
                <a:gd name="T47" fmla="*/ 209 h 355"/>
                <a:gd name="T48" fmla="*/ 10 w 355"/>
                <a:gd name="T49" fmla="*/ 185 h 355"/>
                <a:gd name="T50" fmla="*/ 3 w 355"/>
                <a:gd name="T51" fmla="*/ 160 h 355"/>
                <a:gd name="T52" fmla="*/ 0 w 355"/>
                <a:gd name="T53" fmla="*/ 134 h 355"/>
                <a:gd name="T54" fmla="*/ 3 w 355"/>
                <a:gd name="T55" fmla="*/ 108 h 355"/>
                <a:gd name="T56" fmla="*/ 10 w 355"/>
                <a:gd name="T57" fmla="*/ 84 h 355"/>
                <a:gd name="T58" fmla="*/ 22 w 355"/>
                <a:gd name="T59" fmla="*/ 60 h 355"/>
                <a:gd name="T60" fmla="*/ 40 w 355"/>
                <a:gd name="T61" fmla="*/ 40 h 355"/>
                <a:gd name="T62" fmla="*/ 60 w 355"/>
                <a:gd name="T63" fmla="*/ 22 h 355"/>
                <a:gd name="T64" fmla="*/ 84 w 355"/>
                <a:gd name="T65" fmla="*/ 10 h 355"/>
                <a:gd name="T66" fmla="*/ 108 w 355"/>
                <a:gd name="T67" fmla="*/ 3 h 355"/>
                <a:gd name="T68" fmla="*/ 134 w 355"/>
                <a:gd name="T69" fmla="*/ 0 h 3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55" h="355">
                  <a:moveTo>
                    <a:pt x="134" y="0"/>
                  </a:moveTo>
                  <a:lnTo>
                    <a:pt x="161" y="3"/>
                  </a:lnTo>
                  <a:lnTo>
                    <a:pt x="185" y="10"/>
                  </a:lnTo>
                  <a:lnTo>
                    <a:pt x="209" y="22"/>
                  </a:lnTo>
                  <a:lnTo>
                    <a:pt x="230" y="40"/>
                  </a:lnTo>
                  <a:lnTo>
                    <a:pt x="316" y="126"/>
                  </a:lnTo>
                  <a:lnTo>
                    <a:pt x="333" y="146"/>
                  </a:lnTo>
                  <a:lnTo>
                    <a:pt x="345" y="170"/>
                  </a:lnTo>
                  <a:lnTo>
                    <a:pt x="353" y="195"/>
                  </a:lnTo>
                  <a:lnTo>
                    <a:pt x="355" y="220"/>
                  </a:lnTo>
                  <a:lnTo>
                    <a:pt x="353" y="246"/>
                  </a:lnTo>
                  <a:lnTo>
                    <a:pt x="345" y="272"/>
                  </a:lnTo>
                  <a:lnTo>
                    <a:pt x="333" y="294"/>
                  </a:lnTo>
                  <a:lnTo>
                    <a:pt x="316" y="316"/>
                  </a:lnTo>
                  <a:lnTo>
                    <a:pt x="294" y="333"/>
                  </a:lnTo>
                  <a:lnTo>
                    <a:pt x="272" y="345"/>
                  </a:lnTo>
                  <a:lnTo>
                    <a:pt x="246" y="353"/>
                  </a:lnTo>
                  <a:lnTo>
                    <a:pt x="220" y="355"/>
                  </a:lnTo>
                  <a:lnTo>
                    <a:pt x="195" y="353"/>
                  </a:lnTo>
                  <a:lnTo>
                    <a:pt x="170" y="345"/>
                  </a:lnTo>
                  <a:lnTo>
                    <a:pt x="146" y="333"/>
                  </a:lnTo>
                  <a:lnTo>
                    <a:pt x="126" y="316"/>
                  </a:lnTo>
                  <a:lnTo>
                    <a:pt x="40" y="229"/>
                  </a:lnTo>
                  <a:lnTo>
                    <a:pt x="22" y="209"/>
                  </a:lnTo>
                  <a:lnTo>
                    <a:pt x="10" y="185"/>
                  </a:lnTo>
                  <a:lnTo>
                    <a:pt x="3" y="160"/>
                  </a:lnTo>
                  <a:lnTo>
                    <a:pt x="0" y="134"/>
                  </a:lnTo>
                  <a:lnTo>
                    <a:pt x="3" y="108"/>
                  </a:lnTo>
                  <a:lnTo>
                    <a:pt x="10" y="84"/>
                  </a:lnTo>
                  <a:lnTo>
                    <a:pt x="22" y="60"/>
                  </a:lnTo>
                  <a:lnTo>
                    <a:pt x="40" y="40"/>
                  </a:lnTo>
                  <a:lnTo>
                    <a:pt x="60" y="22"/>
                  </a:lnTo>
                  <a:lnTo>
                    <a:pt x="84" y="10"/>
                  </a:lnTo>
                  <a:lnTo>
                    <a:pt x="108" y="3"/>
                  </a:lnTo>
                  <a:lnTo>
                    <a:pt x="134"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1" name="Freeform 84">
              <a:extLst>
                <a:ext uri="{FF2B5EF4-FFF2-40B4-BE49-F238E27FC236}">
                  <a16:creationId xmlns:a16="http://schemas.microsoft.com/office/drawing/2014/main" id="{00000000-0008-0000-0000-00005B000000}"/>
                </a:ext>
              </a:extLst>
            </xdr:cNvPr>
            <xdr:cNvSpPr>
              <a:spLocks/>
            </xdr:cNvSpPr>
          </xdr:nvSpPr>
          <xdr:spPr bwMode="auto">
            <a:xfrm>
              <a:off x="6496051" y="5394325"/>
              <a:ext cx="501650" cy="501650"/>
            </a:xfrm>
            <a:custGeom>
              <a:avLst/>
              <a:gdLst>
                <a:gd name="T0" fmla="*/ 39 w 316"/>
                <a:gd name="T1" fmla="*/ 0 h 316"/>
                <a:gd name="T2" fmla="*/ 316 w 316"/>
                <a:gd name="T3" fmla="*/ 276 h 316"/>
                <a:gd name="T4" fmla="*/ 295 w 316"/>
                <a:gd name="T5" fmla="*/ 293 h 316"/>
                <a:gd name="T6" fmla="*/ 272 w 316"/>
                <a:gd name="T7" fmla="*/ 305 h 316"/>
                <a:gd name="T8" fmla="*/ 246 w 316"/>
                <a:gd name="T9" fmla="*/ 313 h 316"/>
                <a:gd name="T10" fmla="*/ 220 w 316"/>
                <a:gd name="T11" fmla="*/ 316 h 316"/>
                <a:gd name="T12" fmla="*/ 195 w 316"/>
                <a:gd name="T13" fmla="*/ 314 h 316"/>
                <a:gd name="T14" fmla="*/ 169 w 316"/>
                <a:gd name="T15" fmla="*/ 306 h 316"/>
                <a:gd name="T16" fmla="*/ 145 w 316"/>
                <a:gd name="T17" fmla="*/ 294 h 316"/>
                <a:gd name="T18" fmla="*/ 125 w 316"/>
                <a:gd name="T19" fmla="*/ 277 h 316"/>
                <a:gd name="T20" fmla="*/ 39 w 316"/>
                <a:gd name="T21" fmla="*/ 190 h 316"/>
                <a:gd name="T22" fmla="*/ 21 w 316"/>
                <a:gd name="T23" fmla="*/ 169 h 316"/>
                <a:gd name="T24" fmla="*/ 9 w 316"/>
                <a:gd name="T25" fmla="*/ 146 h 316"/>
                <a:gd name="T26" fmla="*/ 2 w 316"/>
                <a:gd name="T27" fmla="*/ 121 h 316"/>
                <a:gd name="T28" fmla="*/ 0 w 316"/>
                <a:gd name="T29" fmla="*/ 95 h 316"/>
                <a:gd name="T30" fmla="*/ 2 w 316"/>
                <a:gd name="T31" fmla="*/ 69 h 316"/>
                <a:gd name="T32" fmla="*/ 9 w 316"/>
                <a:gd name="T33" fmla="*/ 45 h 316"/>
                <a:gd name="T34" fmla="*/ 22 w 316"/>
                <a:gd name="T35" fmla="*/ 21 h 316"/>
                <a:gd name="T36" fmla="*/ 39 w 316"/>
                <a:gd name="T37" fmla="*/ 0 h 3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16" h="316">
                  <a:moveTo>
                    <a:pt x="39" y="0"/>
                  </a:moveTo>
                  <a:lnTo>
                    <a:pt x="316" y="276"/>
                  </a:lnTo>
                  <a:lnTo>
                    <a:pt x="295" y="293"/>
                  </a:lnTo>
                  <a:lnTo>
                    <a:pt x="272" y="305"/>
                  </a:lnTo>
                  <a:lnTo>
                    <a:pt x="246" y="313"/>
                  </a:lnTo>
                  <a:lnTo>
                    <a:pt x="220" y="316"/>
                  </a:lnTo>
                  <a:lnTo>
                    <a:pt x="195" y="314"/>
                  </a:lnTo>
                  <a:lnTo>
                    <a:pt x="169" y="306"/>
                  </a:lnTo>
                  <a:lnTo>
                    <a:pt x="145" y="294"/>
                  </a:lnTo>
                  <a:lnTo>
                    <a:pt x="125" y="277"/>
                  </a:lnTo>
                  <a:lnTo>
                    <a:pt x="39" y="190"/>
                  </a:lnTo>
                  <a:lnTo>
                    <a:pt x="21" y="169"/>
                  </a:lnTo>
                  <a:lnTo>
                    <a:pt x="9" y="146"/>
                  </a:lnTo>
                  <a:lnTo>
                    <a:pt x="2" y="121"/>
                  </a:lnTo>
                  <a:lnTo>
                    <a:pt x="0" y="95"/>
                  </a:lnTo>
                  <a:lnTo>
                    <a:pt x="2" y="69"/>
                  </a:lnTo>
                  <a:lnTo>
                    <a:pt x="9" y="45"/>
                  </a:lnTo>
                  <a:lnTo>
                    <a:pt x="22" y="21"/>
                  </a:lnTo>
                  <a:lnTo>
                    <a:pt x="39"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2" name="Freeform 85">
              <a:extLst>
                <a:ext uri="{FF2B5EF4-FFF2-40B4-BE49-F238E27FC236}">
                  <a16:creationId xmlns:a16="http://schemas.microsoft.com/office/drawing/2014/main" id="{00000000-0008-0000-0000-00005C000000}"/>
                </a:ext>
              </a:extLst>
            </xdr:cNvPr>
            <xdr:cNvSpPr>
              <a:spLocks/>
            </xdr:cNvSpPr>
          </xdr:nvSpPr>
          <xdr:spPr bwMode="auto">
            <a:xfrm>
              <a:off x="6500813" y="5329238"/>
              <a:ext cx="379413" cy="382588"/>
            </a:xfrm>
            <a:custGeom>
              <a:avLst/>
              <a:gdLst>
                <a:gd name="T0" fmla="*/ 132 w 239"/>
                <a:gd name="T1" fmla="*/ 0 h 241"/>
                <a:gd name="T2" fmla="*/ 157 w 239"/>
                <a:gd name="T3" fmla="*/ 4 h 241"/>
                <a:gd name="T4" fmla="*/ 181 w 239"/>
                <a:gd name="T5" fmla="*/ 12 h 241"/>
                <a:gd name="T6" fmla="*/ 205 w 239"/>
                <a:gd name="T7" fmla="*/ 24 h 241"/>
                <a:gd name="T8" fmla="*/ 226 w 239"/>
                <a:gd name="T9" fmla="*/ 42 h 241"/>
                <a:gd name="T10" fmla="*/ 239 w 239"/>
                <a:gd name="T11" fmla="*/ 55 h 241"/>
                <a:gd name="T12" fmla="*/ 53 w 239"/>
                <a:gd name="T13" fmla="*/ 241 h 241"/>
                <a:gd name="T14" fmla="*/ 40 w 239"/>
                <a:gd name="T15" fmla="*/ 227 h 241"/>
                <a:gd name="T16" fmla="*/ 22 w 239"/>
                <a:gd name="T17" fmla="*/ 206 h 241"/>
                <a:gd name="T18" fmla="*/ 10 w 239"/>
                <a:gd name="T19" fmla="*/ 183 h 241"/>
                <a:gd name="T20" fmla="*/ 3 w 239"/>
                <a:gd name="T21" fmla="*/ 159 h 241"/>
                <a:gd name="T22" fmla="*/ 0 w 239"/>
                <a:gd name="T23" fmla="*/ 133 h 241"/>
                <a:gd name="T24" fmla="*/ 2 w 239"/>
                <a:gd name="T25" fmla="*/ 107 h 241"/>
                <a:gd name="T26" fmla="*/ 9 w 239"/>
                <a:gd name="T27" fmla="*/ 84 h 241"/>
                <a:gd name="T28" fmla="*/ 20 w 239"/>
                <a:gd name="T29" fmla="*/ 60 h 241"/>
                <a:gd name="T30" fmla="*/ 38 w 239"/>
                <a:gd name="T31" fmla="*/ 39 h 241"/>
                <a:gd name="T32" fmla="*/ 59 w 239"/>
                <a:gd name="T33" fmla="*/ 22 h 241"/>
                <a:gd name="T34" fmla="*/ 82 w 239"/>
                <a:gd name="T35" fmla="*/ 10 h 241"/>
                <a:gd name="T36" fmla="*/ 107 w 239"/>
                <a:gd name="T37" fmla="*/ 3 h 241"/>
                <a:gd name="T38" fmla="*/ 132 w 239"/>
                <a:gd name="T39" fmla="*/ 0 h 2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39" h="241">
                  <a:moveTo>
                    <a:pt x="132" y="0"/>
                  </a:moveTo>
                  <a:lnTo>
                    <a:pt x="157" y="4"/>
                  </a:lnTo>
                  <a:lnTo>
                    <a:pt x="181" y="12"/>
                  </a:lnTo>
                  <a:lnTo>
                    <a:pt x="205" y="24"/>
                  </a:lnTo>
                  <a:lnTo>
                    <a:pt x="226" y="42"/>
                  </a:lnTo>
                  <a:lnTo>
                    <a:pt x="239" y="55"/>
                  </a:lnTo>
                  <a:lnTo>
                    <a:pt x="53" y="241"/>
                  </a:lnTo>
                  <a:lnTo>
                    <a:pt x="40" y="227"/>
                  </a:lnTo>
                  <a:lnTo>
                    <a:pt x="22" y="206"/>
                  </a:lnTo>
                  <a:lnTo>
                    <a:pt x="10" y="183"/>
                  </a:lnTo>
                  <a:lnTo>
                    <a:pt x="3" y="159"/>
                  </a:lnTo>
                  <a:lnTo>
                    <a:pt x="0" y="133"/>
                  </a:lnTo>
                  <a:lnTo>
                    <a:pt x="2" y="107"/>
                  </a:lnTo>
                  <a:lnTo>
                    <a:pt x="9" y="84"/>
                  </a:lnTo>
                  <a:lnTo>
                    <a:pt x="20" y="60"/>
                  </a:lnTo>
                  <a:lnTo>
                    <a:pt x="38" y="39"/>
                  </a:lnTo>
                  <a:lnTo>
                    <a:pt x="59" y="22"/>
                  </a:lnTo>
                  <a:lnTo>
                    <a:pt x="82" y="10"/>
                  </a:lnTo>
                  <a:lnTo>
                    <a:pt x="107" y="3"/>
                  </a:lnTo>
                  <a:lnTo>
                    <a:pt x="132"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3" name="Freeform 86">
              <a:extLst>
                <a:ext uri="{FF2B5EF4-FFF2-40B4-BE49-F238E27FC236}">
                  <a16:creationId xmlns:a16="http://schemas.microsoft.com/office/drawing/2014/main" id="{00000000-0008-0000-0000-00005D000000}"/>
                </a:ext>
              </a:extLst>
            </xdr:cNvPr>
            <xdr:cNvSpPr>
              <a:spLocks/>
            </xdr:cNvSpPr>
          </xdr:nvSpPr>
          <xdr:spPr bwMode="auto">
            <a:xfrm>
              <a:off x="6496051" y="5394325"/>
              <a:ext cx="236538" cy="323850"/>
            </a:xfrm>
            <a:custGeom>
              <a:avLst/>
              <a:gdLst>
                <a:gd name="T0" fmla="*/ 40 w 149"/>
                <a:gd name="T1" fmla="*/ 0 h 204"/>
                <a:gd name="T2" fmla="*/ 55 w 149"/>
                <a:gd name="T3" fmla="*/ 15 h 204"/>
                <a:gd name="T4" fmla="*/ 69 w 149"/>
                <a:gd name="T5" fmla="*/ 28 h 204"/>
                <a:gd name="T6" fmla="*/ 80 w 149"/>
                <a:gd name="T7" fmla="*/ 41 h 204"/>
                <a:gd name="T8" fmla="*/ 91 w 149"/>
                <a:gd name="T9" fmla="*/ 52 h 204"/>
                <a:gd name="T10" fmla="*/ 102 w 149"/>
                <a:gd name="T11" fmla="*/ 64 h 204"/>
                <a:gd name="T12" fmla="*/ 116 w 149"/>
                <a:gd name="T13" fmla="*/ 77 h 204"/>
                <a:gd name="T14" fmla="*/ 130 w 149"/>
                <a:gd name="T15" fmla="*/ 92 h 204"/>
                <a:gd name="T16" fmla="*/ 149 w 149"/>
                <a:gd name="T17" fmla="*/ 110 h 204"/>
                <a:gd name="T18" fmla="*/ 52 w 149"/>
                <a:gd name="T19" fmla="*/ 204 h 204"/>
                <a:gd name="T20" fmla="*/ 39 w 149"/>
                <a:gd name="T21" fmla="*/ 190 h 204"/>
                <a:gd name="T22" fmla="*/ 21 w 149"/>
                <a:gd name="T23" fmla="*/ 169 h 204"/>
                <a:gd name="T24" fmla="*/ 9 w 149"/>
                <a:gd name="T25" fmla="*/ 146 h 204"/>
                <a:gd name="T26" fmla="*/ 2 w 149"/>
                <a:gd name="T27" fmla="*/ 121 h 204"/>
                <a:gd name="T28" fmla="*/ 0 w 149"/>
                <a:gd name="T29" fmla="*/ 95 h 204"/>
                <a:gd name="T30" fmla="*/ 3 w 149"/>
                <a:gd name="T31" fmla="*/ 69 h 204"/>
                <a:gd name="T32" fmla="*/ 10 w 149"/>
                <a:gd name="T33" fmla="*/ 44 h 204"/>
                <a:gd name="T34" fmla="*/ 22 w 149"/>
                <a:gd name="T35" fmla="*/ 20 h 204"/>
                <a:gd name="T36" fmla="*/ 40 w 149"/>
                <a:gd name="T37" fmla="*/ 0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9" h="204">
                  <a:moveTo>
                    <a:pt x="40" y="0"/>
                  </a:moveTo>
                  <a:lnTo>
                    <a:pt x="55" y="15"/>
                  </a:lnTo>
                  <a:lnTo>
                    <a:pt x="69" y="28"/>
                  </a:lnTo>
                  <a:lnTo>
                    <a:pt x="80" y="41"/>
                  </a:lnTo>
                  <a:lnTo>
                    <a:pt x="91" y="52"/>
                  </a:lnTo>
                  <a:lnTo>
                    <a:pt x="102" y="64"/>
                  </a:lnTo>
                  <a:lnTo>
                    <a:pt x="116" y="77"/>
                  </a:lnTo>
                  <a:lnTo>
                    <a:pt x="130" y="92"/>
                  </a:lnTo>
                  <a:lnTo>
                    <a:pt x="149" y="110"/>
                  </a:lnTo>
                  <a:lnTo>
                    <a:pt x="52" y="204"/>
                  </a:lnTo>
                  <a:lnTo>
                    <a:pt x="39" y="190"/>
                  </a:lnTo>
                  <a:lnTo>
                    <a:pt x="21" y="169"/>
                  </a:lnTo>
                  <a:lnTo>
                    <a:pt x="9" y="146"/>
                  </a:lnTo>
                  <a:lnTo>
                    <a:pt x="2" y="121"/>
                  </a:lnTo>
                  <a:lnTo>
                    <a:pt x="0" y="95"/>
                  </a:lnTo>
                  <a:lnTo>
                    <a:pt x="3" y="69"/>
                  </a:lnTo>
                  <a:lnTo>
                    <a:pt x="10" y="44"/>
                  </a:lnTo>
                  <a:lnTo>
                    <a:pt x="22" y="20"/>
                  </a:lnTo>
                  <a:lnTo>
                    <a:pt x="4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4" name="Freeform 87">
              <a:extLst>
                <a:ext uri="{FF2B5EF4-FFF2-40B4-BE49-F238E27FC236}">
                  <a16:creationId xmlns:a16="http://schemas.microsoft.com/office/drawing/2014/main" id="{00000000-0008-0000-0000-00005E000000}"/>
                </a:ext>
              </a:extLst>
            </xdr:cNvPr>
            <xdr:cNvSpPr>
              <a:spLocks/>
            </xdr:cNvSpPr>
          </xdr:nvSpPr>
          <xdr:spPr bwMode="auto">
            <a:xfrm>
              <a:off x="6586538" y="5416550"/>
              <a:ext cx="134938" cy="136525"/>
            </a:xfrm>
            <a:custGeom>
              <a:avLst/>
              <a:gdLst>
                <a:gd name="T0" fmla="*/ 23 w 85"/>
                <a:gd name="T1" fmla="*/ 0 h 86"/>
                <a:gd name="T2" fmla="*/ 31 w 85"/>
                <a:gd name="T3" fmla="*/ 2 h 86"/>
                <a:gd name="T4" fmla="*/ 38 w 85"/>
                <a:gd name="T5" fmla="*/ 7 h 86"/>
                <a:gd name="T6" fmla="*/ 79 w 85"/>
                <a:gd name="T7" fmla="*/ 47 h 86"/>
                <a:gd name="T8" fmla="*/ 84 w 85"/>
                <a:gd name="T9" fmla="*/ 55 h 86"/>
                <a:gd name="T10" fmla="*/ 85 w 85"/>
                <a:gd name="T11" fmla="*/ 64 h 86"/>
                <a:gd name="T12" fmla="*/ 84 w 85"/>
                <a:gd name="T13" fmla="*/ 72 h 86"/>
                <a:gd name="T14" fmla="*/ 79 w 85"/>
                <a:gd name="T15" fmla="*/ 79 h 86"/>
                <a:gd name="T16" fmla="*/ 79 w 85"/>
                <a:gd name="T17" fmla="*/ 79 h 86"/>
                <a:gd name="T18" fmla="*/ 71 w 85"/>
                <a:gd name="T19" fmla="*/ 84 h 86"/>
                <a:gd name="T20" fmla="*/ 63 w 85"/>
                <a:gd name="T21" fmla="*/ 86 h 86"/>
                <a:gd name="T22" fmla="*/ 55 w 85"/>
                <a:gd name="T23" fmla="*/ 84 h 86"/>
                <a:gd name="T24" fmla="*/ 47 w 85"/>
                <a:gd name="T25" fmla="*/ 79 h 86"/>
                <a:gd name="T26" fmla="*/ 6 w 85"/>
                <a:gd name="T27" fmla="*/ 38 h 86"/>
                <a:gd name="T28" fmla="*/ 1 w 85"/>
                <a:gd name="T29" fmla="*/ 31 h 86"/>
                <a:gd name="T30" fmla="*/ 0 w 85"/>
                <a:gd name="T31" fmla="*/ 22 h 86"/>
                <a:gd name="T32" fmla="*/ 1 w 85"/>
                <a:gd name="T33" fmla="*/ 14 h 86"/>
                <a:gd name="T34" fmla="*/ 6 w 85"/>
                <a:gd name="T35" fmla="*/ 7 h 86"/>
                <a:gd name="T36" fmla="*/ 6 w 85"/>
                <a:gd name="T37" fmla="*/ 7 h 86"/>
                <a:gd name="T38" fmla="*/ 14 w 85"/>
                <a:gd name="T39" fmla="*/ 2 h 86"/>
                <a:gd name="T40" fmla="*/ 23 w 85"/>
                <a:gd name="T41" fmla="*/ 0 h 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5" h="86">
                  <a:moveTo>
                    <a:pt x="23" y="0"/>
                  </a:moveTo>
                  <a:lnTo>
                    <a:pt x="31" y="2"/>
                  </a:lnTo>
                  <a:lnTo>
                    <a:pt x="38" y="7"/>
                  </a:lnTo>
                  <a:lnTo>
                    <a:pt x="79" y="47"/>
                  </a:lnTo>
                  <a:lnTo>
                    <a:pt x="84" y="55"/>
                  </a:lnTo>
                  <a:lnTo>
                    <a:pt x="85" y="64"/>
                  </a:lnTo>
                  <a:lnTo>
                    <a:pt x="84" y="72"/>
                  </a:lnTo>
                  <a:lnTo>
                    <a:pt x="79" y="79"/>
                  </a:lnTo>
                  <a:lnTo>
                    <a:pt x="79" y="79"/>
                  </a:lnTo>
                  <a:lnTo>
                    <a:pt x="71" y="84"/>
                  </a:lnTo>
                  <a:lnTo>
                    <a:pt x="63" y="86"/>
                  </a:lnTo>
                  <a:lnTo>
                    <a:pt x="55" y="84"/>
                  </a:lnTo>
                  <a:lnTo>
                    <a:pt x="47" y="79"/>
                  </a:lnTo>
                  <a:lnTo>
                    <a:pt x="6" y="38"/>
                  </a:lnTo>
                  <a:lnTo>
                    <a:pt x="1" y="31"/>
                  </a:lnTo>
                  <a:lnTo>
                    <a:pt x="0" y="22"/>
                  </a:lnTo>
                  <a:lnTo>
                    <a:pt x="1" y="14"/>
                  </a:lnTo>
                  <a:lnTo>
                    <a:pt x="6" y="7"/>
                  </a:lnTo>
                  <a:lnTo>
                    <a:pt x="6" y="7"/>
                  </a:lnTo>
                  <a:lnTo>
                    <a:pt x="14" y="2"/>
                  </a:lnTo>
                  <a:lnTo>
                    <a:pt x="23"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5" name="Freeform 88">
              <a:extLst>
                <a:ext uri="{FF2B5EF4-FFF2-40B4-BE49-F238E27FC236}">
                  <a16:creationId xmlns:a16="http://schemas.microsoft.com/office/drawing/2014/main" id="{00000000-0008-0000-0000-00005F000000}"/>
                </a:ext>
              </a:extLst>
            </xdr:cNvPr>
            <xdr:cNvSpPr>
              <a:spLocks/>
            </xdr:cNvSpPr>
          </xdr:nvSpPr>
          <xdr:spPr bwMode="auto">
            <a:xfrm>
              <a:off x="6588126" y="5429250"/>
              <a:ext cx="123825" cy="123825"/>
            </a:xfrm>
            <a:custGeom>
              <a:avLst/>
              <a:gdLst>
                <a:gd name="T0" fmla="*/ 6 w 78"/>
                <a:gd name="T1" fmla="*/ 0 h 78"/>
                <a:gd name="T2" fmla="*/ 78 w 78"/>
                <a:gd name="T3" fmla="*/ 72 h 78"/>
                <a:gd name="T4" fmla="*/ 71 w 78"/>
                <a:gd name="T5" fmla="*/ 76 h 78"/>
                <a:gd name="T6" fmla="*/ 63 w 78"/>
                <a:gd name="T7" fmla="*/ 78 h 78"/>
                <a:gd name="T8" fmla="*/ 55 w 78"/>
                <a:gd name="T9" fmla="*/ 77 h 78"/>
                <a:gd name="T10" fmla="*/ 46 w 78"/>
                <a:gd name="T11" fmla="*/ 72 h 78"/>
                <a:gd name="T12" fmla="*/ 6 w 78"/>
                <a:gd name="T13" fmla="*/ 32 h 78"/>
                <a:gd name="T14" fmla="*/ 1 w 78"/>
                <a:gd name="T15" fmla="*/ 24 h 78"/>
                <a:gd name="T16" fmla="*/ 0 w 78"/>
                <a:gd name="T17" fmla="*/ 16 h 78"/>
                <a:gd name="T18" fmla="*/ 1 w 78"/>
                <a:gd name="T19" fmla="*/ 7 h 78"/>
                <a:gd name="T20" fmla="*/ 6 w 78"/>
                <a:gd name="T21"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8" h="78">
                  <a:moveTo>
                    <a:pt x="6" y="0"/>
                  </a:moveTo>
                  <a:lnTo>
                    <a:pt x="78" y="72"/>
                  </a:lnTo>
                  <a:lnTo>
                    <a:pt x="71" y="76"/>
                  </a:lnTo>
                  <a:lnTo>
                    <a:pt x="63" y="78"/>
                  </a:lnTo>
                  <a:lnTo>
                    <a:pt x="55" y="77"/>
                  </a:lnTo>
                  <a:lnTo>
                    <a:pt x="46" y="72"/>
                  </a:lnTo>
                  <a:lnTo>
                    <a:pt x="6" y="32"/>
                  </a:lnTo>
                  <a:lnTo>
                    <a:pt x="1" y="24"/>
                  </a:lnTo>
                  <a:lnTo>
                    <a:pt x="0" y="16"/>
                  </a:lnTo>
                  <a:lnTo>
                    <a:pt x="1" y="7"/>
                  </a:lnTo>
                  <a:lnTo>
                    <a:pt x="6"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9" name="Group 114">
            <a:extLst>
              <a:ext uri="{FF2B5EF4-FFF2-40B4-BE49-F238E27FC236}">
                <a16:creationId xmlns:a16="http://schemas.microsoft.com/office/drawing/2014/main" id="{00000000-0008-0000-0000-000013000000}"/>
              </a:ext>
            </a:extLst>
          </xdr:cNvPr>
          <xdr:cNvGrpSpPr/>
        </xdr:nvGrpSpPr>
        <xdr:grpSpPr>
          <a:xfrm>
            <a:off x="4841962" y="5256993"/>
            <a:ext cx="464343" cy="464343"/>
            <a:chOff x="7038976" y="1606550"/>
            <a:chExt cx="1301750" cy="1301750"/>
          </a:xfrm>
        </xdr:grpSpPr>
        <xdr:sp macro="" textlink="">
          <xdr:nvSpPr>
            <xdr:cNvPr id="78" name="Freeform 89">
              <a:extLst>
                <a:ext uri="{FF2B5EF4-FFF2-40B4-BE49-F238E27FC236}">
                  <a16:creationId xmlns:a16="http://schemas.microsoft.com/office/drawing/2014/main" id="{00000000-0008-0000-0000-00004E000000}"/>
                </a:ext>
              </a:extLst>
            </xdr:cNvPr>
            <xdr:cNvSpPr>
              <a:spLocks/>
            </xdr:cNvSpPr>
          </xdr:nvSpPr>
          <xdr:spPr bwMode="auto">
            <a:xfrm>
              <a:off x="7038976" y="1606550"/>
              <a:ext cx="1301750" cy="1301750"/>
            </a:xfrm>
            <a:custGeom>
              <a:avLst/>
              <a:gdLst>
                <a:gd name="T0" fmla="*/ 410 w 820"/>
                <a:gd name="T1" fmla="*/ 0 h 820"/>
                <a:gd name="T2" fmla="*/ 461 w 820"/>
                <a:gd name="T3" fmla="*/ 3 h 820"/>
                <a:gd name="T4" fmla="*/ 511 w 820"/>
                <a:gd name="T5" fmla="*/ 12 h 820"/>
                <a:gd name="T6" fmla="*/ 558 w 820"/>
                <a:gd name="T7" fmla="*/ 28 h 820"/>
                <a:gd name="T8" fmla="*/ 603 w 820"/>
                <a:gd name="T9" fmla="*/ 48 h 820"/>
                <a:gd name="T10" fmla="*/ 645 w 820"/>
                <a:gd name="T11" fmla="*/ 73 h 820"/>
                <a:gd name="T12" fmla="*/ 683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3 w 820"/>
                <a:gd name="T41" fmla="*/ 717 h 820"/>
                <a:gd name="T42" fmla="*/ 645 w 820"/>
                <a:gd name="T43" fmla="*/ 746 h 820"/>
                <a:gd name="T44" fmla="*/ 603 w 820"/>
                <a:gd name="T45" fmla="*/ 772 h 820"/>
                <a:gd name="T46" fmla="*/ 558 w 820"/>
                <a:gd name="T47" fmla="*/ 793 h 820"/>
                <a:gd name="T48" fmla="*/ 511 w 820"/>
                <a:gd name="T49" fmla="*/ 807 h 820"/>
                <a:gd name="T50" fmla="*/ 461 w 820"/>
                <a:gd name="T51" fmla="*/ 817 h 820"/>
                <a:gd name="T52" fmla="*/ 410 w 820"/>
                <a:gd name="T53" fmla="*/ 820 h 820"/>
                <a:gd name="T54" fmla="*/ 358 w 820"/>
                <a:gd name="T55" fmla="*/ 817 h 820"/>
                <a:gd name="T56" fmla="*/ 309 w 820"/>
                <a:gd name="T57" fmla="*/ 807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3 w 820"/>
                <a:gd name="T69" fmla="*/ 644 h 820"/>
                <a:gd name="T70" fmla="*/ 49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9 w 820"/>
                <a:gd name="T87" fmla="*/ 218 h 820"/>
                <a:gd name="T88" fmla="*/ 73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1" y="3"/>
                  </a:lnTo>
                  <a:lnTo>
                    <a:pt x="511" y="12"/>
                  </a:lnTo>
                  <a:lnTo>
                    <a:pt x="558" y="28"/>
                  </a:lnTo>
                  <a:lnTo>
                    <a:pt x="603" y="48"/>
                  </a:lnTo>
                  <a:lnTo>
                    <a:pt x="645" y="73"/>
                  </a:lnTo>
                  <a:lnTo>
                    <a:pt x="683"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3" y="717"/>
                  </a:lnTo>
                  <a:lnTo>
                    <a:pt x="645" y="746"/>
                  </a:lnTo>
                  <a:lnTo>
                    <a:pt x="603" y="772"/>
                  </a:lnTo>
                  <a:lnTo>
                    <a:pt x="558" y="793"/>
                  </a:lnTo>
                  <a:lnTo>
                    <a:pt x="511" y="807"/>
                  </a:lnTo>
                  <a:lnTo>
                    <a:pt x="461" y="817"/>
                  </a:lnTo>
                  <a:lnTo>
                    <a:pt x="410" y="820"/>
                  </a:lnTo>
                  <a:lnTo>
                    <a:pt x="358" y="817"/>
                  </a:lnTo>
                  <a:lnTo>
                    <a:pt x="309" y="807"/>
                  </a:lnTo>
                  <a:lnTo>
                    <a:pt x="262" y="793"/>
                  </a:lnTo>
                  <a:lnTo>
                    <a:pt x="218" y="772"/>
                  </a:lnTo>
                  <a:lnTo>
                    <a:pt x="176" y="746"/>
                  </a:lnTo>
                  <a:lnTo>
                    <a:pt x="138" y="717"/>
                  </a:lnTo>
                  <a:lnTo>
                    <a:pt x="104" y="683"/>
                  </a:lnTo>
                  <a:lnTo>
                    <a:pt x="73" y="644"/>
                  </a:lnTo>
                  <a:lnTo>
                    <a:pt x="49" y="603"/>
                  </a:lnTo>
                  <a:lnTo>
                    <a:pt x="28" y="558"/>
                  </a:lnTo>
                  <a:lnTo>
                    <a:pt x="13" y="511"/>
                  </a:lnTo>
                  <a:lnTo>
                    <a:pt x="3" y="461"/>
                  </a:lnTo>
                  <a:lnTo>
                    <a:pt x="0" y="410"/>
                  </a:lnTo>
                  <a:lnTo>
                    <a:pt x="3" y="358"/>
                  </a:lnTo>
                  <a:lnTo>
                    <a:pt x="13" y="309"/>
                  </a:lnTo>
                  <a:lnTo>
                    <a:pt x="28" y="262"/>
                  </a:lnTo>
                  <a:lnTo>
                    <a:pt x="49" y="218"/>
                  </a:lnTo>
                  <a:lnTo>
                    <a:pt x="73"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9" name="Rectangle 90">
              <a:extLst>
                <a:ext uri="{FF2B5EF4-FFF2-40B4-BE49-F238E27FC236}">
                  <a16:creationId xmlns:a16="http://schemas.microsoft.com/office/drawing/2014/main" id="{00000000-0008-0000-0000-00004F000000}"/>
                </a:ext>
              </a:extLst>
            </xdr:cNvPr>
            <xdr:cNvSpPr>
              <a:spLocks noChangeArrowheads="1"/>
            </xdr:cNvSpPr>
          </xdr:nvSpPr>
          <xdr:spPr bwMode="auto">
            <a:xfrm>
              <a:off x="7583488" y="2511425"/>
              <a:ext cx="212725" cy="111125"/>
            </a:xfrm>
            <a:prstGeom prst="rect">
              <a:avLst/>
            </a:prstGeom>
            <a:solidFill>
              <a:schemeClr val="accent6">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0" name="Rectangle 91">
              <a:extLst>
                <a:ext uri="{FF2B5EF4-FFF2-40B4-BE49-F238E27FC236}">
                  <a16:creationId xmlns:a16="http://schemas.microsoft.com/office/drawing/2014/main" id="{00000000-0008-0000-0000-000050000000}"/>
                </a:ext>
              </a:extLst>
            </xdr:cNvPr>
            <xdr:cNvSpPr>
              <a:spLocks noChangeArrowheads="1"/>
            </xdr:cNvSpPr>
          </xdr:nvSpPr>
          <xdr:spPr bwMode="auto">
            <a:xfrm>
              <a:off x="7253288" y="1920875"/>
              <a:ext cx="874713" cy="5905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1" name="Rectangle 92">
              <a:extLst>
                <a:ext uri="{FF2B5EF4-FFF2-40B4-BE49-F238E27FC236}">
                  <a16:creationId xmlns:a16="http://schemas.microsoft.com/office/drawing/2014/main" id="{00000000-0008-0000-0000-000051000000}"/>
                </a:ext>
              </a:extLst>
            </xdr:cNvPr>
            <xdr:cNvSpPr>
              <a:spLocks noChangeArrowheads="1"/>
            </xdr:cNvSpPr>
          </xdr:nvSpPr>
          <xdr:spPr bwMode="auto">
            <a:xfrm>
              <a:off x="7516813" y="2601913"/>
              <a:ext cx="357188" cy="317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2" name="Rectangle 93">
              <a:extLst>
                <a:ext uri="{FF2B5EF4-FFF2-40B4-BE49-F238E27FC236}">
                  <a16:creationId xmlns:a16="http://schemas.microsoft.com/office/drawing/2014/main" id="{00000000-0008-0000-0000-000052000000}"/>
                </a:ext>
              </a:extLst>
            </xdr:cNvPr>
            <xdr:cNvSpPr>
              <a:spLocks noChangeArrowheads="1"/>
            </xdr:cNvSpPr>
          </xdr:nvSpPr>
          <xdr:spPr bwMode="auto">
            <a:xfrm>
              <a:off x="7302501" y="1973263"/>
              <a:ext cx="776288" cy="438150"/>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3" name="Freeform 95">
              <a:extLst>
                <a:ext uri="{FF2B5EF4-FFF2-40B4-BE49-F238E27FC236}">
                  <a16:creationId xmlns:a16="http://schemas.microsoft.com/office/drawing/2014/main" id="{00000000-0008-0000-0000-000053000000}"/>
                </a:ext>
              </a:extLst>
            </xdr:cNvPr>
            <xdr:cNvSpPr>
              <a:spLocks/>
            </xdr:cNvSpPr>
          </xdr:nvSpPr>
          <xdr:spPr bwMode="auto">
            <a:xfrm>
              <a:off x="7434263" y="2068513"/>
              <a:ext cx="530225" cy="258763"/>
            </a:xfrm>
            <a:custGeom>
              <a:avLst/>
              <a:gdLst>
                <a:gd name="T0" fmla="*/ 325 w 334"/>
                <a:gd name="T1" fmla="*/ 0 h 163"/>
                <a:gd name="T2" fmla="*/ 334 w 334"/>
                <a:gd name="T3" fmla="*/ 8 h 163"/>
                <a:gd name="T4" fmla="*/ 209 w 334"/>
                <a:gd name="T5" fmla="*/ 163 h 163"/>
                <a:gd name="T6" fmla="*/ 109 w 334"/>
                <a:gd name="T7" fmla="*/ 27 h 163"/>
                <a:gd name="T8" fmla="*/ 9 w 334"/>
                <a:gd name="T9" fmla="*/ 122 h 163"/>
                <a:gd name="T10" fmla="*/ 0 w 334"/>
                <a:gd name="T11" fmla="*/ 112 h 163"/>
                <a:gd name="T12" fmla="*/ 111 w 334"/>
                <a:gd name="T13" fmla="*/ 9 h 163"/>
                <a:gd name="T14" fmla="*/ 210 w 334"/>
                <a:gd name="T15" fmla="*/ 142 h 163"/>
                <a:gd name="T16" fmla="*/ 325 w 334"/>
                <a:gd name="T1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4" h="163">
                  <a:moveTo>
                    <a:pt x="325" y="0"/>
                  </a:moveTo>
                  <a:lnTo>
                    <a:pt x="334" y="8"/>
                  </a:lnTo>
                  <a:lnTo>
                    <a:pt x="209" y="163"/>
                  </a:lnTo>
                  <a:lnTo>
                    <a:pt x="109" y="27"/>
                  </a:lnTo>
                  <a:lnTo>
                    <a:pt x="9" y="122"/>
                  </a:lnTo>
                  <a:lnTo>
                    <a:pt x="0" y="112"/>
                  </a:lnTo>
                  <a:lnTo>
                    <a:pt x="111" y="9"/>
                  </a:lnTo>
                  <a:lnTo>
                    <a:pt x="210" y="142"/>
                  </a:lnTo>
                  <a:lnTo>
                    <a:pt x="325"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4" name="Freeform 96">
              <a:extLst>
                <a:ext uri="{FF2B5EF4-FFF2-40B4-BE49-F238E27FC236}">
                  <a16:creationId xmlns:a16="http://schemas.microsoft.com/office/drawing/2014/main" id="{00000000-0008-0000-0000-000054000000}"/>
                </a:ext>
              </a:extLst>
            </xdr:cNvPr>
            <xdr:cNvSpPr>
              <a:spLocks/>
            </xdr:cNvSpPr>
          </xdr:nvSpPr>
          <xdr:spPr bwMode="auto">
            <a:xfrm>
              <a:off x="7916863" y="2039938"/>
              <a:ext cx="66675" cy="66675"/>
            </a:xfrm>
            <a:custGeom>
              <a:avLst/>
              <a:gdLst>
                <a:gd name="T0" fmla="*/ 42 w 42"/>
                <a:gd name="T1" fmla="*/ 0 h 42"/>
                <a:gd name="T2" fmla="*/ 42 w 42"/>
                <a:gd name="T3" fmla="*/ 42 h 42"/>
                <a:gd name="T4" fmla="*/ 0 w 42"/>
                <a:gd name="T5" fmla="*/ 7 h 42"/>
                <a:gd name="T6" fmla="*/ 42 w 42"/>
                <a:gd name="T7" fmla="*/ 0 h 42"/>
              </a:gdLst>
              <a:ahLst/>
              <a:cxnLst>
                <a:cxn ang="0">
                  <a:pos x="T0" y="T1"/>
                </a:cxn>
                <a:cxn ang="0">
                  <a:pos x="T2" y="T3"/>
                </a:cxn>
                <a:cxn ang="0">
                  <a:pos x="T4" y="T5"/>
                </a:cxn>
                <a:cxn ang="0">
                  <a:pos x="T6" y="T7"/>
                </a:cxn>
              </a:cxnLst>
              <a:rect l="0" t="0" r="r" b="b"/>
              <a:pathLst>
                <a:path w="42" h="42">
                  <a:moveTo>
                    <a:pt x="42" y="0"/>
                  </a:moveTo>
                  <a:lnTo>
                    <a:pt x="42" y="42"/>
                  </a:lnTo>
                  <a:lnTo>
                    <a:pt x="0" y="7"/>
                  </a:lnTo>
                  <a:lnTo>
                    <a:pt x="42"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5" name="Freeform 97">
              <a:extLst>
                <a:ext uri="{FF2B5EF4-FFF2-40B4-BE49-F238E27FC236}">
                  <a16:creationId xmlns:a16="http://schemas.microsoft.com/office/drawing/2014/main" id="{00000000-0008-0000-0000-000055000000}"/>
                </a:ext>
              </a:extLst>
            </xdr:cNvPr>
            <xdr:cNvSpPr>
              <a:spLocks/>
            </xdr:cNvSpPr>
          </xdr:nvSpPr>
          <xdr:spPr bwMode="auto">
            <a:xfrm>
              <a:off x="7418388" y="2232025"/>
              <a:ext cx="55563" cy="55563"/>
            </a:xfrm>
            <a:custGeom>
              <a:avLst/>
              <a:gdLst>
                <a:gd name="T0" fmla="*/ 18 w 35"/>
                <a:gd name="T1" fmla="*/ 0 h 35"/>
                <a:gd name="T2" fmla="*/ 27 w 35"/>
                <a:gd name="T3" fmla="*/ 2 h 35"/>
                <a:gd name="T4" fmla="*/ 33 w 35"/>
                <a:gd name="T5" fmla="*/ 8 h 35"/>
                <a:gd name="T6" fmla="*/ 35 w 35"/>
                <a:gd name="T7" fmla="*/ 18 h 35"/>
                <a:gd name="T8" fmla="*/ 33 w 35"/>
                <a:gd name="T9" fmla="*/ 26 h 35"/>
                <a:gd name="T10" fmla="*/ 27 w 35"/>
                <a:gd name="T11" fmla="*/ 33 h 35"/>
                <a:gd name="T12" fmla="*/ 18 w 35"/>
                <a:gd name="T13" fmla="*/ 35 h 35"/>
                <a:gd name="T14" fmla="*/ 9 w 35"/>
                <a:gd name="T15" fmla="*/ 33 h 35"/>
                <a:gd name="T16" fmla="*/ 2 w 35"/>
                <a:gd name="T17" fmla="*/ 26 h 35"/>
                <a:gd name="T18" fmla="*/ 0 w 35"/>
                <a:gd name="T19" fmla="*/ 18 h 35"/>
                <a:gd name="T20" fmla="*/ 2 w 35"/>
                <a:gd name="T21" fmla="*/ 8 h 35"/>
                <a:gd name="T22" fmla="*/ 9 w 35"/>
                <a:gd name="T23" fmla="*/ 2 h 35"/>
                <a:gd name="T24" fmla="*/ 18 w 35"/>
                <a:gd name="T25" fmla="*/ 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5" h="35">
                  <a:moveTo>
                    <a:pt x="18" y="0"/>
                  </a:moveTo>
                  <a:lnTo>
                    <a:pt x="27" y="2"/>
                  </a:lnTo>
                  <a:lnTo>
                    <a:pt x="33" y="8"/>
                  </a:lnTo>
                  <a:lnTo>
                    <a:pt x="35" y="18"/>
                  </a:lnTo>
                  <a:lnTo>
                    <a:pt x="33" y="26"/>
                  </a:lnTo>
                  <a:lnTo>
                    <a:pt x="27" y="33"/>
                  </a:lnTo>
                  <a:lnTo>
                    <a:pt x="18" y="35"/>
                  </a:lnTo>
                  <a:lnTo>
                    <a:pt x="9" y="33"/>
                  </a:lnTo>
                  <a:lnTo>
                    <a:pt x="2" y="26"/>
                  </a:lnTo>
                  <a:lnTo>
                    <a:pt x="0" y="18"/>
                  </a:lnTo>
                  <a:lnTo>
                    <a:pt x="2" y="8"/>
                  </a:lnTo>
                  <a:lnTo>
                    <a:pt x="9" y="2"/>
                  </a:lnTo>
                  <a:lnTo>
                    <a:pt x="18"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6" name="Freeform 98">
              <a:extLst>
                <a:ext uri="{FF2B5EF4-FFF2-40B4-BE49-F238E27FC236}">
                  <a16:creationId xmlns:a16="http://schemas.microsoft.com/office/drawing/2014/main" id="{00000000-0008-0000-0000-000056000000}"/>
                </a:ext>
              </a:extLst>
            </xdr:cNvPr>
            <xdr:cNvSpPr>
              <a:spLocks/>
            </xdr:cNvSpPr>
          </xdr:nvSpPr>
          <xdr:spPr bwMode="auto">
            <a:xfrm>
              <a:off x="7586663" y="2074863"/>
              <a:ext cx="46038" cy="44450"/>
            </a:xfrm>
            <a:custGeom>
              <a:avLst/>
              <a:gdLst>
                <a:gd name="T0" fmla="*/ 14 w 29"/>
                <a:gd name="T1" fmla="*/ 0 h 28"/>
                <a:gd name="T2" fmla="*/ 19 w 29"/>
                <a:gd name="T3" fmla="*/ 1 h 28"/>
                <a:gd name="T4" fmla="*/ 23 w 29"/>
                <a:gd name="T5" fmla="*/ 3 h 28"/>
                <a:gd name="T6" fmla="*/ 26 w 29"/>
                <a:gd name="T7" fmla="*/ 6 h 28"/>
                <a:gd name="T8" fmla="*/ 28 w 29"/>
                <a:gd name="T9" fmla="*/ 10 h 28"/>
                <a:gd name="T10" fmla="*/ 29 w 29"/>
                <a:gd name="T11" fmla="*/ 14 h 28"/>
                <a:gd name="T12" fmla="*/ 28 w 29"/>
                <a:gd name="T13" fmla="*/ 18 h 28"/>
                <a:gd name="T14" fmla="*/ 26 w 29"/>
                <a:gd name="T15" fmla="*/ 22 h 28"/>
                <a:gd name="T16" fmla="*/ 23 w 29"/>
                <a:gd name="T17" fmla="*/ 25 h 28"/>
                <a:gd name="T18" fmla="*/ 19 w 29"/>
                <a:gd name="T19" fmla="*/ 27 h 28"/>
                <a:gd name="T20" fmla="*/ 14 w 29"/>
                <a:gd name="T21" fmla="*/ 28 h 28"/>
                <a:gd name="T22" fmla="*/ 10 w 29"/>
                <a:gd name="T23" fmla="*/ 27 h 28"/>
                <a:gd name="T24" fmla="*/ 6 w 29"/>
                <a:gd name="T25" fmla="*/ 25 h 28"/>
                <a:gd name="T26" fmla="*/ 3 w 29"/>
                <a:gd name="T27" fmla="*/ 22 h 28"/>
                <a:gd name="T28" fmla="*/ 1 w 29"/>
                <a:gd name="T29" fmla="*/ 18 h 28"/>
                <a:gd name="T30" fmla="*/ 0 w 29"/>
                <a:gd name="T31" fmla="*/ 14 h 28"/>
                <a:gd name="T32" fmla="*/ 1 w 29"/>
                <a:gd name="T33" fmla="*/ 10 h 28"/>
                <a:gd name="T34" fmla="*/ 3 w 29"/>
                <a:gd name="T35" fmla="*/ 6 h 28"/>
                <a:gd name="T36" fmla="*/ 6 w 29"/>
                <a:gd name="T37" fmla="*/ 3 h 28"/>
                <a:gd name="T38" fmla="*/ 10 w 29"/>
                <a:gd name="T39" fmla="*/ 1 h 28"/>
                <a:gd name="T40" fmla="*/ 14 w 29"/>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 h="28">
                  <a:moveTo>
                    <a:pt x="14" y="0"/>
                  </a:moveTo>
                  <a:lnTo>
                    <a:pt x="19" y="1"/>
                  </a:lnTo>
                  <a:lnTo>
                    <a:pt x="23" y="3"/>
                  </a:lnTo>
                  <a:lnTo>
                    <a:pt x="26" y="6"/>
                  </a:lnTo>
                  <a:lnTo>
                    <a:pt x="28" y="10"/>
                  </a:lnTo>
                  <a:lnTo>
                    <a:pt x="29" y="14"/>
                  </a:lnTo>
                  <a:lnTo>
                    <a:pt x="28" y="18"/>
                  </a:lnTo>
                  <a:lnTo>
                    <a:pt x="26" y="22"/>
                  </a:lnTo>
                  <a:lnTo>
                    <a:pt x="23" y="25"/>
                  </a:lnTo>
                  <a:lnTo>
                    <a:pt x="19" y="27"/>
                  </a:lnTo>
                  <a:lnTo>
                    <a:pt x="14" y="28"/>
                  </a:lnTo>
                  <a:lnTo>
                    <a:pt x="10" y="27"/>
                  </a:lnTo>
                  <a:lnTo>
                    <a:pt x="6" y="25"/>
                  </a:lnTo>
                  <a:lnTo>
                    <a:pt x="3" y="22"/>
                  </a:lnTo>
                  <a:lnTo>
                    <a:pt x="1" y="18"/>
                  </a:lnTo>
                  <a:lnTo>
                    <a:pt x="0" y="14"/>
                  </a:lnTo>
                  <a:lnTo>
                    <a:pt x="1" y="10"/>
                  </a:lnTo>
                  <a:lnTo>
                    <a:pt x="3" y="6"/>
                  </a:lnTo>
                  <a:lnTo>
                    <a:pt x="6" y="3"/>
                  </a:lnTo>
                  <a:lnTo>
                    <a:pt x="10" y="1"/>
                  </a:lnTo>
                  <a:lnTo>
                    <a:pt x="14"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7" name="Freeform 99">
              <a:extLst>
                <a:ext uri="{FF2B5EF4-FFF2-40B4-BE49-F238E27FC236}">
                  <a16:creationId xmlns:a16="http://schemas.microsoft.com/office/drawing/2014/main" id="{00000000-0008-0000-0000-000057000000}"/>
                </a:ext>
              </a:extLst>
            </xdr:cNvPr>
            <xdr:cNvSpPr>
              <a:spLocks/>
            </xdr:cNvSpPr>
          </xdr:nvSpPr>
          <xdr:spPr bwMode="auto">
            <a:xfrm>
              <a:off x="7732713" y="2276475"/>
              <a:ext cx="66675" cy="66675"/>
            </a:xfrm>
            <a:custGeom>
              <a:avLst/>
              <a:gdLst>
                <a:gd name="T0" fmla="*/ 21 w 42"/>
                <a:gd name="T1" fmla="*/ 0 h 42"/>
                <a:gd name="T2" fmla="*/ 32 w 42"/>
                <a:gd name="T3" fmla="*/ 3 h 42"/>
                <a:gd name="T4" fmla="*/ 39 w 42"/>
                <a:gd name="T5" fmla="*/ 10 h 42"/>
                <a:gd name="T6" fmla="*/ 42 w 42"/>
                <a:gd name="T7" fmla="*/ 22 h 42"/>
                <a:gd name="T8" fmla="*/ 39 w 42"/>
                <a:gd name="T9" fmla="*/ 32 h 42"/>
                <a:gd name="T10" fmla="*/ 32 w 42"/>
                <a:gd name="T11" fmla="*/ 40 h 42"/>
                <a:gd name="T12" fmla="*/ 21 w 42"/>
                <a:gd name="T13" fmla="*/ 42 h 42"/>
                <a:gd name="T14" fmla="*/ 11 w 42"/>
                <a:gd name="T15" fmla="*/ 40 h 42"/>
                <a:gd name="T16" fmla="*/ 3 w 42"/>
                <a:gd name="T17" fmla="*/ 32 h 42"/>
                <a:gd name="T18" fmla="*/ 0 w 42"/>
                <a:gd name="T19" fmla="*/ 22 h 42"/>
                <a:gd name="T20" fmla="*/ 3 w 42"/>
                <a:gd name="T21" fmla="*/ 10 h 42"/>
                <a:gd name="T22" fmla="*/ 11 w 42"/>
                <a:gd name="T23" fmla="*/ 3 h 42"/>
                <a:gd name="T24" fmla="*/ 21 w 42"/>
                <a:gd name="T25" fmla="*/ 0 h 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2" h="42">
                  <a:moveTo>
                    <a:pt x="21" y="0"/>
                  </a:moveTo>
                  <a:lnTo>
                    <a:pt x="32" y="3"/>
                  </a:lnTo>
                  <a:lnTo>
                    <a:pt x="39" y="10"/>
                  </a:lnTo>
                  <a:lnTo>
                    <a:pt x="42" y="22"/>
                  </a:lnTo>
                  <a:lnTo>
                    <a:pt x="39" y="32"/>
                  </a:lnTo>
                  <a:lnTo>
                    <a:pt x="32" y="40"/>
                  </a:lnTo>
                  <a:lnTo>
                    <a:pt x="21" y="42"/>
                  </a:lnTo>
                  <a:lnTo>
                    <a:pt x="11" y="40"/>
                  </a:lnTo>
                  <a:lnTo>
                    <a:pt x="3" y="32"/>
                  </a:lnTo>
                  <a:lnTo>
                    <a:pt x="0" y="22"/>
                  </a:lnTo>
                  <a:lnTo>
                    <a:pt x="3" y="10"/>
                  </a:lnTo>
                  <a:lnTo>
                    <a:pt x="11" y="3"/>
                  </a:lnTo>
                  <a:lnTo>
                    <a:pt x="21"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20" name="Group 125">
            <a:extLst>
              <a:ext uri="{FF2B5EF4-FFF2-40B4-BE49-F238E27FC236}">
                <a16:creationId xmlns:a16="http://schemas.microsoft.com/office/drawing/2014/main" id="{00000000-0008-0000-0000-000014000000}"/>
              </a:ext>
            </a:extLst>
          </xdr:cNvPr>
          <xdr:cNvGrpSpPr/>
        </xdr:nvGrpSpPr>
        <xdr:grpSpPr>
          <a:xfrm>
            <a:off x="4161252" y="4673834"/>
            <a:ext cx="464343" cy="463778"/>
            <a:chOff x="5006976" y="3378200"/>
            <a:chExt cx="1301750" cy="1300163"/>
          </a:xfrm>
        </xdr:grpSpPr>
        <xdr:sp macro="" textlink="">
          <xdr:nvSpPr>
            <xdr:cNvPr id="70" name="Freeform 100">
              <a:extLst>
                <a:ext uri="{FF2B5EF4-FFF2-40B4-BE49-F238E27FC236}">
                  <a16:creationId xmlns:a16="http://schemas.microsoft.com/office/drawing/2014/main" id="{00000000-0008-0000-0000-000046000000}"/>
                </a:ext>
              </a:extLst>
            </xdr:cNvPr>
            <xdr:cNvSpPr>
              <a:spLocks/>
            </xdr:cNvSpPr>
          </xdr:nvSpPr>
          <xdr:spPr bwMode="auto">
            <a:xfrm>
              <a:off x="5006976" y="3378200"/>
              <a:ext cx="1301750" cy="1300163"/>
            </a:xfrm>
            <a:custGeom>
              <a:avLst/>
              <a:gdLst>
                <a:gd name="T0" fmla="*/ 410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4 w 820"/>
                <a:gd name="T69" fmla="*/ 643 h 819"/>
                <a:gd name="T70" fmla="*/ 48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8 w 820"/>
                <a:gd name="T87" fmla="*/ 216 h 819"/>
                <a:gd name="T88" fmla="*/ 74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2" y="3"/>
                  </a:lnTo>
                  <a:lnTo>
                    <a:pt x="511" y="12"/>
                  </a:lnTo>
                  <a:lnTo>
                    <a:pt x="558" y="27"/>
                  </a:lnTo>
                  <a:lnTo>
                    <a:pt x="602" y="47"/>
                  </a:lnTo>
                  <a:lnTo>
                    <a:pt x="644" y="73"/>
                  </a:lnTo>
                  <a:lnTo>
                    <a:pt x="682"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2" y="716"/>
                  </a:lnTo>
                  <a:lnTo>
                    <a:pt x="644" y="746"/>
                  </a:lnTo>
                  <a:lnTo>
                    <a:pt x="602" y="772"/>
                  </a:lnTo>
                  <a:lnTo>
                    <a:pt x="558" y="792"/>
                  </a:lnTo>
                  <a:lnTo>
                    <a:pt x="511" y="807"/>
                  </a:lnTo>
                  <a:lnTo>
                    <a:pt x="462" y="816"/>
                  </a:lnTo>
                  <a:lnTo>
                    <a:pt x="410" y="819"/>
                  </a:lnTo>
                  <a:lnTo>
                    <a:pt x="358" y="816"/>
                  </a:lnTo>
                  <a:lnTo>
                    <a:pt x="309" y="807"/>
                  </a:lnTo>
                  <a:lnTo>
                    <a:pt x="262" y="792"/>
                  </a:lnTo>
                  <a:lnTo>
                    <a:pt x="218" y="772"/>
                  </a:lnTo>
                  <a:lnTo>
                    <a:pt x="176" y="746"/>
                  </a:lnTo>
                  <a:lnTo>
                    <a:pt x="138" y="716"/>
                  </a:lnTo>
                  <a:lnTo>
                    <a:pt x="104" y="681"/>
                  </a:lnTo>
                  <a:lnTo>
                    <a:pt x="74" y="643"/>
                  </a:lnTo>
                  <a:lnTo>
                    <a:pt x="48" y="602"/>
                  </a:lnTo>
                  <a:lnTo>
                    <a:pt x="28" y="557"/>
                  </a:lnTo>
                  <a:lnTo>
                    <a:pt x="13" y="510"/>
                  </a:lnTo>
                  <a:lnTo>
                    <a:pt x="3" y="461"/>
                  </a:lnTo>
                  <a:lnTo>
                    <a:pt x="0" y="409"/>
                  </a:lnTo>
                  <a:lnTo>
                    <a:pt x="3" y="358"/>
                  </a:lnTo>
                  <a:lnTo>
                    <a:pt x="13" y="309"/>
                  </a:lnTo>
                  <a:lnTo>
                    <a:pt x="28" y="262"/>
                  </a:lnTo>
                  <a:lnTo>
                    <a:pt x="48" y="216"/>
                  </a:lnTo>
                  <a:lnTo>
                    <a:pt x="74"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71" name="Group 127">
              <a:extLst>
                <a:ext uri="{FF2B5EF4-FFF2-40B4-BE49-F238E27FC236}">
                  <a16:creationId xmlns:a16="http://schemas.microsoft.com/office/drawing/2014/main" id="{00000000-0008-0000-0000-000047000000}"/>
                </a:ext>
              </a:extLst>
            </xdr:cNvPr>
            <xdr:cNvGrpSpPr/>
          </xdr:nvGrpSpPr>
          <xdr:grpSpPr>
            <a:xfrm>
              <a:off x="5303838" y="3600450"/>
              <a:ext cx="714376" cy="854075"/>
              <a:chOff x="5303838" y="3600450"/>
              <a:chExt cx="714376" cy="854075"/>
            </a:xfrm>
          </xdr:grpSpPr>
          <xdr:sp macro="" textlink="">
            <xdr:nvSpPr>
              <xdr:cNvPr id="72" name="Freeform 101">
                <a:extLst>
                  <a:ext uri="{FF2B5EF4-FFF2-40B4-BE49-F238E27FC236}">
                    <a16:creationId xmlns:a16="http://schemas.microsoft.com/office/drawing/2014/main" id="{00000000-0008-0000-0000-000048000000}"/>
                  </a:ext>
                </a:extLst>
              </xdr:cNvPr>
              <xdr:cNvSpPr>
                <a:spLocks/>
              </xdr:cNvSpPr>
            </xdr:nvSpPr>
            <xdr:spPr bwMode="auto">
              <a:xfrm>
                <a:off x="5445126" y="3600450"/>
                <a:ext cx="417513" cy="193675"/>
              </a:xfrm>
              <a:custGeom>
                <a:avLst/>
                <a:gdLst>
                  <a:gd name="T0" fmla="*/ 71 w 263"/>
                  <a:gd name="T1" fmla="*/ 0 h 122"/>
                  <a:gd name="T2" fmla="*/ 78 w 263"/>
                  <a:gd name="T3" fmla="*/ 4 h 122"/>
                  <a:gd name="T4" fmla="*/ 85 w 263"/>
                  <a:gd name="T5" fmla="*/ 12 h 122"/>
                  <a:gd name="T6" fmla="*/ 92 w 263"/>
                  <a:gd name="T7" fmla="*/ 22 h 122"/>
                  <a:gd name="T8" fmla="*/ 100 w 263"/>
                  <a:gd name="T9" fmla="*/ 32 h 122"/>
                  <a:gd name="T10" fmla="*/ 107 w 263"/>
                  <a:gd name="T11" fmla="*/ 39 h 122"/>
                  <a:gd name="T12" fmla="*/ 114 w 263"/>
                  <a:gd name="T13" fmla="*/ 44 h 122"/>
                  <a:gd name="T14" fmla="*/ 120 w 263"/>
                  <a:gd name="T15" fmla="*/ 40 h 122"/>
                  <a:gd name="T16" fmla="*/ 126 w 263"/>
                  <a:gd name="T17" fmla="*/ 35 h 122"/>
                  <a:gd name="T18" fmla="*/ 132 w 263"/>
                  <a:gd name="T19" fmla="*/ 29 h 122"/>
                  <a:gd name="T20" fmla="*/ 139 w 263"/>
                  <a:gd name="T21" fmla="*/ 22 h 122"/>
                  <a:gd name="T22" fmla="*/ 147 w 263"/>
                  <a:gd name="T23" fmla="*/ 17 h 122"/>
                  <a:gd name="T24" fmla="*/ 156 w 263"/>
                  <a:gd name="T25" fmla="*/ 15 h 122"/>
                  <a:gd name="T26" fmla="*/ 166 w 263"/>
                  <a:gd name="T27" fmla="*/ 17 h 122"/>
                  <a:gd name="T28" fmla="*/ 174 w 263"/>
                  <a:gd name="T29" fmla="*/ 22 h 122"/>
                  <a:gd name="T30" fmla="*/ 181 w 263"/>
                  <a:gd name="T31" fmla="*/ 29 h 122"/>
                  <a:gd name="T32" fmla="*/ 189 w 263"/>
                  <a:gd name="T33" fmla="*/ 35 h 122"/>
                  <a:gd name="T34" fmla="*/ 196 w 263"/>
                  <a:gd name="T35" fmla="*/ 40 h 122"/>
                  <a:gd name="T36" fmla="*/ 206 w 263"/>
                  <a:gd name="T37" fmla="*/ 44 h 122"/>
                  <a:gd name="T38" fmla="*/ 218 w 263"/>
                  <a:gd name="T39" fmla="*/ 43 h 122"/>
                  <a:gd name="T40" fmla="*/ 230 w 263"/>
                  <a:gd name="T41" fmla="*/ 42 h 122"/>
                  <a:gd name="T42" fmla="*/ 242 w 263"/>
                  <a:gd name="T43" fmla="*/ 39 h 122"/>
                  <a:gd name="T44" fmla="*/ 253 w 263"/>
                  <a:gd name="T45" fmla="*/ 37 h 122"/>
                  <a:gd name="T46" fmla="*/ 261 w 263"/>
                  <a:gd name="T47" fmla="*/ 36 h 122"/>
                  <a:gd name="T48" fmla="*/ 263 w 263"/>
                  <a:gd name="T49" fmla="*/ 36 h 122"/>
                  <a:gd name="T50" fmla="*/ 262 w 263"/>
                  <a:gd name="T51" fmla="*/ 38 h 122"/>
                  <a:gd name="T52" fmla="*/ 260 w 263"/>
                  <a:gd name="T53" fmla="*/ 44 h 122"/>
                  <a:gd name="T54" fmla="*/ 255 w 263"/>
                  <a:gd name="T55" fmla="*/ 52 h 122"/>
                  <a:gd name="T56" fmla="*/ 247 w 263"/>
                  <a:gd name="T57" fmla="*/ 62 h 122"/>
                  <a:gd name="T58" fmla="*/ 238 w 263"/>
                  <a:gd name="T59" fmla="*/ 73 h 122"/>
                  <a:gd name="T60" fmla="*/ 227 w 263"/>
                  <a:gd name="T61" fmla="*/ 85 h 122"/>
                  <a:gd name="T62" fmla="*/ 212 w 263"/>
                  <a:gd name="T63" fmla="*/ 96 h 122"/>
                  <a:gd name="T64" fmla="*/ 196 w 263"/>
                  <a:gd name="T65" fmla="*/ 106 h 122"/>
                  <a:gd name="T66" fmla="*/ 176 w 263"/>
                  <a:gd name="T67" fmla="*/ 114 h 122"/>
                  <a:gd name="T68" fmla="*/ 153 w 263"/>
                  <a:gd name="T69" fmla="*/ 120 h 122"/>
                  <a:gd name="T70" fmla="*/ 127 w 263"/>
                  <a:gd name="T71" fmla="*/ 122 h 122"/>
                  <a:gd name="T72" fmla="*/ 103 w 263"/>
                  <a:gd name="T73" fmla="*/ 120 h 122"/>
                  <a:gd name="T74" fmla="*/ 80 w 263"/>
                  <a:gd name="T75" fmla="*/ 114 h 122"/>
                  <a:gd name="T76" fmla="*/ 62 w 263"/>
                  <a:gd name="T77" fmla="*/ 106 h 122"/>
                  <a:gd name="T78" fmla="*/ 45 w 263"/>
                  <a:gd name="T79" fmla="*/ 96 h 122"/>
                  <a:gd name="T80" fmla="*/ 32 w 263"/>
                  <a:gd name="T81" fmla="*/ 85 h 122"/>
                  <a:gd name="T82" fmla="*/ 22 w 263"/>
                  <a:gd name="T83" fmla="*/ 73 h 122"/>
                  <a:gd name="T84" fmla="*/ 13 w 263"/>
                  <a:gd name="T85" fmla="*/ 62 h 122"/>
                  <a:gd name="T86" fmla="*/ 7 w 263"/>
                  <a:gd name="T87" fmla="*/ 52 h 122"/>
                  <a:gd name="T88" fmla="*/ 3 w 263"/>
                  <a:gd name="T89" fmla="*/ 44 h 122"/>
                  <a:gd name="T90" fmla="*/ 0 w 263"/>
                  <a:gd name="T91" fmla="*/ 38 h 122"/>
                  <a:gd name="T92" fmla="*/ 0 w 263"/>
                  <a:gd name="T93" fmla="*/ 36 h 122"/>
                  <a:gd name="T94" fmla="*/ 2 w 263"/>
                  <a:gd name="T95" fmla="*/ 36 h 122"/>
                  <a:gd name="T96" fmla="*/ 7 w 263"/>
                  <a:gd name="T97" fmla="*/ 37 h 122"/>
                  <a:gd name="T98" fmla="*/ 15 w 263"/>
                  <a:gd name="T99" fmla="*/ 39 h 122"/>
                  <a:gd name="T100" fmla="*/ 23 w 263"/>
                  <a:gd name="T101" fmla="*/ 42 h 122"/>
                  <a:gd name="T102" fmla="*/ 30 w 263"/>
                  <a:gd name="T103" fmla="*/ 43 h 122"/>
                  <a:gd name="T104" fmla="*/ 35 w 263"/>
                  <a:gd name="T105" fmla="*/ 44 h 122"/>
                  <a:gd name="T106" fmla="*/ 39 w 263"/>
                  <a:gd name="T107" fmla="*/ 40 h 122"/>
                  <a:gd name="T108" fmla="*/ 43 w 263"/>
                  <a:gd name="T109" fmla="*/ 34 h 122"/>
                  <a:gd name="T110" fmla="*/ 47 w 263"/>
                  <a:gd name="T111" fmla="*/ 26 h 122"/>
                  <a:gd name="T112" fmla="*/ 54 w 263"/>
                  <a:gd name="T113" fmla="*/ 17 h 122"/>
                  <a:gd name="T114" fmla="*/ 59 w 263"/>
                  <a:gd name="T115" fmla="*/ 9 h 122"/>
                  <a:gd name="T116" fmla="*/ 65 w 263"/>
                  <a:gd name="T117" fmla="*/ 3 h 122"/>
                  <a:gd name="T118" fmla="*/ 71 w 263"/>
                  <a:gd name="T119" fmla="*/ 0 h 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63" h="122">
                    <a:moveTo>
                      <a:pt x="71" y="0"/>
                    </a:moveTo>
                    <a:lnTo>
                      <a:pt x="78" y="4"/>
                    </a:lnTo>
                    <a:lnTo>
                      <a:pt x="85" y="12"/>
                    </a:lnTo>
                    <a:lnTo>
                      <a:pt x="92" y="22"/>
                    </a:lnTo>
                    <a:lnTo>
                      <a:pt x="100" y="32"/>
                    </a:lnTo>
                    <a:lnTo>
                      <a:pt x="107" y="39"/>
                    </a:lnTo>
                    <a:lnTo>
                      <a:pt x="114" y="44"/>
                    </a:lnTo>
                    <a:lnTo>
                      <a:pt x="120" y="40"/>
                    </a:lnTo>
                    <a:lnTo>
                      <a:pt x="126" y="35"/>
                    </a:lnTo>
                    <a:lnTo>
                      <a:pt x="132" y="29"/>
                    </a:lnTo>
                    <a:lnTo>
                      <a:pt x="139" y="22"/>
                    </a:lnTo>
                    <a:lnTo>
                      <a:pt x="147" y="17"/>
                    </a:lnTo>
                    <a:lnTo>
                      <a:pt x="156" y="15"/>
                    </a:lnTo>
                    <a:lnTo>
                      <a:pt x="166" y="17"/>
                    </a:lnTo>
                    <a:lnTo>
                      <a:pt x="174" y="22"/>
                    </a:lnTo>
                    <a:lnTo>
                      <a:pt x="181" y="29"/>
                    </a:lnTo>
                    <a:lnTo>
                      <a:pt x="189" y="35"/>
                    </a:lnTo>
                    <a:lnTo>
                      <a:pt x="196" y="40"/>
                    </a:lnTo>
                    <a:lnTo>
                      <a:pt x="206" y="44"/>
                    </a:lnTo>
                    <a:lnTo>
                      <a:pt x="218" y="43"/>
                    </a:lnTo>
                    <a:lnTo>
                      <a:pt x="230" y="42"/>
                    </a:lnTo>
                    <a:lnTo>
                      <a:pt x="242" y="39"/>
                    </a:lnTo>
                    <a:lnTo>
                      <a:pt x="253" y="37"/>
                    </a:lnTo>
                    <a:lnTo>
                      <a:pt x="261" y="36"/>
                    </a:lnTo>
                    <a:lnTo>
                      <a:pt x="263" y="36"/>
                    </a:lnTo>
                    <a:lnTo>
                      <a:pt x="262" y="38"/>
                    </a:lnTo>
                    <a:lnTo>
                      <a:pt x="260" y="44"/>
                    </a:lnTo>
                    <a:lnTo>
                      <a:pt x="255" y="52"/>
                    </a:lnTo>
                    <a:lnTo>
                      <a:pt x="247" y="62"/>
                    </a:lnTo>
                    <a:lnTo>
                      <a:pt x="238" y="73"/>
                    </a:lnTo>
                    <a:lnTo>
                      <a:pt x="227" y="85"/>
                    </a:lnTo>
                    <a:lnTo>
                      <a:pt x="212" y="96"/>
                    </a:lnTo>
                    <a:lnTo>
                      <a:pt x="196" y="106"/>
                    </a:lnTo>
                    <a:lnTo>
                      <a:pt x="176" y="114"/>
                    </a:lnTo>
                    <a:lnTo>
                      <a:pt x="153" y="120"/>
                    </a:lnTo>
                    <a:lnTo>
                      <a:pt x="127" y="122"/>
                    </a:lnTo>
                    <a:lnTo>
                      <a:pt x="103" y="120"/>
                    </a:lnTo>
                    <a:lnTo>
                      <a:pt x="80" y="114"/>
                    </a:lnTo>
                    <a:lnTo>
                      <a:pt x="62" y="106"/>
                    </a:lnTo>
                    <a:lnTo>
                      <a:pt x="45" y="96"/>
                    </a:lnTo>
                    <a:lnTo>
                      <a:pt x="32" y="85"/>
                    </a:lnTo>
                    <a:lnTo>
                      <a:pt x="22" y="73"/>
                    </a:lnTo>
                    <a:lnTo>
                      <a:pt x="13" y="62"/>
                    </a:lnTo>
                    <a:lnTo>
                      <a:pt x="7" y="52"/>
                    </a:lnTo>
                    <a:lnTo>
                      <a:pt x="3" y="44"/>
                    </a:lnTo>
                    <a:lnTo>
                      <a:pt x="0" y="38"/>
                    </a:lnTo>
                    <a:lnTo>
                      <a:pt x="0" y="36"/>
                    </a:lnTo>
                    <a:lnTo>
                      <a:pt x="2" y="36"/>
                    </a:lnTo>
                    <a:lnTo>
                      <a:pt x="7" y="37"/>
                    </a:lnTo>
                    <a:lnTo>
                      <a:pt x="15" y="39"/>
                    </a:lnTo>
                    <a:lnTo>
                      <a:pt x="23" y="42"/>
                    </a:lnTo>
                    <a:lnTo>
                      <a:pt x="30" y="43"/>
                    </a:lnTo>
                    <a:lnTo>
                      <a:pt x="35" y="44"/>
                    </a:lnTo>
                    <a:lnTo>
                      <a:pt x="39" y="40"/>
                    </a:lnTo>
                    <a:lnTo>
                      <a:pt x="43" y="34"/>
                    </a:lnTo>
                    <a:lnTo>
                      <a:pt x="47" y="26"/>
                    </a:lnTo>
                    <a:lnTo>
                      <a:pt x="54" y="17"/>
                    </a:lnTo>
                    <a:lnTo>
                      <a:pt x="59" y="9"/>
                    </a:lnTo>
                    <a:lnTo>
                      <a:pt x="65" y="3"/>
                    </a:lnTo>
                    <a:lnTo>
                      <a:pt x="71"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3" name="Freeform 102">
                <a:extLst>
                  <a:ext uri="{FF2B5EF4-FFF2-40B4-BE49-F238E27FC236}">
                    <a16:creationId xmlns:a16="http://schemas.microsoft.com/office/drawing/2014/main" id="{00000000-0008-0000-0000-000049000000}"/>
                  </a:ext>
                </a:extLst>
              </xdr:cNvPr>
              <xdr:cNvSpPr>
                <a:spLocks noEditPoints="1"/>
              </xdr:cNvSpPr>
            </xdr:nvSpPr>
            <xdr:spPr bwMode="auto">
              <a:xfrm>
                <a:off x="5654676" y="3624263"/>
                <a:ext cx="207963" cy="169863"/>
              </a:xfrm>
              <a:custGeom>
                <a:avLst/>
                <a:gdLst>
                  <a:gd name="T0" fmla="*/ 4 w 131"/>
                  <a:gd name="T1" fmla="*/ 107 h 107"/>
                  <a:gd name="T2" fmla="*/ 4 w 131"/>
                  <a:gd name="T3" fmla="*/ 107 h 107"/>
                  <a:gd name="T4" fmla="*/ 3 w 131"/>
                  <a:gd name="T5" fmla="*/ 107 h 107"/>
                  <a:gd name="T6" fmla="*/ 2 w 131"/>
                  <a:gd name="T7" fmla="*/ 107 h 107"/>
                  <a:gd name="T8" fmla="*/ 0 w 131"/>
                  <a:gd name="T9" fmla="*/ 107 h 107"/>
                  <a:gd name="T10" fmla="*/ 0 w 131"/>
                  <a:gd name="T11" fmla="*/ 107 h 107"/>
                  <a:gd name="T12" fmla="*/ 4 w 131"/>
                  <a:gd name="T13" fmla="*/ 107 h 107"/>
                  <a:gd name="T14" fmla="*/ 29 w 131"/>
                  <a:gd name="T15" fmla="*/ 0 h 107"/>
                  <a:gd name="T16" fmla="*/ 38 w 131"/>
                  <a:gd name="T17" fmla="*/ 2 h 107"/>
                  <a:gd name="T18" fmla="*/ 46 w 131"/>
                  <a:gd name="T19" fmla="*/ 7 h 107"/>
                  <a:gd name="T20" fmla="*/ 52 w 131"/>
                  <a:gd name="T21" fmla="*/ 14 h 107"/>
                  <a:gd name="T22" fmla="*/ 58 w 131"/>
                  <a:gd name="T23" fmla="*/ 20 h 107"/>
                  <a:gd name="T24" fmla="*/ 65 w 131"/>
                  <a:gd name="T25" fmla="*/ 25 h 107"/>
                  <a:gd name="T26" fmla="*/ 74 w 131"/>
                  <a:gd name="T27" fmla="*/ 29 h 107"/>
                  <a:gd name="T28" fmla="*/ 86 w 131"/>
                  <a:gd name="T29" fmla="*/ 28 h 107"/>
                  <a:gd name="T30" fmla="*/ 98 w 131"/>
                  <a:gd name="T31" fmla="*/ 27 h 107"/>
                  <a:gd name="T32" fmla="*/ 110 w 131"/>
                  <a:gd name="T33" fmla="*/ 24 h 107"/>
                  <a:gd name="T34" fmla="*/ 121 w 131"/>
                  <a:gd name="T35" fmla="*/ 22 h 107"/>
                  <a:gd name="T36" fmla="*/ 129 w 131"/>
                  <a:gd name="T37" fmla="*/ 21 h 107"/>
                  <a:gd name="T38" fmla="*/ 131 w 131"/>
                  <a:gd name="T39" fmla="*/ 21 h 107"/>
                  <a:gd name="T40" fmla="*/ 130 w 131"/>
                  <a:gd name="T41" fmla="*/ 23 h 107"/>
                  <a:gd name="T42" fmla="*/ 128 w 131"/>
                  <a:gd name="T43" fmla="*/ 29 h 107"/>
                  <a:gd name="T44" fmla="*/ 124 w 131"/>
                  <a:gd name="T45" fmla="*/ 37 h 107"/>
                  <a:gd name="T46" fmla="*/ 116 w 131"/>
                  <a:gd name="T47" fmla="*/ 47 h 107"/>
                  <a:gd name="T48" fmla="*/ 108 w 131"/>
                  <a:gd name="T49" fmla="*/ 58 h 107"/>
                  <a:gd name="T50" fmla="*/ 97 w 131"/>
                  <a:gd name="T51" fmla="*/ 70 h 107"/>
                  <a:gd name="T52" fmla="*/ 84 w 131"/>
                  <a:gd name="T53" fmla="*/ 81 h 107"/>
                  <a:gd name="T54" fmla="*/ 67 w 131"/>
                  <a:gd name="T55" fmla="*/ 91 h 107"/>
                  <a:gd name="T56" fmla="*/ 48 w 131"/>
                  <a:gd name="T57" fmla="*/ 99 h 107"/>
                  <a:gd name="T58" fmla="*/ 26 w 131"/>
                  <a:gd name="T59" fmla="*/ 105 h 107"/>
                  <a:gd name="T60" fmla="*/ 4 w 131"/>
                  <a:gd name="T61" fmla="*/ 107 h 107"/>
                  <a:gd name="T62" fmla="*/ 4 w 131"/>
                  <a:gd name="T63" fmla="*/ 14 h 107"/>
                  <a:gd name="T64" fmla="*/ 8 w 131"/>
                  <a:gd name="T65" fmla="*/ 8 h 107"/>
                  <a:gd name="T66" fmla="*/ 13 w 131"/>
                  <a:gd name="T67" fmla="*/ 4 h 107"/>
                  <a:gd name="T68" fmla="*/ 20 w 131"/>
                  <a:gd name="T69" fmla="*/ 1 h 107"/>
                  <a:gd name="T70" fmla="*/ 29 w 131"/>
                  <a:gd name="T71" fmla="*/ 0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1" h="107">
                    <a:moveTo>
                      <a:pt x="4" y="107"/>
                    </a:moveTo>
                    <a:lnTo>
                      <a:pt x="4" y="107"/>
                    </a:lnTo>
                    <a:lnTo>
                      <a:pt x="3" y="107"/>
                    </a:lnTo>
                    <a:lnTo>
                      <a:pt x="2" y="107"/>
                    </a:lnTo>
                    <a:lnTo>
                      <a:pt x="0" y="107"/>
                    </a:lnTo>
                    <a:lnTo>
                      <a:pt x="0" y="107"/>
                    </a:lnTo>
                    <a:lnTo>
                      <a:pt x="4" y="107"/>
                    </a:lnTo>
                    <a:close/>
                    <a:moveTo>
                      <a:pt x="29" y="0"/>
                    </a:moveTo>
                    <a:lnTo>
                      <a:pt x="38" y="2"/>
                    </a:lnTo>
                    <a:lnTo>
                      <a:pt x="46" y="7"/>
                    </a:lnTo>
                    <a:lnTo>
                      <a:pt x="52" y="14"/>
                    </a:lnTo>
                    <a:lnTo>
                      <a:pt x="58" y="20"/>
                    </a:lnTo>
                    <a:lnTo>
                      <a:pt x="65" y="25"/>
                    </a:lnTo>
                    <a:lnTo>
                      <a:pt x="74" y="29"/>
                    </a:lnTo>
                    <a:lnTo>
                      <a:pt x="86" y="28"/>
                    </a:lnTo>
                    <a:lnTo>
                      <a:pt x="98" y="27"/>
                    </a:lnTo>
                    <a:lnTo>
                      <a:pt x="110" y="24"/>
                    </a:lnTo>
                    <a:lnTo>
                      <a:pt x="121" y="22"/>
                    </a:lnTo>
                    <a:lnTo>
                      <a:pt x="129" y="21"/>
                    </a:lnTo>
                    <a:lnTo>
                      <a:pt x="131" y="21"/>
                    </a:lnTo>
                    <a:lnTo>
                      <a:pt x="130" y="23"/>
                    </a:lnTo>
                    <a:lnTo>
                      <a:pt x="128" y="29"/>
                    </a:lnTo>
                    <a:lnTo>
                      <a:pt x="124" y="37"/>
                    </a:lnTo>
                    <a:lnTo>
                      <a:pt x="116" y="47"/>
                    </a:lnTo>
                    <a:lnTo>
                      <a:pt x="108" y="58"/>
                    </a:lnTo>
                    <a:lnTo>
                      <a:pt x="97" y="70"/>
                    </a:lnTo>
                    <a:lnTo>
                      <a:pt x="84" y="81"/>
                    </a:lnTo>
                    <a:lnTo>
                      <a:pt x="67" y="91"/>
                    </a:lnTo>
                    <a:lnTo>
                      <a:pt x="48" y="99"/>
                    </a:lnTo>
                    <a:lnTo>
                      <a:pt x="26" y="105"/>
                    </a:lnTo>
                    <a:lnTo>
                      <a:pt x="4" y="107"/>
                    </a:lnTo>
                    <a:lnTo>
                      <a:pt x="4" y="14"/>
                    </a:lnTo>
                    <a:lnTo>
                      <a:pt x="8" y="8"/>
                    </a:lnTo>
                    <a:lnTo>
                      <a:pt x="13" y="4"/>
                    </a:lnTo>
                    <a:lnTo>
                      <a:pt x="20" y="1"/>
                    </a:lnTo>
                    <a:lnTo>
                      <a:pt x="29"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4" name="Freeform 103">
                <a:extLst>
                  <a:ext uri="{FF2B5EF4-FFF2-40B4-BE49-F238E27FC236}">
                    <a16:creationId xmlns:a16="http://schemas.microsoft.com/office/drawing/2014/main" id="{00000000-0008-0000-0000-00004A000000}"/>
                  </a:ext>
                </a:extLst>
              </xdr:cNvPr>
              <xdr:cNvSpPr>
                <a:spLocks noEditPoints="1"/>
              </xdr:cNvSpPr>
            </xdr:nvSpPr>
            <xdr:spPr bwMode="auto">
              <a:xfrm>
                <a:off x="5303838" y="3787775"/>
                <a:ext cx="712788" cy="666750"/>
              </a:xfrm>
              <a:custGeom>
                <a:avLst/>
                <a:gdLst>
                  <a:gd name="T0" fmla="*/ 227 w 449"/>
                  <a:gd name="T1" fmla="*/ 420 h 420"/>
                  <a:gd name="T2" fmla="*/ 227 w 449"/>
                  <a:gd name="T3" fmla="*/ 420 h 420"/>
                  <a:gd name="T4" fmla="*/ 235 w 449"/>
                  <a:gd name="T5" fmla="*/ 0 h 420"/>
                  <a:gd name="T6" fmla="*/ 289 w 449"/>
                  <a:gd name="T7" fmla="*/ 14 h 420"/>
                  <a:gd name="T8" fmla="*/ 333 w 449"/>
                  <a:gd name="T9" fmla="*/ 45 h 420"/>
                  <a:gd name="T10" fmla="*/ 369 w 449"/>
                  <a:gd name="T11" fmla="*/ 87 h 420"/>
                  <a:gd name="T12" fmla="*/ 398 w 449"/>
                  <a:gd name="T13" fmla="*/ 135 h 420"/>
                  <a:gd name="T14" fmla="*/ 419 w 449"/>
                  <a:gd name="T15" fmla="*/ 186 h 420"/>
                  <a:gd name="T16" fmla="*/ 434 w 449"/>
                  <a:gd name="T17" fmla="*/ 235 h 420"/>
                  <a:gd name="T18" fmla="*/ 443 w 449"/>
                  <a:gd name="T19" fmla="*/ 275 h 420"/>
                  <a:gd name="T20" fmla="*/ 448 w 449"/>
                  <a:gd name="T21" fmla="*/ 301 h 420"/>
                  <a:gd name="T22" fmla="*/ 449 w 449"/>
                  <a:gd name="T23" fmla="*/ 318 h 420"/>
                  <a:gd name="T24" fmla="*/ 446 w 449"/>
                  <a:gd name="T25" fmla="*/ 342 h 420"/>
                  <a:gd name="T26" fmla="*/ 438 w 449"/>
                  <a:gd name="T27" fmla="*/ 359 h 420"/>
                  <a:gd name="T28" fmla="*/ 436 w 449"/>
                  <a:gd name="T29" fmla="*/ 362 h 420"/>
                  <a:gd name="T30" fmla="*/ 429 w 449"/>
                  <a:gd name="T31" fmla="*/ 370 h 420"/>
                  <a:gd name="T32" fmla="*/ 406 w 449"/>
                  <a:gd name="T33" fmla="*/ 385 h 420"/>
                  <a:gd name="T34" fmla="*/ 373 w 449"/>
                  <a:gd name="T35" fmla="*/ 401 h 420"/>
                  <a:gd name="T36" fmla="*/ 327 w 449"/>
                  <a:gd name="T37" fmla="*/ 413 h 420"/>
                  <a:gd name="T38" fmla="*/ 265 w 449"/>
                  <a:gd name="T39" fmla="*/ 419 h 420"/>
                  <a:gd name="T40" fmla="*/ 189 w 449"/>
                  <a:gd name="T41" fmla="*/ 419 h 420"/>
                  <a:gd name="T42" fmla="*/ 125 w 449"/>
                  <a:gd name="T43" fmla="*/ 411 h 420"/>
                  <a:gd name="T44" fmla="*/ 77 w 449"/>
                  <a:gd name="T45" fmla="*/ 399 h 420"/>
                  <a:gd name="T46" fmla="*/ 44 w 449"/>
                  <a:gd name="T47" fmla="*/ 383 h 420"/>
                  <a:gd name="T48" fmla="*/ 24 w 449"/>
                  <a:gd name="T49" fmla="*/ 368 h 420"/>
                  <a:gd name="T50" fmla="*/ 10 w 449"/>
                  <a:gd name="T51" fmla="*/ 348 h 420"/>
                  <a:gd name="T52" fmla="*/ 2 w 449"/>
                  <a:gd name="T53" fmla="*/ 323 h 420"/>
                  <a:gd name="T54" fmla="*/ 1 w 449"/>
                  <a:gd name="T55" fmla="*/ 301 h 420"/>
                  <a:gd name="T56" fmla="*/ 5 w 449"/>
                  <a:gd name="T57" fmla="*/ 275 h 420"/>
                  <a:gd name="T58" fmla="*/ 14 w 449"/>
                  <a:gd name="T59" fmla="*/ 233 h 420"/>
                  <a:gd name="T60" fmla="*/ 30 w 449"/>
                  <a:gd name="T61" fmla="*/ 186 h 420"/>
                  <a:gd name="T62" fmla="*/ 51 w 449"/>
                  <a:gd name="T63" fmla="*/ 135 h 420"/>
                  <a:gd name="T64" fmla="*/ 79 w 449"/>
                  <a:gd name="T65" fmla="*/ 86 h 420"/>
                  <a:gd name="T66" fmla="*/ 114 w 449"/>
                  <a:gd name="T67" fmla="*/ 45 h 420"/>
                  <a:gd name="T68" fmla="*/ 157 w 449"/>
                  <a:gd name="T69" fmla="*/ 14 h 420"/>
                  <a:gd name="T70" fmla="*/ 209 w 449"/>
                  <a:gd name="T71" fmla="*/ 0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49" h="420">
                    <a:moveTo>
                      <a:pt x="227" y="420"/>
                    </a:moveTo>
                    <a:lnTo>
                      <a:pt x="227" y="420"/>
                    </a:lnTo>
                    <a:lnTo>
                      <a:pt x="227" y="420"/>
                    </a:lnTo>
                    <a:lnTo>
                      <a:pt x="227" y="420"/>
                    </a:lnTo>
                    <a:close/>
                    <a:moveTo>
                      <a:pt x="209" y="0"/>
                    </a:moveTo>
                    <a:lnTo>
                      <a:pt x="235" y="0"/>
                    </a:lnTo>
                    <a:lnTo>
                      <a:pt x="264" y="6"/>
                    </a:lnTo>
                    <a:lnTo>
                      <a:pt x="289" y="14"/>
                    </a:lnTo>
                    <a:lnTo>
                      <a:pt x="312" y="27"/>
                    </a:lnTo>
                    <a:lnTo>
                      <a:pt x="333" y="45"/>
                    </a:lnTo>
                    <a:lnTo>
                      <a:pt x="353" y="64"/>
                    </a:lnTo>
                    <a:lnTo>
                      <a:pt x="369" y="87"/>
                    </a:lnTo>
                    <a:lnTo>
                      <a:pt x="385" y="110"/>
                    </a:lnTo>
                    <a:lnTo>
                      <a:pt x="398" y="135"/>
                    </a:lnTo>
                    <a:lnTo>
                      <a:pt x="409" y="161"/>
                    </a:lnTo>
                    <a:lnTo>
                      <a:pt x="419" y="186"/>
                    </a:lnTo>
                    <a:lnTo>
                      <a:pt x="428" y="211"/>
                    </a:lnTo>
                    <a:lnTo>
                      <a:pt x="434" y="235"/>
                    </a:lnTo>
                    <a:lnTo>
                      <a:pt x="439" y="255"/>
                    </a:lnTo>
                    <a:lnTo>
                      <a:pt x="443" y="275"/>
                    </a:lnTo>
                    <a:lnTo>
                      <a:pt x="446" y="290"/>
                    </a:lnTo>
                    <a:lnTo>
                      <a:pt x="448" y="301"/>
                    </a:lnTo>
                    <a:lnTo>
                      <a:pt x="449" y="309"/>
                    </a:lnTo>
                    <a:lnTo>
                      <a:pt x="449" y="318"/>
                    </a:lnTo>
                    <a:lnTo>
                      <a:pt x="449" y="329"/>
                    </a:lnTo>
                    <a:lnTo>
                      <a:pt x="446" y="342"/>
                    </a:lnTo>
                    <a:lnTo>
                      <a:pt x="439" y="357"/>
                    </a:lnTo>
                    <a:lnTo>
                      <a:pt x="438" y="359"/>
                    </a:lnTo>
                    <a:lnTo>
                      <a:pt x="437" y="361"/>
                    </a:lnTo>
                    <a:lnTo>
                      <a:pt x="436" y="362"/>
                    </a:lnTo>
                    <a:lnTo>
                      <a:pt x="436" y="362"/>
                    </a:lnTo>
                    <a:lnTo>
                      <a:pt x="429" y="370"/>
                    </a:lnTo>
                    <a:lnTo>
                      <a:pt x="418" y="377"/>
                    </a:lnTo>
                    <a:lnTo>
                      <a:pt x="406" y="385"/>
                    </a:lnTo>
                    <a:lnTo>
                      <a:pt x="392" y="394"/>
                    </a:lnTo>
                    <a:lnTo>
                      <a:pt x="373" y="401"/>
                    </a:lnTo>
                    <a:lnTo>
                      <a:pt x="352" y="407"/>
                    </a:lnTo>
                    <a:lnTo>
                      <a:pt x="327" y="413"/>
                    </a:lnTo>
                    <a:lnTo>
                      <a:pt x="297" y="417"/>
                    </a:lnTo>
                    <a:lnTo>
                      <a:pt x="265" y="419"/>
                    </a:lnTo>
                    <a:lnTo>
                      <a:pt x="227" y="420"/>
                    </a:lnTo>
                    <a:lnTo>
                      <a:pt x="189" y="419"/>
                    </a:lnTo>
                    <a:lnTo>
                      <a:pt x="155" y="416"/>
                    </a:lnTo>
                    <a:lnTo>
                      <a:pt x="125" y="411"/>
                    </a:lnTo>
                    <a:lnTo>
                      <a:pt x="99" y="405"/>
                    </a:lnTo>
                    <a:lnTo>
                      <a:pt x="77" y="399"/>
                    </a:lnTo>
                    <a:lnTo>
                      <a:pt x="58" y="391"/>
                    </a:lnTo>
                    <a:lnTo>
                      <a:pt x="44" y="383"/>
                    </a:lnTo>
                    <a:lnTo>
                      <a:pt x="32" y="375"/>
                    </a:lnTo>
                    <a:lnTo>
                      <a:pt x="24" y="368"/>
                    </a:lnTo>
                    <a:lnTo>
                      <a:pt x="18" y="362"/>
                    </a:lnTo>
                    <a:lnTo>
                      <a:pt x="10" y="348"/>
                    </a:lnTo>
                    <a:lnTo>
                      <a:pt x="5" y="335"/>
                    </a:lnTo>
                    <a:lnTo>
                      <a:pt x="2" y="323"/>
                    </a:lnTo>
                    <a:lnTo>
                      <a:pt x="0" y="308"/>
                    </a:lnTo>
                    <a:lnTo>
                      <a:pt x="1" y="301"/>
                    </a:lnTo>
                    <a:lnTo>
                      <a:pt x="3" y="290"/>
                    </a:lnTo>
                    <a:lnTo>
                      <a:pt x="5" y="275"/>
                    </a:lnTo>
                    <a:lnTo>
                      <a:pt x="9" y="255"/>
                    </a:lnTo>
                    <a:lnTo>
                      <a:pt x="14" y="233"/>
                    </a:lnTo>
                    <a:lnTo>
                      <a:pt x="21" y="211"/>
                    </a:lnTo>
                    <a:lnTo>
                      <a:pt x="30" y="186"/>
                    </a:lnTo>
                    <a:lnTo>
                      <a:pt x="39" y="161"/>
                    </a:lnTo>
                    <a:lnTo>
                      <a:pt x="51" y="135"/>
                    </a:lnTo>
                    <a:lnTo>
                      <a:pt x="64" y="110"/>
                    </a:lnTo>
                    <a:lnTo>
                      <a:pt x="79" y="86"/>
                    </a:lnTo>
                    <a:lnTo>
                      <a:pt x="95" y="64"/>
                    </a:lnTo>
                    <a:lnTo>
                      <a:pt x="114" y="45"/>
                    </a:lnTo>
                    <a:lnTo>
                      <a:pt x="134" y="27"/>
                    </a:lnTo>
                    <a:lnTo>
                      <a:pt x="157" y="14"/>
                    </a:lnTo>
                    <a:lnTo>
                      <a:pt x="183" y="5"/>
                    </a:lnTo>
                    <a:lnTo>
                      <a:pt x="209"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5" name="Rectangle 104">
                <a:extLst>
                  <a:ext uri="{FF2B5EF4-FFF2-40B4-BE49-F238E27FC236}">
                    <a16:creationId xmlns:a16="http://schemas.microsoft.com/office/drawing/2014/main" id="{00000000-0008-0000-0000-00004B000000}"/>
                  </a:ext>
                </a:extLst>
              </xdr:cNvPr>
              <xdr:cNvSpPr>
                <a:spLocks noChangeArrowheads="1"/>
              </xdr:cNvSpPr>
            </xdr:nvSpPr>
            <xdr:spPr bwMode="auto">
              <a:xfrm>
                <a:off x="5662613" y="4451350"/>
                <a:ext cx="1588" cy="1588"/>
              </a:xfrm>
              <a:prstGeom prst="rect">
                <a:avLst/>
              </a:prstGeom>
              <a:solidFill>
                <a:srgbClr val="3E708A"/>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6" name="Freeform 105">
                <a:extLst>
                  <a:ext uri="{FF2B5EF4-FFF2-40B4-BE49-F238E27FC236}">
                    <a16:creationId xmlns:a16="http://schemas.microsoft.com/office/drawing/2014/main" id="{00000000-0008-0000-0000-00004C000000}"/>
                  </a:ext>
                </a:extLst>
              </xdr:cNvPr>
              <xdr:cNvSpPr>
                <a:spLocks/>
              </xdr:cNvSpPr>
            </xdr:nvSpPr>
            <xdr:spPr bwMode="auto">
              <a:xfrm>
                <a:off x="5661026" y="3787775"/>
                <a:ext cx="357188" cy="663575"/>
              </a:xfrm>
              <a:custGeom>
                <a:avLst/>
                <a:gdLst>
                  <a:gd name="T0" fmla="*/ 0 w 225"/>
                  <a:gd name="T1" fmla="*/ 0 h 418"/>
                  <a:gd name="T2" fmla="*/ 11 w 225"/>
                  <a:gd name="T3" fmla="*/ 0 h 418"/>
                  <a:gd name="T4" fmla="*/ 40 w 225"/>
                  <a:gd name="T5" fmla="*/ 6 h 418"/>
                  <a:gd name="T6" fmla="*/ 65 w 225"/>
                  <a:gd name="T7" fmla="*/ 14 h 418"/>
                  <a:gd name="T8" fmla="*/ 89 w 225"/>
                  <a:gd name="T9" fmla="*/ 27 h 418"/>
                  <a:gd name="T10" fmla="*/ 109 w 225"/>
                  <a:gd name="T11" fmla="*/ 45 h 418"/>
                  <a:gd name="T12" fmla="*/ 129 w 225"/>
                  <a:gd name="T13" fmla="*/ 64 h 418"/>
                  <a:gd name="T14" fmla="*/ 145 w 225"/>
                  <a:gd name="T15" fmla="*/ 87 h 418"/>
                  <a:gd name="T16" fmla="*/ 161 w 225"/>
                  <a:gd name="T17" fmla="*/ 110 h 418"/>
                  <a:gd name="T18" fmla="*/ 174 w 225"/>
                  <a:gd name="T19" fmla="*/ 136 h 418"/>
                  <a:gd name="T20" fmla="*/ 185 w 225"/>
                  <a:gd name="T21" fmla="*/ 162 h 418"/>
                  <a:gd name="T22" fmla="*/ 194 w 225"/>
                  <a:gd name="T23" fmla="*/ 187 h 418"/>
                  <a:gd name="T24" fmla="*/ 203 w 225"/>
                  <a:gd name="T25" fmla="*/ 212 h 418"/>
                  <a:gd name="T26" fmla="*/ 210 w 225"/>
                  <a:gd name="T27" fmla="*/ 236 h 418"/>
                  <a:gd name="T28" fmla="*/ 215 w 225"/>
                  <a:gd name="T29" fmla="*/ 257 h 418"/>
                  <a:gd name="T30" fmla="*/ 219 w 225"/>
                  <a:gd name="T31" fmla="*/ 276 h 418"/>
                  <a:gd name="T32" fmla="*/ 222 w 225"/>
                  <a:gd name="T33" fmla="*/ 291 h 418"/>
                  <a:gd name="T34" fmla="*/ 224 w 225"/>
                  <a:gd name="T35" fmla="*/ 303 h 418"/>
                  <a:gd name="T36" fmla="*/ 224 w 225"/>
                  <a:gd name="T37" fmla="*/ 310 h 418"/>
                  <a:gd name="T38" fmla="*/ 225 w 225"/>
                  <a:gd name="T39" fmla="*/ 319 h 418"/>
                  <a:gd name="T40" fmla="*/ 224 w 225"/>
                  <a:gd name="T41" fmla="*/ 330 h 418"/>
                  <a:gd name="T42" fmla="*/ 220 w 225"/>
                  <a:gd name="T43" fmla="*/ 343 h 418"/>
                  <a:gd name="T44" fmla="*/ 213 w 225"/>
                  <a:gd name="T45" fmla="*/ 358 h 418"/>
                  <a:gd name="T46" fmla="*/ 212 w 225"/>
                  <a:gd name="T47" fmla="*/ 360 h 418"/>
                  <a:gd name="T48" fmla="*/ 211 w 225"/>
                  <a:gd name="T49" fmla="*/ 361 h 418"/>
                  <a:gd name="T50" fmla="*/ 210 w 225"/>
                  <a:gd name="T51" fmla="*/ 362 h 418"/>
                  <a:gd name="T52" fmla="*/ 203 w 225"/>
                  <a:gd name="T53" fmla="*/ 369 h 418"/>
                  <a:gd name="T54" fmla="*/ 193 w 225"/>
                  <a:gd name="T55" fmla="*/ 377 h 418"/>
                  <a:gd name="T56" fmla="*/ 181 w 225"/>
                  <a:gd name="T57" fmla="*/ 385 h 418"/>
                  <a:gd name="T58" fmla="*/ 166 w 225"/>
                  <a:gd name="T59" fmla="*/ 393 h 418"/>
                  <a:gd name="T60" fmla="*/ 148 w 225"/>
                  <a:gd name="T61" fmla="*/ 400 h 418"/>
                  <a:gd name="T62" fmla="*/ 127 w 225"/>
                  <a:gd name="T63" fmla="*/ 406 h 418"/>
                  <a:gd name="T64" fmla="*/ 102 w 225"/>
                  <a:gd name="T65" fmla="*/ 411 h 418"/>
                  <a:gd name="T66" fmla="*/ 72 w 225"/>
                  <a:gd name="T67" fmla="*/ 415 h 418"/>
                  <a:gd name="T68" fmla="*/ 40 w 225"/>
                  <a:gd name="T69" fmla="*/ 417 h 418"/>
                  <a:gd name="T70" fmla="*/ 2 w 225"/>
                  <a:gd name="T71" fmla="*/ 418 h 418"/>
                  <a:gd name="T72" fmla="*/ 1 w 225"/>
                  <a:gd name="T73" fmla="*/ 418 h 418"/>
                  <a:gd name="T74" fmla="*/ 0 w 225"/>
                  <a:gd name="T75" fmla="*/ 418 h 418"/>
                  <a:gd name="T76" fmla="*/ 0 w 225"/>
                  <a:gd name="T77" fmla="*/ 0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25" h="418">
                    <a:moveTo>
                      <a:pt x="0" y="0"/>
                    </a:moveTo>
                    <a:lnTo>
                      <a:pt x="11" y="0"/>
                    </a:lnTo>
                    <a:lnTo>
                      <a:pt x="40" y="6"/>
                    </a:lnTo>
                    <a:lnTo>
                      <a:pt x="65" y="14"/>
                    </a:lnTo>
                    <a:lnTo>
                      <a:pt x="89" y="27"/>
                    </a:lnTo>
                    <a:lnTo>
                      <a:pt x="109" y="45"/>
                    </a:lnTo>
                    <a:lnTo>
                      <a:pt x="129" y="64"/>
                    </a:lnTo>
                    <a:lnTo>
                      <a:pt x="145" y="87"/>
                    </a:lnTo>
                    <a:lnTo>
                      <a:pt x="161" y="110"/>
                    </a:lnTo>
                    <a:lnTo>
                      <a:pt x="174" y="136"/>
                    </a:lnTo>
                    <a:lnTo>
                      <a:pt x="185" y="162"/>
                    </a:lnTo>
                    <a:lnTo>
                      <a:pt x="194" y="187"/>
                    </a:lnTo>
                    <a:lnTo>
                      <a:pt x="203" y="212"/>
                    </a:lnTo>
                    <a:lnTo>
                      <a:pt x="210" y="236"/>
                    </a:lnTo>
                    <a:lnTo>
                      <a:pt x="215" y="257"/>
                    </a:lnTo>
                    <a:lnTo>
                      <a:pt x="219" y="276"/>
                    </a:lnTo>
                    <a:lnTo>
                      <a:pt x="222" y="291"/>
                    </a:lnTo>
                    <a:lnTo>
                      <a:pt x="224" y="303"/>
                    </a:lnTo>
                    <a:lnTo>
                      <a:pt x="224" y="310"/>
                    </a:lnTo>
                    <a:lnTo>
                      <a:pt x="225" y="319"/>
                    </a:lnTo>
                    <a:lnTo>
                      <a:pt x="224" y="330"/>
                    </a:lnTo>
                    <a:lnTo>
                      <a:pt x="220" y="343"/>
                    </a:lnTo>
                    <a:lnTo>
                      <a:pt x="213" y="358"/>
                    </a:lnTo>
                    <a:lnTo>
                      <a:pt x="212" y="360"/>
                    </a:lnTo>
                    <a:lnTo>
                      <a:pt x="211" y="361"/>
                    </a:lnTo>
                    <a:lnTo>
                      <a:pt x="210" y="362"/>
                    </a:lnTo>
                    <a:lnTo>
                      <a:pt x="203" y="369"/>
                    </a:lnTo>
                    <a:lnTo>
                      <a:pt x="193" y="377"/>
                    </a:lnTo>
                    <a:lnTo>
                      <a:pt x="181" y="385"/>
                    </a:lnTo>
                    <a:lnTo>
                      <a:pt x="166" y="393"/>
                    </a:lnTo>
                    <a:lnTo>
                      <a:pt x="148" y="400"/>
                    </a:lnTo>
                    <a:lnTo>
                      <a:pt x="127" y="406"/>
                    </a:lnTo>
                    <a:lnTo>
                      <a:pt x="102" y="411"/>
                    </a:lnTo>
                    <a:lnTo>
                      <a:pt x="72" y="415"/>
                    </a:lnTo>
                    <a:lnTo>
                      <a:pt x="40" y="417"/>
                    </a:lnTo>
                    <a:lnTo>
                      <a:pt x="2" y="418"/>
                    </a:lnTo>
                    <a:lnTo>
                      <a:pt x="1" y="418"/>
                    </a:lnTo>
                    <a:lnTo>
                      <a:pt x="0" y="418"/>
                    </a:lnTo>
                    <a:lnTo>
                      <a:pt x="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7" name="Freeform 106">
                <a:extLst>
                  <a:ext uri="{FF2B5EF4-FFF2-40B4-BE49-F238E27FC236}">
                    <a16:creationId xmlns:a16="http://schemas.microsoft.com/office/drawing/2014/main" id="{00000000-0008-0000-0000-00004D000000}"/>
                  </a:ext>
                </a:extLst>
              </xdr:cNvPr>
              <xdr:cNvSpPr>
                <a:spLocks noEditPoints="1"/>
              </xdr:cNvSpPr>
            </xdr:nvSpPr>
            <xdr:spPr bwMode="auto">
              <a:xfrm>
                <a:off x="5570538" y="3916363"/>
                <a:ext cx="182563" cy="366713"/>
              </a:xfrm>
              <a:custGeom>
                <a:avLst/>
                <a:gdLst>
                  <a:gd name="T0" fmla="*/ 76 w 115"/>
                  <a:gd name="T1" fmla="*/ 183 h 231"/>
                  <a:gd name="T2" fmla="*/ 90 w 115"/>
                  <a:gd name="T3" fmla="*/ 158 h 231"/>
                  <a:gd name="T4" fmla="*/ 80 w 115"/>
                  <a:gd name="T5" fmla="*/ 135 h 231"/>
                  <a:gd name="T6" fmla="*/ 65 w 115"/>
                  <a:gd name="T7" fmla="*/ 128 h 231"/>
                  <a:gd name="T8" fmla="*/ 40 w 115"/>
                  <a:gd name="T9" fmla="*/ 46 h 231"/>
                  <a:gd name="T10" fmla="*/ 29 w 115"/>
                  <a:gd name="T11" fmla="*/ 54 h 231"/>
                  <a:gd name="T12" fmla="*/ 25 w 115"/>
                  <a:gd name="T13" fmla="*/ 65 h 231"/>
                  <a:gd name="T14" fmla="*/ 26 w 115"/>
                  <a:gd name="T15" fmla="*/ 80 h 231"/>
                  <a:gd name="T16" fmla="*/ 33 w 115"/>
                  <a:gd name="T17" fmla="*/ 90 h 231"/>
                  <a:gd name="T18" fmla="*/ 41 w 115"/>
                  <a:gd name="T19" fmla="*/ 95 h 231"/>
                  <a:gd name="T20" fmla="*/ 50 w 115"/>
                  <a:gd name="T21" fmla="*/ 44 h 231"/>
                  <a:gd name="T22" fmla="*/ 63 w 115"/>
                  <a:gd name="T23" fmla="*/ 2 h 231"/>
                  <a:gd name="T24" fmla="*/ 65 w 115"/>
                  <a:gd name="T25" fmla="*/ 21 h 231"/>
                  <a:gd name="T26" fmla="*/ 85 w 115"/>
                  <a:gd name="T27" fmla="*/ 24 h 231"/>
                  <a:gd name="T28" fmla="*/ 103 w 115"/>
                  <a:gd name="T29" fmla="*/ 31 h 231"/>
                  <a:gd name="T30" fmla="*/ 107 w 115"/>
                  <a:gd name="T31" fmla="*/ 40 h 231"/>
                  <a:gd name="T32" fmla="*/ 104 w 115"/>
                  <a:gd name="T33" fmla="*/ 48 h 231"/>
                  <a:gd name="T34" fmla="*/ 96 w 115"/>
                  <a:gd name="T35" fmla="*/ 51 h 231"/>
                  <a:gd name="T36" fmla="*/ 83 w 115"/>
                  <a:gd name="T37" fmla="*/ 48 h 231"/>
                  <a:gd name="T38" fmla="*/ 65 w 115"/>
                  <a:gd name="T39" fmla="*/ 43 h 231"/>
                  <a:gd name="T40" fmla="*/ 91 w 115"/>
                  <a:gd name="T41" fmla="*/ 116 h 231"/>
                  <a:gd name="T42" fmla="*/ 107 w 115"/>
                  <a:gd name="T43" fmla="*/ 129 h 231"/>
                  <a:gd name="T44" fmla="*/ 115 w 115"/>
                  <a:gd name="T45" fmla="*/ 156 h 231"/>
                  <a:gd name="T46" fmla="*/ 108 w 115"/>
                  <a:gd name="T47" fmla="*/ 182 h 231"/>
                  <a:gd name="T48" fmla="*/ 96 w 115"/>
                  <a:gd name="T49" fmla="*/ 197 h 231"/>
                  <a:gd name="T50" fmla="*/ 75 w 115"/>
                  <a:gd name="T51" fmla="*/ 207 h 231"/>
                  <a:gd name="T52" fmla="*/ 65 w 115"/>
                  <a:gd name="T53" fmla="*/ 225 h 231"/>
                  <a:gd name="T54" fmla="*/ 58 w 115"/>
                  <a:gd name="T55" fmla="*/ 231 h 231"/>
                  <a:gd name="T56" fmla="*/ 50 w 115"/>
                  <a:gd name="T57" fmla="*/ 225 h 231"/>
                  <a:gd name="T58" fmla="*/ 42 w 115"/>
                  <a:gd name="T59" fmla="*/ 209 h 231"/>
                  <a:gd name="T60" fmla="*/ 19 w 115"/>
                  <a:gd name="T61" fmla="*/ 204 h 231"/>
                  <a:gd name="T62" fmla="*/ 3 w 115"/>
                  <a:gd name="T63" fmla="*/ 195 h 231"/>
                  <a:gd name="T64" fmla="*/ 1 w 115"/>
                  <a:gd name="T65" fmla="*/ 184 h 231"/>
                  <a:gd name="T66" fmla="*/ 8 w 115"/>
                  <a:gd name="T67" fmla="*/ 177 h 231"/>
                  <a:gd name="T68" fmla="*/ 18 w 115"/>
                  <a:gd name="T69" fmla="*/ 178 h 231"/>
                  <a:gd name="T70" fmla="*/ 30 w 115"/>
                  <a:gd name="T71" fmla="*/ 183 h 231"/>
                  <a:gd name="T72" fmla="*/ 50 w 115"/>
                  <a:gd name="T73" fmla="*/ 187 h 231"/>
                  <a:gd name="T74" fmla="*/ 24 w 115"/>
                  <a:gd name="T75" fmla="*/ 111 h 231"/>
                  <a:gd name="T76" fmla="*/ 8 w 115"/>
                  <a:gd name="T77" fmla="*/ 97 h 231"/>
                  <a:gd name="T78" fmla="*/ 1 w 115"/>
                  <a:gd name="T79" fmla="*/ 71 h 231"/>
                  <a:gd name="T80" fmla="*/ 15 w 115"/>
                  <a:gd name="T81" fmla="*/ 35 h 231"/>
                  <a:gd name="T82" fmla="*/ 50 w 115"/>
                  <a:gd name="T83" fmla="*/ 21 h 231"/>
                  <a:gd name="T84" fmla="*/ 52 w 115"/>
                  <a:gd name="T85" fmla="*/ 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15" h="231">
                    <a:moveTo>
                      <a:pt x="65" y="128"/>
                    </a:moveTo>
                    <a:lnTo>
                      <a:pt x="65" y="186"/>
                    </a:lnTo>
                    <a:lnTo>
                      <a:pt x="76" y="183"/>
                    </a:lnTo>
                    <a:lnTo>
                      <a:pt x="84" y="177"/>
                    </a:lnTo>
                    <a:lnTo>
                      <a:pt x="89" y="169"/>
                    </a:lnTo>
                    <a:lnTo>
                      <a:pt x="90" y="158"/>
                    </a:lnTo>
                    <a:lnTo>
                      <a:pt x="89" y="147"/>
                    </a:lnTo>
                    <a:lnTo>
                      <a:pt x="85" y="140"/>
                    </a:lnTo>
                    <a:lnTo>
                      <a:pt x="80" y="135"/>
                    </a:lnTo>
                    <a:lnTo>
                      <a:pt x="75" y="132"/>
                    </a:lnTo>
                    <a:lnTo>
                      <a:pt x="70" y="130"/>
                    </a:lnTo>
                    <a:lnTo>
                      <a:pt x="65" y="128"/>
                    </a:lnTo>
                    <a:close/>
                    <a:moveTo>
                      <a:pt x="50" y="44"/>
                    </a:moveTo>
                    <a:lnTo>
                      <a:pt x="45" y="45"/>
                    </a:lnTo>
                    <a:lnTo>
                      <a:pt x="40" y="46"/>
                    </a:lnTo>
                    <a:lnTo>
                      <a:pt x="36" y="48"/>
                    </a:lnTo>
                    <a:lnTo>
                      <a:pt x="32" y="51"/>
                    </a:lnTo>
                    <a:lnTo>
                      <a:pt x="29" y="54"/>
                    </a:lnTo>
                    <a:lnTo>
                      <a:pt x="27" y="58"/>
                    </a:lnTo>
                    <a:lnTo>
                      <a:pt x="25" y="61"/>
                    </a:lnTo>
                    <a:lnTo>
                      <a:pt x="25" y="65"/>
                    </a:lnTo>
                    <a:lnTo>
                      <a:pt x="25" y="69"/>
                    </a:lnTo>
                    <a:lnTo>
                      <a:pt x="25" y="76"/>
                    </a:lnTo>
                    <a:lnTo>
                      <a:pt x="26" y="80"/>
                    </a:lnTo>
                    <a:lnTo>
                      <a:pt x="28" y="84"/>
                    </a:lnTo>
                    <a:lnTo>
                      <a:pt x="30" y="87"/>
                    </a:lnTo>
                    <a:lnTo>
                      <a:pt x="33" y="90"/>
                    </a:lnTo>
                    <a:lnTo>
                      <a:pt x="35" y="92"/>
                    </a:lnTo>
                    <a:lnTo>
                      <a:pt x="38" y="94"/>
                    </a:lnTo>
                    <a:lnTo>
                      <a:pt x="41" y="95"/>
                    </a:lnTo>
                    <a:lnTo>
                      <a:pt x="45" y="97"/>
                    </a:lnTo>
                    <a:lnTo>
                      <a:pt x="50" y="99"/>
                    </a:lnTo>
                    <a:lnTo>
                      <a:pt x="50" y="44"/>
                    </a:lnTo>
                    <a:close/>
                    <a:moveTo>
                      <a:pt x="58" y="0"/>
                    </a:moveTo>
                    <a:lnTo>
                      <a:pt x="61" y="1"/>
                    </a:lnTo>
                    <a:lnTo>
                      <a:pt x="63" y="2"/>
                    </a:lnTo>
                    <a:lnTo>
                      <a:pt x="65" y="5"/>
                    </a:lnTo>
                    <a:lnTo>
                      <a:pt x="65" y="7"/>
                    </a:lnTo>
                    <a:lnTo>
                      <a:pt x="65" y="21"/>
                    </a:lnTo>
                    <a:lnTo>
                      <a:pt x="72" y="22"/>
                    </a:lnTo>
                    <a:lnTo>
                      <a:pt x="78" y="22"/>
                    </a:lnTo>
                    <a:lnTo>
                      <a:pt x="85" y="24"/>
                    </a:lnTo>
                    <a:lnTo>
                      <a:pt x="92" y="26"/>
                    </a:lnTo>
                    <a:lnTo>
                      <a:pt x="98" y="28"/>
                    </a:lnTo>
                    <a:lnTo>
                      <a:pt x="103" y="31"/>
                    </a:lnTo>
                    <a:lnTo>
                      <a:pt x="105" y="33"/>
                    </a:lnTo>
                    <a:lnTo>
                      <a:pt x="106" y="37"/>
                    </a:lnTo>
                    <a:lnTo>
                      <a:pt x="107" y="40"/>
                    </a:lnTo>
                    <a:lnTo>
                      <a:pt x="106" y="43"/>
                    </a:lnTo>
                    <a:lnTo>
                      <a:pt x="105" y="45"/>
                    </a:lnTo>
                    <a:lnTo>
                      <a:pt x="104" y="48"/>
                    </a:lnTo>
                    <a:lnTo>
                      <a:pt x="102" y="49"/>
                    </a:lnTo>
                    <a:lnTo>
                      <a:pt x="99" y="51"/>
                    </a:lnTo>
                    <a:lnTo>
                      <a:pt x="96" y="51"/>
                    </a:lnTo>
                    <a:lnTo>
                      <a:pt x="92" y="51"/>
                    </a:lnTo>
                    <a:lnTo>
                      <a:pt x="89" y="50"/>
                    </a:lnTo>
                    <a:lnTo>
                      <a:pt x="83" y="48"/>
                    </a:lnTo>
                    <a:lnTo>
                      <a:pt x="75" y="45"/>
                    </a:lnTo>
                    <a:lnTo>
                      <a:pt x="71" y="44"/>
                    </a:lnTo>
                    <a:lnTo>
                      <a:pt x="65" y="43"/>
                    </a:lnTo>
                    <a:lnTo>
                      <a:pt x="65" y="104"/>
                    </a:lnTo>
                    <a:lnTo>
                      <a:pt x="83" y="110"/>
                    </a:lnTo>
                    <a:lnTo>
                      <a:pt x="91" y="116"/>
                    </a:lnTo>
                    <a:lnTo>
                      <a:pt x="99" y="121"/>
                    </a:lnTo>
                    <a:lnTo>
                      <a:pt x="104" y="125"/>
                    </a:lnTo>
                    <a:lnTo>
                      <a:pt x="107" y="129"/>
                    </a:lnTo>
                    <a:lnTo>
                      <a:pt x="110" y="134"/>
                    </a:lnTo>
                    <a:lnTo>
                      <a:pt x="114" y="144"/>
                    </a:lnTo>
                    <a:lnTo>
                      <a:pt x="115" y="156"/>
                    </a:lnTo>
                    <a:lnTo>
                      <a:pt x="114" y="167"/>
                    </a:lnTo>
                    <a:lnTo>
                      <a:pt x="111" y="176"/>
                    </a:lnTo>
                    <a:lnTo>
                      <a:pt x="108" y="182"/>
                    </a:lnTo>
                    <a:lnTo>
                      <a:pt x="105" y="187"/>
                    </a:lnTo>
                    <a:lnTo>
                      <a:pt x="101" y="191"/>
                    </a:lnTo>
                    <a:lnTo>
                      <a:pt x="96" y="197"/>
                    </a:lnTo>
                    <a:lnTo>
                      <a:pt x="90" y="200"/>
                    </a:lnTo>
                    <a:lnTo>
                      <a:pt x="85" y="203"/>
                    </a:lnTo>
                    <a:lnTo>
                      <a:pt x="75" y="207"/>
                    </a:lnTo>
                    <a:lnTo>
                      <a:pt x="65" y="209"/>
                    </a:lnTo>
                    <a:lnTo>
                      <a:pt x="65" y="223"/>
                    </a:lnTo>
                    <a:lnTo>
                      <a:pt x="65" y="225"/>
                    </a:lnTo>
                    <a:lnTo>
                      <a:pt x="63" y="228"/>
                    </a:lnTo>
                    <a:lnTo>
                      <a:pt x="61" y="229"/>
                    </a:lnTo>
                    <a:lnTo>
                      <a:pt x="58" y="231"/>
                    </a:lnTo>
                    <a:lnTo>
                      <a:pt x="55" y="229"/>
                    </a:lnTo>
                    <a:lnTo>
                      <a:pt x="52" y="228"/>
                    </a:lnTo>
                    <a:lnTo>
                      <a:pt x="50" y="225"/>
                    </a:lnTo>
                    <a:lnTo>
                      <a:pt x="50" y="223"/>
                    </a:lnTo>
                    <a:lnTo>
                      <a:pt x="50" y="209"/>
                    </a:lnTo>
                    <a:lnTo>
                      <a:pt x="42" y="209"/>
                    </a:lnTo>
                    <a:lnTo>
                      <a:pt x="34" y="208"/>
                    </a:lnTo>
                    <a:lnTo>
                      <a:pt x="26" y="206"/>
                    </a:lnTo>
                    <a:lnTo>
                      <a:pt x="19" y="204"/>
                    </a:lnTo>
                    <a:lnTo>
                      <a:pt x="11" y="202"/>
                    </a:lnTo>
                    <a:lnTo>
                      <a:pt x="5" y="198"/>
                    </a:lnTo>
                    <a:lnTo>
                      <a:pt x="3" y="195"/>
                    </a:lnTo>
                    <a:lnTo>
                      <a:pt x="1" y="191"/>
                    </a:lnTo>
                    <a:lnTo>
                      <a:pt x="0" y="188"/>
                    </a:lnTo>
                    <a:lnTo>
                      <a:pt x="1" y="184"/>
                    </a:lnTo>
                    <a:lnTo>
                      <a:pt x="3" y="180"/>
                    </a:lnTo>
                    <a:lnTo>
                      <a:pt x="5" y="179"/>
                    </a:lnTo>
                    <a:lnTo>
                      <a:pt x="8" y="177"/>
                    </a:lnTo>
                    <a:lnTo>
                      <a:pt x="11" y="177"/>
                    </a:lnTo>
                    <a:lnTo>
                      <a:pt x="13" y="177"/>
                    </a:lnTo>
                    <a:lnTo>
                      <a:pt x="18" y="178"/>
                    </a:lnTo>
                    <a:lnTo>
                      <a:pt x="21" y="180"/>
                    </a:lnTo>
                    <a:lnTo>
                      <a:pt x="26" y="182"/>
                    </a:lnTo>
                    <a:lnTo>
                      <a:pt x="30" y="183"/>
                    </a:lnTo>
                    <a:lnTo>
                      <a:pt x="36" y="185"/>
                    </a:lnTo>
                    <a:lnTo>
                      <a:pt x="42" y="186"/>
                    </a:lnTo>
                    <a:lnTo>
                      <a:pt x="50" y="187"/>
                    </a:lnTo>
                    <a:lnTo>
                      <a:pt x="50" y="123"/>
                    </a:lnTo>
                    <a:lnTo>
                      <a:pt x="32" y="116"/>
                    </a:lnTo>
                    <a:lnTo>
                      <a:pt x="24" y="111"/>
                    </a:lnTo>
                    <a:lnTo>
                      <a:pt x="17" y="106"/>
                    </a:lnTo>
                    <a:lnTo>
                      <a:pt x="12" y="102"/>
                    </a:lnTo>
                    <a:lnTo>
                      <a:pt x="8" y="97"/>
                    </a:lnTo>
                    <a:lnTo>
                      <a:pt x="5" y="92"/>
                    </a:lnTo>
                    <a:lnTo>
                      <a:pt x="2" y="83"/>
                    </a:lnTo>
                    <a:lnTo>
                      <a:pt x="1" y="71"/>
                    </a:lnTo>
                    <a:lnTo>
                      <a:pt x="2" y="57"/>
                    </a:lnTo>
                    <a:lnTo>
                      <a:pt x="6" y="46"/>
                    </a:lnTo>
                    <a:lnTo>
                      <a:pt x="15" y="35"/>
                    </a:lnTo>
                    <a:lnTo>
                      <a:pt x="24" y="28"/>
                    </a:lnTo>
                    <a:lnTo>
                      <a:pt x="36" y="23"/>
                    </a:lnTo>
                    <a:lnTo>
                      <a:pt x="50" y="21"/>
                    </a:lnTo>
                    <a:lnTo>
                      <a:pt x="50" y="7"/>
                    </a:lnTo>
                    <a:lnTo>
                      <a:pt x="50" y="5"/>
                    </a:lnTo>
                    <a:lnTo>
                      <a:pt x="52" y="2"/>
                    </a:lnTo>
                    <a:lnTo>
                      <a:pt x="55" y="1"/>
                    </a:lnTo>
                    <a:lnTo>
                      <a:pt x="58"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1" name="Group 134">
            <a:extLst>
              <a:ext uri="{FF2B5EF4-FFF2-40B4-BE49-F238E27FC236}">
                <a16:creationId xmlns:a16="http://schemas.microsoft.com/office/drawing/2014/main" id="{00000000-0008-0000-0000-000015000000}"/>
              </a:ext>
            </a:extLst>
          </xdr:cNvPr>
          <xdr:cNvGrpSpPr/>
        </xdr:nvGrpSpPr>
        <xdr:grpSpPr>
          <a:xfrm>
            <a:off x="6902155" y="1849790"/>
            <a:ext cx="464343" cy="464343"/>
            <a:chOff x="2970213" y="1606550"/>
            <a:chExt cx="1301750" cy="1301750"/>
          </a:xfrm>
        </xdr:grpSpPr>
        <xdr:sp macro="" textlink="">
          <xdr:nvSpPr>
            <xdr:cNvPr id="56" name="Freeform 107">
              <a:extLst>
                <a:ext uri="{FF2B5EF4-FFF2-40B4-BE49-F238E27FC236}">
                  <a16:creationId xmlns:a16="http://schemas.microsoft.com/office/drawing/2014/main" id="{00000000-0008-0000-0000-000038000000}"/>
                </a:ext>
              </a:extLst>
            </xdr:cNvPr>
            <xdr:cNvSpPr>
              <a:spLocks/>
            </xdr:cNvSpPr>
          </xdr:nvSpPr>
          <xdr:spPr bwMode="auto">
            <a:xfrm>
              <a:off x="2970213" y="1606550"/>
              <a:ext cx="1301750" cy="1301750"/>
            </a:xfrm>
            <a:custGeom>
              <a:avLst/>
              <a:gdLst>
                <a:gd name="T0" fmla="*/ 409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1 w 820"/>
                <a:gd name="T19" fmla="*/ 218 h 820"/>
                <a:gd name="T20" fmla="*/ 792 w 820"/>
                <a:gd name="T21" fmla="*/ 262 h 820"/>
                <a:gd name="T22" fmla="*/ 807 w 820"/>
                <a:gd name="T23" fmla="*/ 309 h 820"/>
                <a:gd name="T24" fmla="*/ 817 w 820"/>
                <a:gd name="T25" fmla="*/ 358 h 820"/>
                <a:gd name="T26" fmla="*/ 820 w 820"/>
                <a:gd name="T27" fmla="*/ 410 h 820"/>
                <a:gd name="T28" fmla="*/ 817 w 820"/>
                <a:gd name="T29" fmla="*/ 461 h 820"/>
                <a:gd name="T30" fmla="*/ 807 w 820"/>
                <a:gd name="T31" fmla="*/ 511 h 820"/>
                <a:gd name="T32" fmla="*/ 792 w 820"/>
                <a:gd name="T33" fmla="*/ 558 h 820"/>
                <a:gd name="T34" fmla="*/ 771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09 w 820"/>
                <a:gd name="T53" fmla="*/ 820 h 820"/>
                <a:gd name="T54" fmla="*/ 358 w 820"/>
                <a:gd name="T55" fmla="*/ 817 h 820"/>
                <a:gd name="T56" fmla="*/ 309 w 820"/>
                <a:gd name="T57" fmla="*/ 808 h 820"/>
                <a:gd name="T58" fmla="*/ 262 w 820"/>
                <a:gd name="T59" fmla="*/ 793 h 820"/>
                <a:gd name="T60" fmla="*/ 217 w 820"/>
                <a:gd name="T61" fmla="*/ 772 h 820"/>
                <a:gd name="T62" fmla="*/ 175 w 820"/>
                <a:gd name="T63" fmla="*/ 746 h 820"/>
                <a:gd name="T64" fmla="*/ 137 w 820"/>
                <a:gd name="T65" fmla="*/ 717 h 820"/>
                <a:gd name="T66" fmla="*/ 104 w 820"/>
                <a:gd name="T67" fmla="*/ 683 h 820"/>
                <a:gd name="T68" fmla="*/ 74 w 820"/>
                <a:gd name="T69" fmla="*/ 644 h 820"/>
                <a:gd name="T70" fmla="*/ 48 w 820"/>
                <a:gd name="T71" fmla="*/ 603 h 820"/>
                <a:gd name="T72" fmla="*/ 28 w 820"/>
                <a:gd name="T73" fmla="*/ 558 h 820"/>
                <a:gd name="T74" fmla="*/ 12 w 820"/>
                <a:gd name="T75" fmla="*/ 511 h 820"/>
                <a:gd name="T76" fmla="*/ 3 w 820"/>
                <a:gd name="T77" fmla="*/ 461 h 820"/>
                <a:gd name="T78" fmla="*/ 0 w 820"/>
                <a:gd name="T79" fmla="*/ 410 h 820"/>
                <a:gd name="T80" fmla="*/ 3 w 820"/>
                <a:gd name="T81" fmla="*/ 358 h 820"/>
                <a:gd name="T82" fmla="*/ 12 w 820"/>
                <a:gd name="T83" fmla="*/ 309 h 820"/>
                <a:gd name="T84" fmla="*/ 28 w 820"/>
                <a:gd name="T85" fmla="*/ 262 h 820"/>
                <a:gd name="T86" fmla="*/ 48 w 820"/>
                <a:gd name="T87" fmla="*/ 218 h 820"/>
                <a:gd name="T88" fmla="*/ 74 w 820"/>
                <a:gd name="T89" fmla="*/ 176 h 820"/>
                <a:gd name="T90" fmla="*/ 104 w 820"/>
                <a:gd name="T91" fmla="*/ 138 h 820"/>
                <a:gd name="T92" fmla="*/ 137 w 820"/>
                <a:gd name="T93" fmla="*/ 104 h 820"/>
                <a:gd name="T94" fmla="*/ 175 w 820"/>
                <a:gd name="T95" fmla="*/ 73 h 820"/>
                <a:gd name="T96" fmla="*/ 217 w 820"/>
                <a:gd name="T97" fmla="*/ 48 h 820"/>
                <a:gd name="T98" fmla="*/ 262 w 820"/>
                <a:gd name="T99" fmla="*/ 28 h 820"/>
                <a:gd name="T100" fmla="*/ 309 w 820"/>
                <a:gd name="T101" fmla="*/ 12 h 820"/>
                <a:gd name="T102" fmla="*/ 358 w 820"/>
                <a:gd name="T103" fmla="*/ 3 h 820"/>
                <a:gd name="T104" fmla="*/ 409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09" y="0"/>
                  </a:moveTo>
                  <a:lnTo>
                    <a:pt x="462" y="3"/>
                  </a:lnTo>
                  <a:lnTo>
                    <a:pt x="511" y="12"/>
                  </a:lnTo>
                  <a:lnTo>
                    <a:pt x="558" y="28"/>
                  </a:lnTo>
                  <a:lnTo>
                    <a:pt x="602" y="48"/>
                  </a:lnTo>
                  <a:lnTo>
                    <a:pt x="644" y="73"/>
                  </a:lnTo>
                  <a:lnTo>
                    <a:pt x="682" y="104"/>
                  </a:lnTo>
                  <a:lnTo>
                    <a:pt x="716" y="138"/>
                  </a:lnTo>
                  <a:lnTo>
                    <a:pt x="746" y="176"/>
                  </a:lnTo>
                  <a:lnTo>
                    <a:pt x="771" y="218"/>
                  </a:lnTo>
                  <a:lnTo>
                    <a:pt x="792" y="262"/>
                  </a:lnTo>
                  <a:lnTo>
                    <a:pt x="807" y="309"/>
                  </a:lnTo>
                  <a:lnTo>
                    <a:pt x="817" y="358"/>
                  </a:lnTo>
                  <a:lnTo>
                    <a:pt x="820" y="410"/>
                  </a:lnTo>
                  <a:lnTo>
                    <a:pt x="817" y="461"/>
                  </a:lnTo>
                  <a:lnTo>
                    <a:pt x="807" y="511"/>
                  </a:lnTo>
                  <a:lnTo>
                    <a:pt x="792" y="558"/>
                  </a:lnTo>
                  <a:lnTo>
                    <a:pt x="771" y="603"/>
                  </a:lnTo>
                  <a:lnTo>
                    <a:pt x="746" y="644"/>
                  </a:lnTo>
                  <a:lnTo>
                    <a:pt x="716" y="683"/>
                  </a:lnTo>
                  <a:lnTo>
                    <a:pt x="682" y="717"/>
                  </a:lnTo>
                  <a:lnTo>
                    <a:pt x="644" y="746"/>
                  </a:lnTo>
                  <a:lnTo>
                    <a:pt x="602" y="772"/>
                  </a:lnTo>
                  <a:lnTo>
                    <a:pt x="558" y="793"/>
                  </a:lnTo>
                  <a:lnTo>
                    <a:pt x="511" y="808"/>
                  </a:lnTo>
                  <a:lnTo>
                    <a:pt x="462" y="817"/>
                  </a:lnTo>
                  <a:lnTo>
                    <a:pt x="409" y="820"/>
                  </a:lnTo>
                  <a:lnTo>
                    <a:pt x="358" y="817"/>
                  </a:lnTo>
                  <a:lnTo>
                    <a:pt x="309" y="808"/>
                  </a:lnTo>
                  <a:lnTo>
                    <a:pt x="262" y="793"/>
                  </a:lnTo>
                  <a:lnTo>
                    <a:pt x="217" y="772"/>
                  </a:lnTo>
                  <a:lnTo>
                    <a:pt x="175" y="746"/>
                  </a:lnTo>
                  <a:lnTo>
                    <a:pt x="137" y="717"/>
                  </a:lnTo>
                  <a:lnTo>
                    <a:pt x="104" y="683"/>
                  </a:lnTo>
                  <a:lnTo>
                    <a:pt x="74" y="644"/>
                  </a:lnTo>
                  <a:lnTo>
                    <a:pt x="48" y="603"/>
                  </a:lnTo>
                  <a:lnTo>
                    <a:pt x="28" y="558"/>
                  </a:lnTo>
                  <a:lnTo>
                    <a:pt x="12" y="511"/>
                  </a:lnTo>
                  <a:lnTo>
                    <a:pt x="3" y="461"/>
                  </a:lnTo>
                  <a:lnTo>
                    <a:pt x="0" y="410"/>
                  </a:lnTo>
                  <a:lnTo>
                    <a:pt x="3" y="358"/>
                  </a:lnTo>
                  <a:lnTo>
                    <a:pt x="12" y="309"/>
                  </a:lnTo>
                  <a:lnTo>
                    <a:pt x="28" y="262"/>
                  </a:lnTo>
                  <a:lnTo>
                    <a:pt x="48" y="218"/>
                  </a:lnTo>
                  <a:lnTo>
                    <a:pt x="74" y="176"/>
                  </a:lnTo>
                  <a:lnTo>
                    <a:pt x="104" y="138"/>
                  </a:lnTo>
                  <a:lnTo>
                    <a:pt x="137" y="104"/>
                  </a:lnTo>
                  <a:lnTo>
                    <a:pt x="175" y="73"/>
                  </a:lnTo>
                  <a:lnTo>
                    <a:pt x="217" y="48"/>
                  </a:lnTo>
                  <a:lnTo>
                    <a:pt x="262" y="28"/>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57" name="Group 136">
              <a:extLst>
                <a:ext uri="{FF2B5EF4-FFF2-40B4-BE49-F238E27FC236}">
                  <a16:creationId xmlns:a16="http://schemas.microsoft.com/office/drawing/2014/main" id="{00000000-0008-0000-0000-000039000000}"/>
                </a:ext>
              </a:extLst>
            </xdr:cNvPr>
            <xdr:cNvGrpSpPr/>
          </xdr:nvGrpSpPr>
          <xdr:grpSpPr>
            <a:xfrm>
              <a:off x="3292476" y="1809750"/>
              <a:ext cx="661987" cy="914400"/>
              <a:chOff x="3292476" y="1809750"/>
              <a:chExt cx="661987" cy="914400"/>
            </a:xfrm>
          </xdr:grpSpPr>
          <xdr:sp macro="" textlink="">
            <xdr:nvSpPr>
              <xdr:cNvPr id="58" name="Rectangle 108">
                <a:extLst>
                  <a:ext uri="{FF2B5EF4-FFF2-40B4-BE49-F238E27FC236}">
                    <a16:creationId xmlns:a16="http://schemas.microsoft.com/office/drawing/2014/main" id="{00000000-0008-0000-0000-00003A000000}"/>
                  </a:ext>
                </a:extLst>
              </xdr:cNvPr>
              <xdr:cNvSpPr>
                <a:spLocks noChangeArrowheads="1"/>
              </xdr:cNvSpPr>
            </xdr:nvSpPr>
            <xdr:spPr bwMode="auto">
              <a:xfrm>
                <a:off x="3597276" y="2165350"/>
                <a:ext cx="52388" cy="519113"/>
              </a:xfrm>
              <a:prstGeom prst="rect">
                <a:avLst/>
              </a:prstGeom>
              <a:solidFill>
                <a:schemeClr val="bg2">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9" name="Freeform 109">
                <a:extLst>
                  <a:ext uri="{FF2B5EF4-FFF2-40B4-BE49-F238E27FC236}">
                    <a16:creationId xmlns:a16="http://schemas.microsoft.com/office/drawing/2014/main" id="{00000000-0008-0000-0000-00003B000000}"/>
                  </a:ext>
                </a:extLst>
              </xdr:cNvPr>
              <xdr:cNvSpPr>
                <a:spLocks/>
              </xdr:cNvSpPr>
            </xdr:nvSpPr>
            <xdr:spPr bwMode="auto">
              <a:xfrm>
                <a:off x="3781426" y="2236788"/>
                <a:ext cx="150813" cy="152400"/>
              </a:xfrm>
              <a:custGeom>
                <a:avLst/>
                <a:gdLst>
                  <a:gd name="T0" fmla="*/ 77 w 95"/>
                  <a:gd name="T1" fmla="*/ 0 h 96"/>
                  <a:gd name="T2" fmla="*/ 95 w 95"/>
                  <a:gd name="T3" fmla="*/ 0 h 96"/>
                  <a:gd name="T4" fmla="*/ 95 w 95"/>
                  <a:gd name="T5" fmla="*/ 96 h 96"/>
                  <a:gd name="T6" fmla="*/ 0 w 95"/>
                  <a:gd name="T7" fmla="*/ 96 h 96"/>
                  <a:gd name="T8" fmla="*/ 0 w 95"/>
                  <a:gd name="T9" fmla="*/ 70 h 96"/>
                  <a:gd name="T10" fmla="*/ 77 w 95"/>
                  <a:gd name="T11" fmla="*/ 70 h 96"/>
                  <a:gd name="T12" fmla="*/ 77 w 95"/>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5" h="96">
                    <a:moveTo>
                      <a:pt x="77" y="0"/>
                    </a:moveTo>
                    <a:lnTo>
                      <a:pt x="95" y="0"/>
                    </a:lnTo>
                    <a:lnTo>
                      <a:pt x="95" y="96"/>
                    </a:lnTo>
                    <a:lnTo>
                      <a:pt x="0" y="96"/>
                    </a:lnTo>
                    <a:lnTo>
                      <a:pt x="0" y="70"/>
                    </a:lnTo>
                    <a:lnTo>
                      <a:pt x="77" y="70"/>
                    </a:lnTo>
                    <a:lnTo>
                      <a:pt x="77"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0" name="Freeform 110">
                <a:extLst>
                  <a:ext uri="{FF2B5EF4-FFF2-40B4-BE49-F238E27FC236}">
                    <a16:creationId xmlns:a16="http://schemas.microsoft.com/office/drawing/2014/main" id="{00000000-0008-0000-0000-00003C000000}"/>
                  </a:ext>
                </a:extLst>
              </xdr:cNvPr>
              <xdr:cNvSpPr>
                <a:spLocks/>
              </xdr:cNvSpPr>
            </xdr:nvSpPr>
            <xdr:spPr bwMode="auto">
              <a:xfrm>
                <a:off x="3313113" y="2236788"/>
                <a:ext cx="152400" cy="152400"/>
              </a:xfrm>
              <a:custGeom>
                <a:avLst/>
                <a:gdLst>
                  <a:gd name="T0" fmla="*/ 0 w 96"/>
                  <a:gd name="T1" fmla="*/ 0 h 96"/>
                  <a:gd name="T2" fmla="*/ 19 w 96"/>
                  <a:gd name="T3" fmla="*/ 0 h 96"/>
                  <a:gd name="T4" fmla="*/ 19 w 96"/>
                  <a:gd name="T5" fmla="*/ 70 h 96"/>
                  <a:gd name="T6" fmla="*/ 96 w 96"/>
                  <a:gd name="T7" fmla="*/ 70 h 96"/>
                  <a:gd name="T8" fmla="*/ 96 w 96"/>
                  <a:gd name="T9" fmla="*/ 96 h 96"/>
                  <a:gd name="T10" fmla="*/ 0 w 96"/>
                  <a:gd name="T11" fmla="*/ 96 h 96"/>
                  <a:gd name="T12" fmla="*/ 0 w 96"/>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6" h="96">
                    <a:moveTo>
                      <a:pt x="0" y="0"/>
                    </a:moveTo>
                    <a:lnTo>
                      <a:pt x="19" y="0"/>
                    </a:lnTo>
                    <a:lnTo>
                      <a:pt x="19" y="70"/>
                    </a:lnTo>
                    <a:lnTo>
                      <a:pt x="96" y="70"/>
                    </a:lnTo>
                    <a:lnTo>
                      <a:pt x="96" y="96"/>
                    </a:lnTo>
                    <a:lnTo>
                      <a:pt x="0" y="96"/>
                    </a:lnTo>
                    <a:lnTo>
                      <a:pt x="0"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1" name="Rectangle 111">
                <a:extLst>
                  <a:ext uri="{FF2B5EF4-FFF2-40B4-BE49-F238E27FC236}">
                    <a16:creationId xmlns:a16="http://schemas.microsoft.com/office/drawing/2014/main" id="{00000000-0008-0000-0000-00003D000000}"/>
                  </a:ext>
                </a:extLst>
              </xdr:cNvPr>
              <xdr:cNvSpPr>
                <a:spLocks noChangeArrowheads="1"/>
              </xdr:cNvSpPr>
            </xdr:nvSpPr>
            <xdr:spPr bwMode="auto">
              <a:xfrm>
                <a:off x="3384551" y="2328863"/>
                <a:ext cx="477838" cy="90488"/>
              </a:xfrm>
              <a:prstGeom prst="rect">
                <a:avLst/>
              </a:prstGeom>
              <a:solidFill>
                <a:schemeClr val="accent4"/>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2" name="Freeform 112">
                <a:extLst>
                  <a:ext uri="{FF2B5EF4-FFF2-40B4-BE49-F238E27FC236}">
                    <a16:creationId xmlns:a16="http://schemas.microsoft.com/office/drawing/2014/main" id="{00000000-0008-0000-0000-00003E000000}"/>
                  </a:ext>
                </a:extLst>
              </xdr:cNvPr>
              <xdr:cNvSpPr>
                <a:spLocks/>
              </xdr:cNvSpPr>
            </xdr:nvSpPr>
            <xdr:spPr bwMode="auto">
              <a:xfrm>
                <a:off x="3390901" y="1809750"/>
                <a:ext cx="476250" cy="417513"/>
              </a:xfrm>
              <a:custGeom>
                <a:avLst/>
                <a:gdLst>
                  <a:gd name="T0" fmla="*/ 0 w 300"/>
                  <a:gd name="T1" fmla="*/ 0 h 263"/>
                  <a:gd name="T2" fmla="*/ 300 w 300"/>
                  <a:gd name="T3" fmla="*/ 0 h 263"/>
                  <a:gd name="T4" fmla="*/ 268 w 300"/>
                  <a:gd name="T5" fmla="*/ 263 h 263"/>
                  <a:gd name="T6" fmla="*/ 31 w 300"/>
                  <a:gd name="T7" fmla="*/ 263 h 263"/>
                  <a:gd name="T8" fmla="*/ 0 w 300"/>
                  <a:gd name="T9" fmla="*/ 0 h 263"/>
                </a:gdLst>
                <a:ahLst/>
                <a:cxnLst>
                  <a:cxn ang="0">
                    <a:pos x="T0" y="T1"/>
                  </a:cxn>
                  <a:cxn ang="0">
                    <a:pos x="T2" y="T3"/>
                  </a:cxn>
                  <a:cxn ang="0">
                    <a:pos x="T4" y="T5"/>
                  </a:cxn>
                  <a:cxn ang="0">
                    <a:pos x="T6" y="T7"/>
                  </a:cxn>
                  <a:cxn ang="0">
                    <a:pos x="T8" y="T9"/>
                  </a:cxn>
                </a:cxnLst>
                <a:rect l="0" t="0" r="r" b="b"/>
                <a:pathLst>
                  <a:path w="300" h="263">
                    <a:moveTo>
                      <a:pt x="0" y="0"/>
                    </a:moveTo>
                    <a:lnTo>
                      <a:pt x="300" y="0"/>
                    </a:lnTo>
                    <a:lnTo>
                      <a:pt x="268" y="263"/>
                    </a:lnTo>
                    <a:lnTo>
                      <a:pt x="31" y="263"/>
                    </a:lnTo>
                    <a:lnTo>
                      <a:pt x="0"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3" name="Freeform 113">
                <a:extLst>
                  <a:ext uri="{FF2B5EF4-FFF2-40B4-BE49-F238E27FC236}">
                    <a16:creationId xmlns:a16="http://schemas.microsoft.com/office/drawing/2014/main" id="{00000000-0008-0000-0000-00003F000000}"/>
                  </a:ext>
                </a:extLst>
              </xdr:cNvPr>
              <xdr:cNvSpPr>
                <a:spLocks/>
              </xdr:cNvSpPr>
            </xdr:nvSpPr>
            <xdr:spPr bwMode="auto">
              <a:xfrm>
                <a:off x="3590926" y="1985963"/>
                <a:ext cx="76200" cy="77788"/>
              </a:xfrm>
              <a:custGeom>
                <a:avLst/>
                <a:gdLst>
                  <a:gd name="T0" fmla="*/ 23 w 48"/>
                  <a:gd name="T1" fmla="*/ 0 h 49"/>
                  <a:gd name="T2" fmla="*/ 34 w 48"/>
                  <a:gd name="T3" fmla="*/ 2 h 49"/>
                  <a:gd name="T4" fmla="*/ 41 w 48"/>
                  <a:gd name="T5" fmla="*/ 7 h 49"/>
                  <a:gd name="T6" fmla="*/ 46 w 48"/>
                  <a:gd name="T7" fmla="*/ 15 h 49"/>
                  <a:gd name="T8" fmla="*/ 48 w 48"/>
                  <a:gd name="T9" fmla="*/ 25 h 49"/>
                  <a:gd name="T10" fmla="*/ 46 w 48"/>
                  <a:gd name="T11" fmla="*/ 34 h 49"/>
                  <a:gd name="T12" fmla="*/ 41 w 48"/>
                  <a:gd name="T13" fmla="*/ 41 h 49"/>
                  <a:gd name="T14" fmla="*/ 34 w 48"/>
                  <a:gd name="T15" fmla="*/ 47 h 49"/>
                  <a:gd name="T16" fmla="*/ 23 w 48"/>
                  <a:gd name="T17" fmla="*/ 49 h 49"/>
                  <a:gd name="T18" fmla="*/ 14 w 48"/>
                  <a:gd name="T19" fmla="*/ 47 h 49"/>
                  <a:gd name="T20" fmla="*/ 7 w 48"/>
                  <a:gd name="T21" fmla="*/ 41 h 49"/>
                  <a:gd name="T22" fmla="*/ 2 w 48"/>
                  <a:gd name="T23" fmla="*/ 34 h 49"/>
                  <a:gd name="T24" fmla="*/ 0 w 48"/>
                  <a:gd name="T25" fmla="*/ 25 h 49"/>
                  <a:gd name="T26" fmla="*/ 2 w 48"/>
                  <a:gd name="T27" fmla="*/ 15 h 49"/>
                  <a:gd name="T28" fmla="*/ 7 w 48"/>
                  <a:gd name="T29" fmla="*/ 7 h 49"/>
                  <a:gd name="T30" fmla="*/ 14 w 48"/>
                  <a:gd name="T31" fmla="*/ 2 h 49"/>
                  <a:gd name="T32" fmla="*/ 23 w 48"/>
                  <a:gd name="T33"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8" h="49">
                    <a:moveTo>
                      <a:pt x="23" y="0"/>
                    </a:moveTo>
                    <a:lnTo>
                      <a:pt x="34" y="2"/>
                    </a:lnTo>
                    <a:lnTo>
                      <a:pt x="41" y="7"/>
                    </a:lnTo>
                    <a:lnTo>
                      <a:pt x="46" y="15"/>
                    </a:lnTo>
                    <a:lnTo>
                      <a:pt x="48" y="25"/>
                    </a:lnTo>
                    <a:lnTo>
                      <a:pt x="46" y="34"/>
                    </a:lnTo>
                    <a:lnTo>
                      <a:pt x="41" y="41"/>
                    </a:lnTo>
                    <a:lnTo>
                      <a:pt x="34" y="47"/>
                    </a:lnTo>
                    <a:lnTo>
                      <a:pt x="23" y="49"/>
                    </a:lnTo>
                    <a:lnTo>
                      <a:pt x="14" y="47"/>
                    </a:lnTo>
                    <a:lnTo>
                      <a:pt x="7" y="41"/>
                    </a:lnTo>
                    <a:lnTo>
                      <a:pt x="2" y="34"/>
                    </a:lnTo>
                    <a:lnTo>
                      <a:pt x="0" y="25"/>
                    </a:lnTo>
                    <a:lnTo>
                      <a:pt x="2" y="15"/>
                    </a:lnTo>
                    <a:lnTo>
                      <a:pt x="7" y="7"/>
                    </a:lnTo>
                    <a:lnTo>
                      <a:pt x="14" y="2"/>
                    </a:lnTo>
                    <a:lnTo>
                      <a:pt x="2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4" name="Freeform 114">
                <a:extLst>
                  <a:ext uri="{FF2B5EF4-FFF2-40B4-BE49-F238E27FC236}">
                    <a16:creationId xmlns:a16="http://schemas.microsoft.com/office/drawing/2014/main" id="{00000000-0008-0000-0000-000040000000}"/>
                  </a:ext>
                </a:extLst>
              </xdr:cNvPr>
              <xdr:cNvSpPr>
                <a:spLocks/>
              </xdr:cNvSpPr>
            </xdr:nvSpPr>
            <xdr:spPr bwMode="auto">
              <a:xfrm>
                <a:off x="3292476" y="2206625"/>
                <a:ext cx="71438" cy="100013"/>
              </a:xfrm>
              <a:custGeom>
                <a:avLst/>
                <a:gdLst>
                  <a:gd name="T0" fmla="*/ 22 w 45"/>
                  <a:gd name="T1" fmla="*/ 0 h 63"/>
                  <a:gd name="T2" fmla="*/ 24 w 45"/>
                  <a:gd name="T3" fmla="*/ 0 h 63"/>
                  <a:gd name="T4" fmla="*/ 34 w 45"/>
                  <a:gd name="T5" fmla="*/ 3 h 63"/>
                  <a:gd name="T6" fmla="*/ 42 w 45"/>
                  <a:gd name="T7" fmla="*/ 11 h 63"/>
                  <a:gd name="T8" fmla="*/ 45 w 45"/>
                  <a:gd name="T9" fmla="*/ 21 h 63"/>
                  <a:gd name="T10" fmla="*/ 45 w 45"/>
                  <a:gd name="T11" fmla="*/ 42 h 63"/>
                  <a:gd name="T12" fmla="*/ 42 w 45"/>
                  <a:gd name="T13" fmla="*/ 53 h 63"/>
                  <a:gd name="T14" fmla="*/ 34 w 45"/>
                  <a:gd name="T15" fmla="*/ 61 h 63"/>
                  <a:gd name="T16" fmla="*/ 24 w 45"/>
                  <a:gd name="T17" fmla="*/ 63 h 63"/>
                  <a:gd name="T18" fmla="*/ 22 w 45"/>
                  <a:gd name="T19" fmla="*/ 63 h 63"/>
                  <a:gd name="T20" fmla="*/ 11 w 45"/>
                  <a:gd name="T21" fmla="*/ 61 h 63"/>
                  <a:gd name="T22" fmla="*/ 3 w 45"/>
                  <a:gd name="T23" fmla="*/ 53 h 63"/>
                  <a:gd name="T24" fmla="*/ 0 w 45"/>
                  <a:gd name="T25" fmla="*/ 42 h 63"/>
                  <a:gd name="T26" fmla="*/ 0 w 45"/>
                  <a:gd name="T27" fmla="*/ 21 h 63"/>
                  <a:gd name="T28" fmla="*/ 3 w 45"/>
                  <a:gd name="T29" fmla="*/ 11 h 63"/>
                  <a:gd name="T30" fmla="*/ 11 w 45"/>
                  <a:gd name="T31" fmla="*/ 3 h 63"/>
                  <a:gd name="T32" fmla="*/ 22 w 45"/>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63">
                    <a:moveTo>
                      <a:pt x="22" y="0"/>
                    </a:moveTo>
                    <a:lnTo>
                      <a:pt x="24" y="0"/>
                    </a:lnTo>
                    <a:lnTo>
                      <a:pt x="34" y="3"/>
                    </a:lnTo>
                    <a:lnTo>
                      <a:pt x="42" y="11"/>
                    </a:lnTo>
                    <a:lnTo>
                      <a:pt x="45" y="21"/>
                    </a:lnTo>
                    <a:lnTo>
                      <a:pt x="45" y="42"/>
                    </a:lnTo>
                    <a:lnTo>
                      <a:pt x="42" y="53"/>
                    </a:lnTo>
                    <a:lnTo>
                      <a:pt x="34" y="61"/>
                    </a:lnTo>
                    <a:lnTo>
                      <a:pt x="24" y="63"/>
                    </a:lnTo>
                    <a:lnTo>
                      <a:pt x="22" y="63"/>
                    </a:lnTo>
                    <a:lnTo>
                      <a:pt x="11" y="61"/>
                    </a:lnTo>
                    <a:lnTo>
                      <a:pt x="3" y="53"/>
                    </a:lnTo>
                    <a:lnTo>
                      <a:pt x="0" y="42"/>
                    </a:lnTo>
                    <a:lnTo>
                      <a:pt x="0" y="21"/>
                    </a:lnTo>
                    <a:lnTo>
                      <a:pt x="3" y="11"/>
                    </a:lnTo>
                    <a:lnTo>
                      <a:pt x="11"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5" name="Freeform 115">
                <a:extLst>
                  <a:ext uri="{FF2B5EF4-FFF2-40B4-BE49-F238E27FC236}">
                    <a16:creationId xmlns:a16="http://schemas.microsoft.com/office/drawing/2014/main" id="{00000000-0008-0000-0000-000041000000}"/>
                  </a:ext>
                </a:extLst>
              </xdr:cNvPr>
              <xdr:cNvSpPr>
                <a:spLocks/>
              </xdr:cNvSpPr>
            </xdr:nvSpPr>
            <xdr:spPr bwMode="auto">
              <a:xfrm>
                <a:off x="3881438" y="2206625"/>
                <a:ext cx="73025" cy="100013"/>
              </a:xfrm>
              <a:custGeom>
                <a:avLst/>
                <a:gdLst>
                  <a:gd name="T0" fmla="*/ 22 w 46"/>
                  <a:gd name="T1" fmla="*/ 0 h 63"/>
                  <a:gd name="T2" fmla="*/ 24 w 46"/>
                  <a:gd name="T3" fmla="*/ 0 h 63"/>
                  <a:gd name="T4" fmla="*/ 34 w 46"/>
                  <a:gd name="T5" fmla="*/ 3 h 63"/>
                  <a:gd name="T6" fmla="*/ 42 w 46"/>
                  <a:gd name="T7" fmla="*/ 11 h 63"/>
                  <a:gd name="T8" fmla="*/ 46 w 46"/>
                  <a:gd name="T9" fmla="*/ 21 h 63"/>
                  <a:gd name="T10" fmla="*/ 46 w 46"/>
                  <a:gd name="T11" fmla="*/ 42 h 63"/>
                  <a:gd name="T12" fmla="*/ 42 w 46"/>
                  <a:gd name="T13" fmla="*/ 53 h 63"/>
                  <a:gd name="T14" fmla="*/ 34 w 46"/>
                  <a:gd name="T15" fmla="*/ 61 h 63"/>
                  <a:gd name="T16" fmla="*/ 24 w 46"/>
                  <a:gd name="T17" fmla="*/ 63 h 63"/>
                  <a:gd name="T18" fmla="*/ 22 w 46"/>
                  <a:gd name="T19" fmla="*/ 63 h 63"/>
                  <a:gd name="T20" fmla="*/ 12 w 46"/>
                  <a:gd name="T21" fmla="*/ 61 h 63"/>
                  <a:gd name="T22" fmla="*/ 4 w 46"/>
                  <a:gd name="T23" fmla="*/ 53 h 63"/>
                  <a:gd name="T24" fmla="*/ 0 w 46"/>
                  <a:gd name="T25" fmla="*/ 42 h 63"/>
                  <a:gd name="T26" fmla="*/ 0 w 46"/>
                  <a:gd name="T27" fmla="*/ 21 h 63"/>
                  <a:gd name="T28" fmla="*/ 4 w 46"/>
                  <a:gd name="T29" fmla="*/ 11 h 63"/>
                  <a:gd name="T30" fmla="*/ 12 w 46"/>
                  <a:gd name="T31" fmla="*/ 3 h 63"/>
                  <a:gd name="T32" fmla="*/ 22 w 46"/>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6" h="63">
                    <a:moveTo>
                      <a:pt x="22" y="0"/>
                    </a:moveTo>
                    <a:lnTo>
                      <a:pt x="24" y="0"/>
                    </a:lnTo>
                    <a:lnTo>
                      <a:pt x="34" y="3"/>
                    </a:lnTo>
                    <a:lnTo>
                      <a:pt x="42" y="11"/>
                    </a:lnTo>
                    <a:lnTo>
                      <a:pt x="46" y="21"/>
                    </a:lnTo>
                    <a:lnTo>
                      <a:pt x="46" y="42"/>
                    </a:lnTo>
                    <a:lnTo>
                      <a:pt x="42" y="53"/>
                    </a:lnTo>
                    <a:lnTo>
                      <a:pt x="34" y="61"/>
                    </a:lnTo>
                    <a:lnTo>
                      <a:pt x="24" y="63"/>
                    </a:lnTo>
                    <a:lnTo>
                      <a:pt x="22" y="63"/>
                    </a:lnTo>
                    <a:lnTo>
                      <a:pt x="12" y="61"/>
                    </a:lnTo>
                    <a:lnTo>
                      <a:pt x="4" y="53"/>
                    </a:lnTo>
                    <a:lnTo>
                      <a:pt x="0" y="42"/>
                    </a:lnTo>
                    <a:lnTo>
                      <a:pt x="0" y="21"/>
                    </a:lnTo>
                    <a:lnTo>
                      <a:pt x="4" y="11"/>
                    </a:lnTo>
                    <a:lnTo>
                      <a:pt x="12"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6" name="Freeform 116">
                <a:extLst>
                  <a:ext uri="{FF2B5EF4-FFF2-40B4-BE49-F238E27FC236}">
                    <a16:creationId xmlns:a16="http://schemas.microsoft.com/office/drawing/2014/main" id="{00000000-0008-0000-0000-000042000000}"/>
                  </a:ext>
                </a:extLst>
              </xdr:cNvPr>
              <xdr:cNvSpPr>
                <a:spLocks/>
              </xdr:cNvSpPr>
            </xdr:nvSpPr>
            <xdr:spPr bwMode="auto">
              <a:xfrm>
                <a:off x="3405188" y="2563813"/>
                <a:ext cx="438150" cy="60325"/>
              </a:xfrm>
              <a:custGeom>
                <a:avLst/>
                <a:gdLst>
                  <a:gd name="T0" fmla="*/ 38 w 276"/>
                  <a:gd name="T1" fmla="*/ 0 h 38"/>
                  <a:gd name="T2" fmla="*/ 239 w 276"/>
                  <a:gd name="T3" fmla="*/ 0 h 38"/>
                  <a:gd name="T4" fmla="*/ 250 w 276"/>
                  <a:gd name="T5" fmla="*/ 2 h 38"/>
                  <a:gd name="T6" fmla="*/ 260 w 276"/>
                  <a:gd name="T7" fmla="*/ 7 h 38"/>
                  <a:gd name="T8" fmla="*/ 269 w 276"/>
                  <a:gd name="T9" fmla="*/ 16 h 38"/>
                  <a:gd name="T10" fmla="*/ 274 w 276"/>
                  <a:gd name="T11" fmla="*/ 26 h 38"/>
                  <a:gd name="T12" fmla="*/ 276 w 276"/>
                  <a:gd name="T13" fmla="*/ 38 h 38"/>
                  <a:gd name="T14" fmla="*/ 250 w 276"/>
                  <a:gd name="T15" fmla="*/ 38 h 38"/>
                  <a:gd name="T16" fmla="*/ 250 w 276"/>
                  <a:gd name="T17" fmla="*/ 33 h 38"/>
                  <a:gd name="T18" fmla="*/ 248 w 276"/>
                  <a:gd name="T19" fmla="*/ 30 h 38"/>
                  <a:gd name="T20" fmla="*/ 245 w 276"/>
                  <a:gd name="T21" fmla="*/ 27 h 38"/>
                  <a:gd name="T22" fmla="*/ 242 w 276"/>
                  <a:gd name="T23" fmla="*/ 25 h 38"/>
                  <a:gd name="T24" fmla="*/ 239 w 276"/>
                  <a:gd name="T25" fmla="*/ 24 h 38"/>
                  <a:gd name="T26" fmla="*/ 38 w 276"/>
                  <a:gd name="T27" fmla="*/ 24 h 38"/>
                  <a:gd name="T28" fmla="*/ 34 w 276"/>
                  <a:gd name="T29" fmla="*/ 25 h 38"/>
                  <a:gd name="T30" fmla="*/ 31 w 276"/>
                  <a:gd name="T31" fmla="*/ 27 h 38"/>
                  <a:gd name="T32" fmla="*/ 29 w 276"/>
                  <a:gd name="T33" fmla="*/ 30 h 38"/>
                  <a:gd name="T34" fmla="*/ 27 w 276"/>
                  <a:gd name="T35" fmla="*/ 33 h 38"/>
                  <a:gd name="T36" fmla="*/ 26 w 276"/>
                  <a:gd name="T37" fmla="*/ 38 h 38"/>
                  <a:gd name="T38" fmla="*/ 0 w 276"/>
                  <a:gd name="T39" fmla="*/ 38 h 38"/>
                  <a:gd name="T40" fmla="*/ 3 w 276"/>
                  <a:gd name="T41" fmla="*/ 23 h 38"/>
                  <a:gd name="T42" fmla="*/ 11 w 276"/>
                  <a:gd name="T43" fmla="*/ 11 h 38"/>
                  <a:gd name="T44" fmla="*/ 23 w 276"/>
                  <a:gd name="T45" fmla="*/ 3 h 38"/>
                  <a:gd name="T46" fmla="*/ 38 w 276"/>
                  <a:gd name="T47"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76" h="38">
                    <a:moveTo>
                      <a:pt x="38" y="0"/>
                    </a:moveTo>
                    <a:lnTo>
                      <a:pt x="239" y="0"/>
                    </a:lnTo>
                    <a:lnTo>
                      <a:pt x="250" y="2"/>
                    </a:lnTo>
                    <a:lnTo>
                      <a:pt x="260" y="7"/>
                    </a:lnTo>
                    <a:lnTo>
                      <a:pt x="269" y="16"/>
                    </a:lnTo>
                    <a:lnTo>
                      <a:pt x="274" y="26"/>
                    </a:lnTo>
                    <a:lnTo>
                      <a:pt x="276" y="38"/>
                    </a:lnTo>
                    <a:lnTo>
                      <a:pt x="250" y="38"/>
                    </a:lnTo>
                    <a:lnTo>
                      <a:pt x="250" y="33"/>
                    </a:lnTo>
                    <a:lnTo>
                      <a:pt x="248" y="30"/>
                    </a:lnTo>
                    <a:lnTo>
                      <a:pt x="245" y="27"/>
                    </a:lnTo>
                    <a:lnTo>
                      <a:pt x="242" y="25"/>
                    </a:lnTo>
                    <a:lnTo>
                      <a:pt x="239" y="24"/>
                    </a:lnTo>
                    <a:lnTo>
                      <a:pt x="38" y="24"/>
                    </a:lnTo>
                    <a:lnTo>
                      <a:pt x="34" y="25"/>
                    </a:lnTo>
                    <a:lnTo>
                      <a:pt x="31" y="27"/>
                    </a:lnTo>
                    <a:lnTo>
                      <a:pt x="29" y="30"/>
                    </a:lnTo>
                    <a:lnTo>
                      <a:pt x="27" y="33"/>
                    </a:lnTo>
                    <a:lnTo>
                      <a:pt x="26" y="38"/>
                    </a:lnTo>
                    <a:lnTo>
                      <a:pt x="0" y="38"/>
                    </a:lnTo>
                    <a:lnTo>
                      <a:pt x="3" y="23"/>
                    </a:lnTo>
                    <a:lnTo>
                      <a:pt x="11" y="11"/>
                    </a:lnTo>
                    <a:lnTo>
                      <a:pt x="23" y="3"/>
                    </a:lnTo>
                    <a:lnTo>
                      <a:pt x="38"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7" name="Freeform 117">
                <a:extLst>
                  <a:ext uri="{FF2B5EF4-FFF2-40B4-BE49-F238E27FC236}">
                    <a16:creationId xmlns:a16="http://schemas.microsoft.com/office/drawing/2014/main" id="{00000000-0008-0000-0000-000043000000}"/>
                  </a:ext>
                </a:extLst>
              </xdr:cNvPr>
              <xdr:cNvSpPr>
                <a:spLocks/>
              </xdr:cNvSpPr>
            </xdr:nvSpPr>
            <xdr:spPr bwMode="auto">
              <a:xfrm>
                <a:off x="3395663" y="2613025"/>
                <a:ext cx="50800" cy="71438"/>
              </a:xfrm>
              <a:custGeom>
                <a:avLst/>
                <a:gdLst>
                  <a:gd name="T0" fmla="*/ 15 w 32"/>
                  <a:gd name="T1" fmla="*/ 0 h 45"/>
                  <a:gd name="T2" fmla="*/ 19 w 32"/>
                  <a:gd name="T3" fmla="*/ 0 h 45"/>
                  <a:gd name="T4" fmla="*/ 23 w 32"/>
                  <a:gd name="T5" fmla="*/ 2 h 45"/>
                  <a:gd name="T6" fmla="*/ 26 w 32"/>
                  <a:gd name="T7" fmla="*/ 5 h 45"/>
                  <a:gd name="T8" fmla="*/ 29 w 32"/>
                  <a:gd name="T9" fmla="*/ 8 h 45"/>
                  <a:gd name="T10" fmla="*/ 30 w 32"/>
                  <a:gd name="T11" fmla="*/ 12 h 45"/>
                  <a:gd name="T12" fmla="*/ 32 w 32"/>
                  <a:gd name="T13" fmla="*/ 16 h 45"/>
                  <a:gd name="T14" fmla="*/ 32 w 32"/>
                  <a:gd name="T15" fmla="*/ 29 h 45"/>
                  <a:gd name="T16" fmla="*/ 30 w 32"/>
                  <a:gd name="T17" fmla="*/ 33 h 45"/>
                  <a:gd name="T18" fmla="*/ 29 w 32"/>
                  <a:gd name="T19" fmla="*/ 37 h 45"/>
                  <a:gd name="T20" fmla="*/ 26 w 32"/>
                  <a:gd name="T21" fmla="*/ 40 h 45"/>
                  <a:gd name="T22" fmla="*/ 23 w 32"/>
                  <a:gd name="T23" fmla="*/ 43 h 45"/>
                  <a:gd name="T24" fmla="*/ 19 w 32"/>
                  <a:gd name="T25" fmla="*/ 45 h 45"/>
                  <a:gd name="T26" fmla="*/ 15 w 32"/>
                  <a:gd name="T27" fmla="*/ 45 h 45"/>
                  <a:gd name="T28" fmla="*/ 11 w 32"/>
                  <a:gd name="T29" fmla="*/ 45 h 45"/>
                  <a:gd name="T30" fmla="*/ 7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7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19" y="0"/>
                    </a:lnTo>
                    <a:lnTo>
                      <a:pt x="23" y="2"/>
                    </a:lnTo>
                    <a:lnTo>
                      <a:pt x="26" y="5"/>
                    </a:lnTo>
                    <a:lnTo>
                      <a:pt x="29" y="8"/>
                    </a:lnTo>
                    <a:lnTo>
                      <a:pt x="30" y="12"/>
                    </a:lnTo>
                    <a:lnTo>
                      <a:pt x="32" y="16"/>
                    </a:lnTo>
                    <a:lnTo>
                      <a:pt x="32" y="29"/>
                    </a:lnTo>
                    <a:lnTo>
                      <a:pt x="30" y="33"/>
                    </a:lnTo>
                    <a:lnTo>
                      <a:pt x="29" y="37"/>
                    </a:lnTo>
                    <a:lnTo>
                      <a:pt x="26" y="40"/>
                    </a:lnTo>
                    <a:lnTo>
                      <a:pt x="23" y="43"/>
                    </a:lnTo>
                    <a:lnTo>
                      <a:pt x="19" y="45"/>
                    </a:lnTo>
                    <a:lnTo>
                      <a:pt x="15" y="45"/>
                    </a:lnTo>
                    <a:lnTo>
                      <a:pt x="11" y="45"/>
                    </a:lnTo>
                    <a:lnTo>
                      <a:pt x="7" y="43"/>
                    </a:lnTo>
                    <a:lnTo>
                      <a:pt x="4" y="40"/>
                    </a:lnTo>
                    <a:lnTo>
                      <a:pt x="2" y="37"/>
                    </a:lnTo>
                    <a:lnTo>
                      <a:pt x="0" y="33"/>
                    </a:lnTo>
                    <a:lnTo>
                      <a:pt x="0" y="29"/>
                    </a:lnTo>
                    <a:lnTo>
                      <a:pt x="0" y="16"/>
                    </a:lnTo>
                    <a:lnTo>
                      <a:pt x="0" y="12"/>
                    </a:lnTo>
                    <a:lnTo>
                      <a:pt x="2" y="8"/>
                    </a:lnTo>
                    <a:lnTo>
                      <a:pt x="4" y="5"/>
                    </a:lnTo>
                    <a:lnTo>
                      <a:pt x="7"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8" name="Freeform 118">
                <a:extLst>
                  <a:ext uri="{FF2B5EF4-FFF2-40B4-BE49-F238E27FC236}">
                    <a16:creationId xmlns:a16="http://schemas.microsoft.com/office/drawing/2014/main" id="{00000000-0008-0000-0000-000044000000}"/>
                  </a:ext>
                </a:extLst>
              </xdr:cNvPr>
              <xdr:cNvSpPr>
                <a:spLocks/>
              </xdr:cNvSpPr>
            </xdr:nvSpPr>
            <xdr:spPr bwMode="auto">
              <a:xfrm>
                <a:off x="3597276" y="2654300"/>
                <a:ext cx="52388" cy="69850"/>
              </a:xfrm>
              <a:custGeom>
                <a:avLst/>
                <a:gdLst>
                  <a:gd name="T0" fmla="*/ 16 w 33"/>
                  <a:gd name="T1" fmla="*/ 0 h 44"/>
                  <a:gd name="T2" fmla="*/ 20 w 33"/>
                  <a:gd name="T3" fmla="*/ 0 h 44"/>
                  <a:gd name="T4" fmla="*/ 25 w 33"/>
                  <a:gd name="T5" fmla="*/ 2 h 44"/>
                  <a:gd name="T6" fmla="*/ 28 w 33"/>
                  <a:gd name="T7" fmla="*/ 4 h 44"/>
                  <a:gd name="T8" fmla="*/ 30 w 33"/>
                  <a:gd name="T9" fmla="*/ 7 h 44"/>
                  <a:gd name="T10" fmla="*/ 32 w 33"/>
                  <a:gd name="T11" fmla="*/ 11 h 44"/>
                  <a:gd name="T12" fmla="*/ 33 w 33"/>
                  <a:gd name="T13" fmla="*/ 15 h 44"/>
                  <a:gd name="T14" fmla="*/ 33 w 33"/>
                  <a:gd name="T15" fmla="*/ 29 h 44"/>
                  <a:gd name="T16" fmla="*/ 32 w 33"/>
                  <a:gd name="T17" fmla="*/ 33 h 44"/>
                  <a:gd name="T18" fmla="*/ 30 w 33"/>
                  <a:gd name="T19" fmla="*/ 37 h 44"/>
                  <a:gd name="T20" fmla="*/ 28 w 33"/>
                  <a:gd name="T21" fmla="*/ 40 h 44"/>
                  <a:gd name="T22" fmla="*/ 25 w 33"/>
                  <a:gd name="T23" fmla="*/ 42 h 44"/>
                  <a:gd name="T24" fmla="*/ 20 w 33"/>
                  <a:gd name="T25" fmla="*/ 44 h 44"/>
                  <a:gd name="T26" fmla="*/ 16 w 33"/>
                  <a:gd name="T27" fmla="*/ 44 h 44"/>
                  <a:gd name="T28" fmla="*/ 12 w 33"/>
                  <a:gd name="T29" fmla="*/ 44 h 44"/>
                  <a:gd name="T30" fmla="*/ 8 w 33"/>
                  <a:gd name="T31" fmla="*/ 42 h 44"/>
                  <a:gd name="T32" fmla="*/ 5 w 33"/>
                  <a:gd name="T33" fmla="*/ 40 h 44"/>
                  <a:gd name="T34" fmla="*/ 2 w 33"/>
                  <a:gd name="T35" fmla="*/ 37 h 44"/>
                  <a:gd name="T36" fmla="*/ 1 w 33"/>
                  <a:gd name="T37" fmla="*/ 33 h 44"/>
                  <a:gd name="T38" fmla="*/ 0 w 33"/>
                  <a:gd name="T39" fmla="*/ 29 h 44"/>
                  <a:gd name="T40" fmla="*/ 0 w 33"/>
                  <a:gd name="T41" fmla="*/ 15 h 44"/>
                  <a:gd name="T42" fmla="*/ 1 w 33"/>
                  <a:gd name="T43" fmla="*/ 11 h 44"/>
                  <a:gd name="T44" fmla="*/ 2 w 33"/>
                  <a:gd name="T45" fmla="*/ 7 h 44"/>
                  <a:gd name="T46" fmla="*/ 5 w 33"/>
                  <a:gd name="T47" fmla="*/ 4 h 44"/>
                  <a:gd name="T48" fmla="*/ 8 w 33"/>
                  <a:gd name="T49" fmla="*/ 2 h 44"/>
                  <a:gd name="T50" fmla="*/ 12 w 33"/>
                  <a:gd name="T51" fmla="*/ 0 h 44"/>
                  <a:gd name="T52" fmla="*/ 16 w 33"/>
                  <a:gd name="T53" fmla="*/ 0 h 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3" h="44">
                    <a:moveTo>
                      <a:pt x="16" y="0"/>
                    </a:moveTo>
                    <a:lnTo>
                      <a:pt x="20" y="0"/>
                    </a:lnTo>
                    <a:lnTo>
                      <a:pt x="25" y="2"/>
                    </a:lnTo>
                    <a:lnTo>
                      <a:pt x="28" y="4"/>
                    </a:lnTo>
                    <a:lnTo>
                      <a:pt x="30" y="7"/>
                    </a:lnTo>
                    <a:lnTo>
                      <a:pt x="32" y="11"/>
                    </a:lnTo>
                    <a:lnTo>
                      <a:pt x="33" y="15"/>
                    </a:lnTo>
                    <a:lnTo>
                      <a:pt x="33" y="29"/>
                    </a:lnTo>
                    <a:lnTo>
                      <a:pt x="32" y="33"/>
                    </a:lnTo>
                    <a:lnTo>
                      <a:pt x="30" y="37"/>
                    </a:lnTo>
                    <a:lnTo>
                      <a:pt x="28" y="40"/>
                    </a:lnTo>
                    <a:lnTo>
                      <a:pt x="25" y="42"/>
                    </a:lnTo>
                    <a:lnTo>
                      <a:pt x="20" y="44"/>
                    </a:lnTo>
                    <a:lnTo>
                      <a:pt x="16" y="44"/>
                    </a:lnTo>
                    <a:lnTo>
                      <a:pt x="12" y="44"/>
                    </a:lnTo>
                    <a:lnTo>
                      <a:pt x="8" y="42"/>
                    </a:lnTo>
                    <a:lnTo>
                      <a:pt x="5" y="40"/>
                    </a:lnTo>
                    <a:lnTo>
                      <a:pt x="2" y="37"/>
                    </a:lnTo>
                    <a:lnTo>
                      <a:pt x="1" y="33"/>
                    </a:lnTo>
                    <a:lnTo>
                      <a:pt x="0" y="29"/>
                    </a:lnTo>
                    <a:lnTo>
                      <a:pt x="0" y="15"/>
                    </a:lnTo>
                    <a:lnTo>
                      <a:pt x="1" y="11"/>
                    </a:lnTo>
                    <a:lnTo>
                      <a:pt x="2" y="7"/>
                    </a:lnTo>
                    <a:lnTo>
                      <a:pt x="5" y="4"/>
                    </a:lnTo>
                    <a:lnTo>
                      <a:pt x="8" y="2"/>
                    </a:lnTo>
                    <a:lnTo>
                      <a:pt x="12" y="0"/>
                    </a:lnTo>
                    <a:lnTo>
                      <a:pt x="16"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9" name="Freeform 119">
                <a:extLst>
                  <a:ext uri="{FF2B5EF4-FFF2-40B4-BE49-F238E27FC236}">
                    <a16:creationId xmlns:a16="http://schemas.microsoft.com/office/drawing/2014/main" id="{00000000-0008-0000-0000-000045000000}"/>
                  </a:ext>
                </a:extLst>
              </xdr:cNvPr>
              <xdr:cNvSpPr>
                <a:spLocks/>
              </xdr:cNvSpPr>
            </xdr:nvSpPr>
            <xdr:spPr bwMode="auto">
              <a:xfrm>
                <a:off x="3790951" y="2613025"/>
                <a:ext cx="50800" cy="71438"/>
              </a:xfrm>
              <a:custGeom>
                <a:avLst/>
                <a:gdLst>
                  <a:gd name="T0" fmla="*/ 15 w 32"/>
                  <a:gd name="T1" fmla="*/ 0 h 45"/>
                  <a:gd name="T2" fmla="*/ 21 w 32"/>
                  <a:gd name="T3" fmla="*/ 0 h 45"/>
                  <a:gd name="T4" fmla="*/ 24 w 32"/>
                  <a:gd name="T5" fmla="*/ 2 h 45"/>
                  <a:gd name="T6" fmla="*/ 28 w 32"/>
                  <a:gd name="T7" fmla="*/ 5 h 45"/>
                  <a:gd name="T8" fmla="*/ 30 w 32"/>
                  <a:gd name="T9" fmla="*/ 8 h 45"/>
                  <a:gd name="T10" fmla="*/ 32 w 32"/>
                  <a:gd name="T11" fmla="*/ 12 h 45"/>
                  <a:gd name="T12" fmla="*/ 32 w 32"/>
                  <a:gd name="T13" fmla="*/ 16 h 45"/>
                  <a:gd name="T14" fmla="*/ 32 w 32"/>
                  <a:gd name="T15" fmla="*/ 29 h 45"/>
                  <a:gd name="T16" fmla="*/ 32 w 32"/>
                  <a:gd name="T17" fmla="*/ 33 h 45"/>
                  <a:gd name="T18" fmla="*/ 30 w 32"/>
                  <a:gd name="T19" fmla="*/ 37 h 45"/>
                  <a:gd name="T20" fmla="*/ 28 w 32"/>
                  <a:gd name="T21" fmla="*/ 40 h 45"/>
                  <a:gd name="T22" fmla="*/ 24 w 32"/>
                  <a:gd name="T23" fmla="*/ 43 h 45"/>
                  <a:gd name="T24" fmla="*/ 21 w 32"/>
                  <a:gd name="T25" fmla="*/ 45 h 45"/>
                  <a:gd name="T26" fmla="*/ 15 w 32"/>
                  <a:gd name="T27" fmla="*/ 45 h 45"/>
                  <a:gd name="T28" fmla="*/ 11 w 32"/>
                  <a:gd name="T29" fmla="*/ 45 h 45"/>
                  <a:gd name="T30" fmla="*/ 8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8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21" y="0"/>
                    </a:lnTo>
                    <a:lnTo>
                      <a:pt x="24" y="2"/>
                    </a:lnTo>
                    <a:lnTo>
                      <a:pt x="28" y="5"/>
                    </a:lnTo>
                    <a:lnTo>
                      <a:pt x="30" y="8"/>
                    </a:lnTo>
                    <a:lnTo>
                      <a:pt x="32" y="12"/>
                    </a:lnTo>
                    <a:lnTo>
                      <a:pt x="32" y="16"/>
                    </a:lnTo>
                    <a:lnTo>
                      <a:pt x="32" y="29"/>
                    </a:lnTo>
                    <a:lnTo>
                      <a:pt x="32" y="33"/>
                    </a:lnTo>
                    <a:lnTo>
                      <a:pt x="30" y="37"/>
                    </a:lnTo>
                    <a:lnTo>
                      <a:pt x="28" y="40"/>
                    </a:lnTo>
                    <a:lnTo>
                      <a:pt x="24" y="43"/>
                    </a:lnTo>
                    <a:lnTo>
                      <a:pt x="21" y="45"/>
                    </a:lnTo>
                    <a:lnTo>
                      <a:pt x="15" y="45"/>
                    </a:lnTo>
                    <a:lnTo>
                      <a:pt x="11" y="45"/>
                    </a:lnTo>
                    <a:lnTo>
                      <a:pt x="8" y="43"/>
                    </a:lnTo>
                    <a:lnTo>
                      <a:pt x="4" y="40"/>
                    </a:lnTo>
                    <a:lnTo>
                      <a:pt x="2" y="37"/>
                    </a:lnTo>
                    <a:lnTo>
                      <a:pt x="0" y="33"/>
                    </a:lnTo>
                    <a:lnTo>
                      <a:pt x="0" y="29"/>
                    </a:lnTo>
                    <a:lnTo>
                      <a:pt x="0" y="16"/>
                    </a:lnTo>
                    <a:lnTo>
                      <a:pt x="0" y="12"/>
                    </a:lnTo>
                    <a:lnTo>
                      <a:pt x="2" y="8"/>
                    </a:lnTo>
                    <a:lnTo>
                      <a:pt x="4" y="5"/>
                    </a:lnTo>
                    <a:lnTo>
                      <a:pt x="8"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2" name="Group 149">
            <a:extLst>
              <a:ext uri="{FF2B5EF4-FFF2-40B4-BE49-F238E27FC236}">
                <a16:creationId xmlns:a16="http://schemas.microsoft.com/office/drawing/2014/main" id="{00000000-0008-0000-0000-000016000000}"/>
              </a:ext>
            </a:extLst>
          </xdr:cNvPr>
          <xdr:cNvGrpSpPr/>
        </xdr:nvGrpSpPr>
        <xdr:grpSpPr>
          <a:xfrm>
            <a:off x="7871192" y="3137002"/>
            <a:ext cx="464343" cy="464343"/>
            <a:chOff x="5006976" y="1606550"/>
            <a:chExt cx="1301750" cy="1301750"/>
          </a:xfrm>
        </xdr:grpSpPr>
        <xdr:sp macro="" textlink="">
          <xdr:nvSpPr>
            <xdr:cNvPr id="38" name="Freeform 120">
              <a:extLst>
                <a:ext uri="{FF2B5EF4-FFF2-40B4-BE49-F238E27FC236}">
                  <a16:creationId xmlns:a16="http://schemas.microsoft.com/office/drawing/2014/main" id="{00000000-0008-0000-0000-000026000000}"/>
                </a:ext>
              </a:extLst>
            </xdr:cNvPr>
            <xdr:cNvSpPr>
              <a:spLocks/>
            </xdr:cNvSpPr>
          </xdr:nvSpPr>
          <xdr:spPr bwMode="auto">
            <a:xfrm>
              <a:off x="5006976" y="1606550"/>
              <a:ext cx="1301750" cy="1301750"/>
            </a:xfrm>
            <a:custGeom>
              <a:avLst/>
              <a:gdLst>
                <a:gd name="T0" fmla="*/ 410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10 w 820"/>
                <a:gd name="T53" fmla="*/ 820 h 820"/>
                <a:gd name="T54" fmla="*/ 358 w 820"/>
                <a:gd name="T55" fmla="*/ 817 h 820"/>
                <a:gd name="T56" fmla="*/ 309 w 820"/>
                <a:gd name="T57" fmla="*/ 808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4 w 820"/>
                <a:gd name="T69" fmla="*/ 644 h 820"/>
                <a:gd name="T70" fmla="*/ 48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8 w 820"/>
                <a:gd name="T87" fmla="*/ 218 h 820"/>
                <a:gd name="T88" fmla="*/ 74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2" y="3"/>
                  </a:lnTo>
                  <a:lnTo>
                    <a:pt x="511" y="12"/>
                  </a:lnTo>
                  <a:lnTo>
                    <a:pt x="558" y="28"/>
                  </a:lnTo>
                  <a:lnTo>
                    <a:pt x="602" y="48"/>
                  </a:lnTo>
                  <a:lnTo>
                    <a:pt x="644" y="73"/>
                  </a:lnTo>
                  <a:lnTo>
                    <a:pt x="682"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2" y="717"/>
                  </a:lnTo>
                  <a:lnTo>
                    <a:pt x="644" y="746"/>
                  </a:lnTo>
                  <a:lnTo>
                    <a:pt x="602" y="772"/>
                  </a:lnTo>
                  <a:lnTo>
                    <a:pt x="558" y="793"/>
                  </a:lnTo>
                  <a:lnTo>
                    <a:pt x="511" y="808"/>
                  </a:lnTo>
                  <a:lnTo>
                    <a:pt x="462" y="817"/>
                  </a:lnTo>
                  <a:lnTo>
                    <a:pt x="410" y="820"/>
                  </a:lnTo>
                  <a:lnTo>
                    <a:pt x="358" y="817"/>
                  </a:lnTo>
                  <a:lnTo>
                    <a:pt x="309" y="808"/>
                  </a:lnTo>
                  <a:lnTo>
                    <a:pt x="262" y="793"/>
                  </a:lnTo>
                  <a:lnTo>
                    <a:pt x="218" y="772"/>
                  </a:lnTo>
                  <a:lnTo>
                    <a:pt x="176" y="746"/>
                  </a:lnTo>
                  <a:lnTo>
                    <a:pt x="138" y="717"/>
                  </a:lnTo>
                  <a:lnTo>
                    <a:pt x="104" y="683"/>
                  </a:lnTo>
                  <a:lnTo>
                    <a:pt x="74" y="644"/>
                  </a:lnTo>
                  <a:lnTo>
                    <a:pt x="48" y="603"/>
                  </a:lnTo>
                  <a:lnTo>
                    <a:pt x="28" y="558"/>
                  </a:lnTo>
                  <a:lnTo>
                    <a:pt x="13" y="511"/>
                  </a:lnTo>
                  <a:lnTo>
                    <a:pt x="3" y="461"/>
                  </a:lnTo>
                  <a:lnTo>
                    <a:pt x="0" y="410"/>
                  </a:lnTo>
                  <a:lnTo>
                    <a:pt x="3" y="358"/>
                  </a:lnTo>
                  <a:lnTo>
                    <a:pt x="13" y="309"/>
                  </a:lnTo>
                  <a:lnTo>
                    <a:pt x="28" y="262"/>
                  </a:lnTo>
                  <a:lnTo>
                    <a:pt x="48" y="218"/>
                  </a:lnTo>
                  <a:lnTo>
                    <a:pt x="74"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39" name="Group 151">
              <a:extLst>
                <a:ext uri="{FF2B5EF4-FFF2-40B4-BE49-F238E27FC236}">
                  <a16:creationId xmlns:a16="http://schemas.microsoft.com/office/drawing/2014/main" id="{00000000-0008-0000-0000-000027000000}"/>
                </a:ext>
              </a:extLst>
            </xdr:cNvPr>
            <xdr:cNvGrpSpPr/>
          </xdr:nvGrpSpPr>
          <xdr:grpSpPr>
            <a:xfrm>
              <a:off x="5351463" y="1881188"/>
              <a:ext cx="609600" cy="692150"/>
              <a:chOff x="5351463" y="1881188"/>
              <a:chExt cx="609600" cy="692150"/>
            </a:xfrm>
          </xdr:grpSpPr>
          <xdr:sp macro="" textlink="">
            <xdr:nvSpPr>
              <xdr:cNvPr id="40" name="Freeform 121">
                <a:extLst>
                  <a:ext uri="{FF2B5EF4-FFF2-40B4-BE49-F238E27FC236}">
                    <a16:creationId xmlns:a16="http://schemas.microsoft.com/office/drawing/2014/main" id="{00000000-0008-0000-0000-000028000000}"/>
                  </a:ext>
                </a:extLst>
              </xdr:cNvPr>
              <xdr:cNvSpPr>
                <a:spLocks/>
              </xdr:cNvSpPr>
            </xdr:nvSpPr>
            <xdr:spPr bwMode="auto">
              <a:xfrm>
                <a:off x="5351463" y="1943100"/>
                <a:ext cx="609600" cy="630238"/>
              </a:xfrm>
              <a:custGeom>
                <a:avLst/>
                <a:gdLst>
                  <a:gd name="T0" fmla="*/ 16 w 384"/>
                  <a:gd name="T1" fmla="*/ 0 h 397"/>
                  <a:gd name="T2" fmla="*/ 370 w 384"/>
                  <a:gd name="T3" fmla="*/ 0 h 397"/>
                  <a:gd name="T4" fmla="*/ 374 w 384"/>
                  <a:gd name="T5" fmla="*/ 0 h 397"/>
                  <a:gd name="T6" fmla="*/ 377 w 384"/>
                  <a:gd name="T7" fmla="*/ 2 h 397"/>
                  <a:gd name="T8" fmla="*/ 380 w 384"/>
                  <a:gd name="T9" fmla="*/ 4 h 397"/>
                  <a:gd name="T10" fmla="*/ 382 w 384"/>
                  <a:gd name="T11" fmla="*/ 7 h 397"/>
                  <a:gd name="T12" fmla="*/ 383 w 384"/>
                  <a:gd name="T13" fmla="*/ 11 h 397"/>
                  <a:gd name="T14" fmla="*/ 384 w 384"/>
                  <a:gd name="T15" fmla="*/ 15 h 397"/>
                  <a:gd name="T16" fmla="*/ 384 w 384"/>
                  <a:gd name="T17" fmla="*/ 381 h 397"/>
                  <a:gd name="T18" fmla="*/ 383 w 384"/>
                  <a:gd name="T19" fmla="*/ 385 h 397"/>
                  <a:gd name="T20" fmla="*/ 382 w 384"/>
                  <a:gd name="T21" fmla="*/ 389 h 397"/>
                  <a:gd name="T22" fmla="*/ 380 w 384"/>
                  <a:gd name="T23" fmla="*/ 392 h 397"/>
                  <a:gd name="T24" fmla="*/ 377 w 384"/>
                  <a:gd name="T25" fmla="*/ 395 h 397"/>
                  <a:gd name="T26" fmla="*/ 374 w 384"/>
                  <a:gd name="T27" fmla="*/ 396 h 397"/>
                  <a:gd name="T28" fmla="*/ 370 w 384"/>
                  <a:gd name="T29" fmla="*/ 397 h 397"/>
                  <a:gd name="T30" fmla="*/ 16 w 384"/>
                  <a:gd name="T31" fmla="*/ 397 h 397"/>
                  <a:gd name="T32" fmla="*/ 8 w 384"/>
                  <a:gd name="T33" fmla="*/ 395 h 397"/>
                  <a:gd name="T34" fmla="*/ 2 w 384"/>
                  <a:gd name="T35" fmla="*/ 389 h 397"/>
                  <a:gd name="T36" fmla="*/ 0 w 384"/>
                  <a:gd name="T37" fmla="*/ 381 h 397"/>
                  <a:gd name="T38" fmla="*/ 0 w 384"/>
                  <a:gd name="T39" fmla="*/ 15 h 397"/>
                  <a:gd name="T40" fmla="*/ 2 w 384"/>
                  <a:gd name="T41" fmla="*/ 7 h 397"/>
                  <a:gd name="T42" fmla="*/ 8 w 384"/>
                  <a:gd name="T43" fmla="*/ 2 h 397"/>
                  <a:gd name="T44" fmla="*/ 16 w 384"/>
                  <a:gd name="T45" fmla="*/ 0 h 3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397">
                    <a:moveTo>
                      <a:pt x="16" y="0"/>
                    </a:moveTo>
                    <a:lnTo>
                      <a:pt x="370" y="0"/>
                    </a:lnTo>
                    <a:lnTo>
                      <a:pt x="374" y="0"/>
                    </a:lnTo>
                    <a:lnTo>
                      <a:pt x="377" y="2"/>
                    </a:lnTo>
                    <a:lnTo>
                      <a:pt x="380" y="4"/>
                    </a:lnTo>
                    <a:lnTo>
                      <a:pt x="382" y="7"/>
                    </a:lnTo>
                    <a:lnTo>
                      <a:pt x="383" y="11"/>
                    </a:lnTo>
                    <a:lnTo>
                      <a:pt x="384" y="15"/>
                    </a:lnTo>
                    <a:lnTo>
                      <a:pt x="384" y="381"/>
                    </a:lnTo>
                    <a:lnTo>
                      <a:pt x="383" y="385"/>
                    </a:lnTo>
                    <a:lnTo>
                      <a:pt x="382" y="389"/>
                    </a:lnTo>
                    <a:lnTo>
                      <a:pt x="380" y="392"/>
                    </a:lnTo>
                    <a:lnTo>
                      <a:pt x="377" y="395"/>
                    </a:lnTo>
                    <a:lnTo>
                      <a:pt x="374" y="396"/>
                    </a:lnTo>
                    <a:lnTo>
                      <a:pt x="370" y="397"/>
                    </a:lnTo>
                    <a:lnTo>
                      <a:pt x="16" y="397"/>
                    </a:lnTo>
                    <a:lnTo>
                      <a:pt x="8" y="395"/>
                    </a:lnTo>
                    <a:lnTo>
                      <a:pt x="2" y="389"/>
                    </a:lnTo>
                    <a:lnTo>
                      <a:pt x="0" y="381"/>
                    </a:lnTo>
                    <a:lnTo>
                      <a:pt x="0" y="15"/>
                    </a:lnTo>
                    <a:lnTo>
                      <a:pt x="2" y="7"/>
                    </a:lnTo>
                    <a:lnTo>
                      <a:pt x="8" y="2"/>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1" name="Freeform 122">
                <a:extLst>
                  <a:ext uri="{FF2B5EF4-FFF2-40B4-BE49-F238E27FC236}">
                    <a16:creationId xmlns:a16="http://schemas.microsoft.com/office/drawing/2014/main" id="{00000000-0008-0000-0000-000029000000}"/>
                  </a:ext>
                </a:extLst>
              </xdr:cNvPr>
              <xdr:cNvSpPr>
                <a:spLocks/>
              </xdr:cNvSpPr>
            </xdr:nvSpPr>
            <xdr:spPr bwMode="auto">
              <a:xfrm>
                <a:off x="5351463" y="1943100"/>
                <a:ext cx="609600" cy="203200"/>
              </a:xfrm>
              <a:custGeom>
                <a:avLst/>
                <a:gdLst>
                  <a:gd name="T0" fmla="*/ 17 w 384"/>
                  <a:gd name="T1" fmla="*/ 0 h 128"/>
                  <a:gd name="T2" fmla="*/ 369 w 384"/>
                  <a:gd name="T3" fmla="*/ 0 h 128"/>
                  <a:gd name="T4" fmla="*/ 374 w 384"/>
                  <a:gd name="T5" fmla="*/ 0 h 128"/>
                  <a:gd name="T6" fmla="*/ 378 w 384"/>
                  <a:gd name="T7" fmla="*/ 1 h 128"/>
                  <a:gd name="T8" fmla="*/ 381 w 384"/>
                  <a:gd name="T9" fmla="*/ 3 h 128"/>
                  <a:gd name="T10" fmla="*/ 383 w 384"/>
                  <a:gd name="T11" fmla="*/ 5 h 128"/>
                  <a:gd name="T12" fmla="*/ 384 w 384"/>
                  <a:gd name="T13" fmla="*/ 7 h 128"/>
                  <a:gd name="T14" fmla="*/ 384 w 384"/>
                  <a:gd name="T15" fmla="*/ 119 h 128"/>
                  <a:gd name="T16" fmla="*/ 383 w 384"/>
                  <a:gd name="T17" fmla="*/ 120 h 128"/>
                  <a:gd name="T18" fmla="*/ 382 w 384"/>
                  <a:gd name="T19" fmla="*/ 122 h 128"/>
                  <a:gd name="T20" fmla="*/ 380 w 384"/>
                  <a:gd name="T21" fmla="*/ 124 h 128"/>
                  <a:gd name="T22" fmla="*/ 377 w 384"/>
                  <a:gd name="T23" fmla="*/ 126 h 128"/>
                  <a:gd name="T24" fmla="*/ 373 w 384"/>
                  <a:gd name="T25" fmla="*/ 127 h 128"/>
                  <a:gd name="T26" fmla="*/ 369 w 384"/>
                  <a:gd name="T27" fmla="*/ 128 h 128"/>
                  <a:gd name="T28" fmla="*/ 17 w 384"/>
                  <a:gd name="T29" fmla="*/ 128 h 128"/>
                  <a:gd name="T30" fmla="*/ 10 w 384"/>
                  <a:gd name="T31" fmla="*/ 127 h 128"/>
                  <a:gd name="T32" fmla="*/ 5 w 384"/>
                  <a:gd name="T33" fmla="*/ 124 h 128"/>
                  <a:gd name="T34" fmla="*/ 1 w 384"/>
                  <a:gd name="T35" fmla="*/ 121 h 128"/>
                  <a:gd name="T36" fmla="*/ 0 w 384"/>
                  <a:gd name="T37" fmla="*/ 119 h 128"/>
                  <a:gd name="T38" fmla="*/ 0 w 384"/>
                  <a:gd name="T39" fmla="*/ 7 h 128"/>
                  <a:gd name="T40" fmla="*/ 3 w 384"/>
                  <a:gd name="T41" fmla="*/ 4 h 128"/>
                  <a:gd name="T42" fmla="*/ 9 w 384"/>
                  <a:gd name="T43" fmla="*/ 1 h 128"/>
                  <a:gd name="T44" fmla="*/ 17 w 384"/>
                  <a:gd name="T45" fmla="*/ 0 h 1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128">
                    <a:moveTo>
                      <a:pt x="17" y="0"/>
                    </a:moveTo>
                    <a:lnTo>
                      <a:pt x="369" y="0"/>
                    </a:lnTo>
                    <a:lnTo>
                      <a:pt x="374" y="0"/>
                    </a:lnTo>
                    <a:lnTo>
                      <a:pt x="378" y="1"/>
                    </a:lnTo>
                    <a:lnTo>
                      <a:pt x="381" y="3"/>
                    </a:lnTo>
                    <a:lnTo>
                      <a:pt x="383" y="5"/>
                    </a:lnTo>
                    <a:lnTo>
                      <a:pt x="384" y="7"/>
                    </a:lnTo>
                    <a:lnTo>
                      <a:pt x="384" y="119"/>
                    </a:lnTo>
                    <a:lnTo>
                      <a:pt x="383" y="120"/>
                    </a:lnTo>
                    <a:lnTo>
                      <a:pt x="382" y="122"/>
                    </a:lnTo>
                    <a:lnTo>
                      <a:pt x="380" y="124"/>
                    </a:lnTo>
                    <a:lnTo>
                      <a:pt x="377" y="126"/>
                    </a:lnTo>
                    <a:lnTo>
                      <a:pt x="373" y="127"/>
                    </a:lnTo>
                    <a:lnTo>
                      <a:pt x="369" y="128"/>
                    </a:lnTo>
                    <a:lnTo>
                      <a:pt x="17" y="128"/>
                    </a:lnTo>
                    <a:lnTo>
                      <a:pt x="10" y="127"/>
                    </a:lnTo>
                    <a:lnTo>
                      <a:pt x="5" y="124"/>
                    </a:lnTo>
                    <a:lnTo>
                      <a:pt x="1" y="121"/>
                    </a:lnTo>
                    <a:lnTo>
                      <a:pt x="0" y="119"/>
                    </a:lnTo>
                    <a:lnTo>
                      <a:pt x="0" y="7"/>
                    </a:lnTo>
                    <a:lnTo>
                      <a:pt x="3" y="4"/>
                    </a:lnTo>
                    <a:lnTo>
                      <a:pt x="9" y="1"/>
                    </a:lnTo>
                    <a:lnTo>
                      <a:pt x="17" y="0"/>
                    </a:lnTo>
                    <a:close/>
                  </a:path>
                </a:pathLst>
              </a:custGeom>
              <a:solidFill>
                <a:schemeClr val="tx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2" name="Freeform 123">
                <a:extLst>
                  <a:ext uri="{FF2B5EF4-FFF2-40B4-BE49-F238E27FC236}">
                    <a16:creationId xmlns:a16="http://schemas.microsoft.com/office/drawing/2014/main" id="{00000000-0008-0000-0000-00002A000000}"/>
                  </a:ext>
                </a:extLst>
              </xdr:cNvPr>
              <xdr:cNvSpPr>
                <a:spLocks/>
              </xdr:cNvSpPr>
            </xdr:nvSpPr>
            <xdr:spPr bwMode="auto">
              <a:xfrm>
                <a:off x="5473701" y="1881188"/>
                <a:ext cx="71438" cy="152400"/>
              </a:xfrm>
              <a:custGeom>
                <a:avLst/>
                <a:gdLst>
                  <a:gd name="T0" fmla="*/ 15 w 45"/>
                  <a:gd name="T1" fmla="*/ 0 h 96"/>
                  <a:gd name="T2" fmla="*/ 29 w 45"/>
                  <a:gd name="T3" fmla="*/ 0 h 96"/>
                  <a:gd name="T4" fmla="*/ 34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4 w 45"/>
                  <a:gd name="T23" fmla="*/ 95 h 96"/>
                  <a:gd name="T24" fmla="*/ 29 w 45"/>
                  <a:gd name="T25" fmla="*/ 96 h 96"/>
                  <a:gd name="T26" fmla="*/ 15 w 45"/>
                  <a:gd name="T27" fmla="*/ 96 h 96"/>
                  <a:gd name="T28" fmla="*/ 10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0 w 45"/>
                  <a:gd name="T47" fmla="*/ 1 h 96"/>
                  <a:gd name="T48" fmla="*/ 15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5" y="0"/>
                    </a:moveTo>
                    <a:lnTo>
                      <a:pt x="29" y="0"/>
                    </a:lnTo>
                    <a:lnTo>
                      <a:pt x="34" y="1"/>
                    </a:lnTo>
                    <a:lnTo>
                      <a:pt x="39" y="3"/>
                    </a:lnTo>
                    <a:lnTo>
                      <a:pt x="42" y="6"/>
                    </a:lnTo>
                    <a:lnTo>
                      <a:pt x="44" y="10"/>
                    </a:lnTo>
                    <a:lnTo>
                      <a:pt x="45" y="15"/>
                    </a:lnTo>
                    <a:lnTo>
                      <a:pt x="45" y="81"/>
                    </a:lnTo>
                    <a:lnTo>
                      <a:pt x="44" y="86"/>
                    </a:lnTo>
                    <a:lnTo>
                      <a:pt x="42" y="90"/>
                    </a:lnTo>
                    <a:lnTo>
                      <a:pt x="39" y="93"/>
                    </a:lnTo>
                    <a:lnTo>
                      <a:pt x="34" y="95"/>
                    </a:lnTo>
                    <a:lnTo>
                      <a:pt x="29" y="96"/>
                    </a:lnTo>
                    <a:lnTo>
                      <a:pt x="15" y="96"/>
                    </a:lnTo>
                    <a:lnTo>
                      <a:pt x="10" y="95"/>
                    </a:lnTo>
                    <a:lnTo>
                      <a:pt x="6" y="93"/>
                    </a:lnTo>
                    <a:lnTo>
                      <a:pt x="3" y="90"/>
                    </a:lnTo>
                    <a:lnTo>
                      <a:pt x="1" y="86"/>
                    </a:lnTo>
                    <a:lnTo>
                      <a:pt x="0" y="81"/>
                    </a:lnTo>
                    <a:lnTo>
                      <a:pt x="0" y="15"/>
                    </a:lnTo>
                    <a:lnTo>
                      <a:pt x="1" y="10"/>
                    </a:lnTo>
                    <a:lnTo>
                      <a:pt x="3" y="6"/>
                    </a:lnTo>
                    <a:lnTo>
                      <a:pt x="6" y="3"/>
                    </a:lnTo>
                    <a:lnTo>
                      <a:pt x="10" y="1"/>
                    </a:lnTo>
                    <a:lnTo>
                      <a:pt x="15"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3" name="Freeform 124">
                <a:extLst>
                  <a:ext uri="{FF2B5EF4-FFF2-40B4-BE49-F238E27FC236}">
                    <a16:creationId xmlns:a16="http://schemas.microsoft.com/office/drawing/2014/main" id="{00000000-0008-0000-0000-00002B000000}"/>
                  </a:ext>
                </a:extLst>
              </xdr:cNvPr>
              <xdr:cNvSpPr>
                <a:spLocks/>
              </xdr:cNvSpPr>
            </xdr:nvSpPr>
            <xdr:spPr bwMode="auto">
              <a:xfrm>
                <a:off x="5767388" y="1881188"/>
                <a:ext cx="71438" cy="152400"/>
              </a:xfrm>
              <a:custGeom>
                <a:avLst/>
                <a:gdLst>
                  <a:gd name="T0" fmla="*/ 16 w 45"/>
                  <a:gd name="T1" fmla="*/ 0 h 96"/>
                  <a:gd name="T2" fmla="*/ 30 w 45"/>
                  <a:gd name="T3" fmla="*/ 0 h 96"/>
                  <a:gd name="T4" fmla="*/ 35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5 w 45"/>
                  <a:gd name="T23" fmla="*/ 95 h 96"/>
                  <a:gd name="T24" fmla="*/ 30 w 45"/>
                  <a:gd name="T25" fmla="*/ 96 h 96"/>
                  <a:gd name="T26" fmla="*/ 16 w 45"/>
                  <a:gd name="T27" fmla="*/ 96 h 96"/>
                  <a:gd name="T28" fmla="*/ 11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1 w 45"/>
                  <a:gd name="T47" fmla="*/ 1 h 96"/>
                  <a:gd name="T48" fmla="*/ 16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6" y="0"/>
                    </a:moveTo>
                    <a:lnTo>
                      <a:pt x="30" y="0"/>
                    </a:lnTo>
                    <a:lnTo>
                      <a:pt x="35" y="1"/>
                    </a:lnTo>
                    <a:lnTo>
                      <a:pt x="39" y="3"/>
                    </a:lnTo>
                    <a:lnTo>
                      <a:pt x="42" y="6"/>
                    </a:lnTo>
                    <a:lnTo>
                      <a:pt x="44" y="10"/>
                    </a:lnTo>
                    <a:lnTo>
                      <a:pt x="45" y="15"/>
                    </a:lnTo>
                    <a:lnTo>
                      <a:pt x="45" y="81"/>
                    </a:lnTo>
                    <a:lnTo>
                      <a:pt x="44" y="86"/>
                    </a:lnTo>
                    <a:lnTo>
                      <a:pt x="42" y="90"/>
                    </a:lnTo>
                    <a:lnTo>
                      <a:pt x="39" y="93"/>
                    </a:lnTo>
                    <a:lnTo>
                      <a:pt x="35" y="95"/>
                    </a:lnTo>
                    <a:lnTo>
                      <a:pt x="30" y="96"/>
                    </a:lnTo>
                    <a:lnTo>
                      <a:pt x="16" y="96"/>
                    </a:lnTo>
                    <a:lnTo>
                      <a:pt x="11" y="95"/>
                    </a:lnTo>
                    <a:lnTo>
                      <a:pt x="6" y="93"/>
                    </a:lnTo>
                    <a:lnTo>
                      <a:pt x="3" y="90"/>
                    </a:lnTo>
                    <a:lnTo>
                      <a:pt x="1" y="86"/>
                    </a:lnTo>
                    <a:lnTo>
                      <a:pt x="0" y="81"/>
                    </a:lnTo>
                    <a:lnTo>
                      <a:pt x="0" y="15"/>
                    </a:lnTo>
                    <a:lnTo>
                      <a:pt x="1" y="10"/>
                    </a:lnTo>
                    <a:lnTo>
                      <a:pt x="3" y="6"/>
                    </a:lnTo>
                    <a:lnTo>
                      <a:pt x="6" y="3"/>
                    </a:lnTo>
                    <a:lnTo>
                      <a:pt x="11" y="1"/>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4" name="Rectangle 125">
                <a:extLst>
                  <a:ext uri="{FF2B5EF4-FFF2-40B4-BE49-F238E27FC236}">
                    <a16:creationId xmlns:a16="http://schemas.microsoft.com/office/drawing/2014/main" id="{00000000-0008-0000-0000-00002C000000}"/>
                  </a:ext>
                </a:extLst>
              </xdr:cNvPr>
              <xdr:cNvSpPr>
                <a:spLocks noChangeArrowheads="1"/>
              </xdr:cNvSpPr>
            </xdr:nvSpPr>
            <xdr:spPr bwMode="auto">
              <a:xfrm>
                <a:off x="5391151"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5" name="Rectangle 126">
                <a:extLst>
                  <a:ext uri="{FF2B5EF4-FFF2-40B4-BE49-F238E27FC236}">
                    <a16:creationId xmlns:a16="http://schemas.microsoft.com/office/drawing/2014/main" id="{00000000-0008-0000-0000-00002D000000}"/>
                  </a:ext>
                </a:extLst>
              </xdr:cNvPr>
              <xdr:cNvSpPr>
                <a:spLocks noChangeArrowheads="1"/>
              </xdr:cNvSpPr>
            </xdr:nvSpPr>
            <xdr:spPr bwMode="auto">
              <a:xfrm>
                <a:off x="5534026"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6" name="Rectangle 127">
                <a:extLst>
                  <a:ext uri="{FF2B5EF4-FFF2-40B4-BE49-F238E27FC236}">
                    <a16:creationId xmlns:a16="http://schemas.microsoft.com/office/drawing/2014/main" id="{00000000-0008-0000-0000-00002E000000}"/>
                  </a:ext>
                </a:extLst>
              </xdr:cNvPr>
              <xdr:cNvSpPr>
                <a:spLocks noChangeArrowheads="1"/>
              </xdr:cNvSpPr>
            </xdr:nvSpPr>
            <xdr:spPr bwMode="auto">
              <a:xfrm>
                <a:off x="5676901" y="2187575"/>
                <a:ext cx="100013"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7" name="Rectangle 128">
                <a:extLst>
                  <a:ext uri="{FF2B5EF4-FFF2-40B4-BE49-F238E27FC236}">
                    <a16:creationId xmlns:a16="http://schemas.microsoft.com/office/drawing/2014/main" id="{00000000-0008-0000-0000-00002F000000}"/>
                  </a:ext>
                </a:extLst>
              </xdr:cNvPr>
              <xdr:cNvSpPr>
                <a:spLocks noChangeArrowheads="1"/>
              </xdr:cNvSpPr>
            </xdr:nvSpPr>
            <xdr:spPr bwMode="auto">
              <a:xfrm>
                <a:off x="5818188" y="2187575"/>
                <a:ext cx="103188"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8" name="Rectangle 129">
                <a:extLst>
                  <a:ext uri="{FF2B5EF4-FFF2-40B4-BE49-F238E27FC236}">
                    <a16:creationId xmlns:a16="http://schemas.microsoft.com/office/drawing/2014/main" id="{00000000-0008-0000-0000-000030000000}"/>
                  </a:ext>
                </a:extLst>
              </xdr:cNvPr>
              <xdr:cNvSpPr>
                <a:spLocks noChangeArrowheads="1"/>
              </xdr:cNvSpPr>
            </xdr:nvSpPr>
            <xdr:spPr bwMode="auto">
              <a:xfrm>
                <a:off x="5391151"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9" name="Rectangle 130">
                <a:extLst>
                  <a:ext uri="{FF2B5EF4-FFF2-40B4-BE49-F238E27FC236}">
                    <a16:creationId xmlns:a16="http://schemas.microsoft.com/office/drawing/2014/main" id="{00000000-0008-0000-0000-000031000000}"/>
                  </a:ext>
                </a:extLst>
              </xdr:cNvPr>
              <xdr:cNvSpPr>
                <a:spLocks noChangeArrowheads="1"/>
              </xdr:cNvSpPr>
            </xdr:nvSpPr>
            <xdr:spPr bwMode="auto">
              <a:xfrm>
                <a:off x="5534026"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0" name="Rectangle 131">
                <a:extLst>
                  <a:ext uri="{FF2B5EF4-FFF2-40B4-BE49-F238E27FC236}">
                    <a16:creationId xmlns:a16="http://schemas.microsoft.com/office/drawing/2014/main" id="{00000000-0008-0000-0000-000032000000}"/>
                  </a:ext>
                </a:extLst>
              </xdr:cNvPr>
              <xdr:cNvSpPr>
                <a:spLocks noChangeArrowheads="1"/>
              </xdr:cNvSpPr>
            </xdr:nvSpPr>
            <xdr:spPr bwMode="auto">
              <a:xfrm>
                <a:off x="5676901" y="2306638"/>
                <a:ext cx="100013"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1" name="Rectangle 132">
                <a:extLst>
                  <a:ext uri="{FF2B5EF4-FFF2-40B4-BE49-F238E27FC236}">
                    <a16:creationId xmlns:a16="http://schemas.microsoft.com/office/drawing/2014/main" id="{00000000-0008-0000-0000-000033000000}"/>
                  </a:ext>
                </a:extLst>
              </xdr:cNvPr>
              <xdr:cNvSpPr>
                <a:spLocks noChangeArrowheads="1"/>
              </xdr:cNvSpPr>
            </xdr:nvSpPr>
            <xdr:spPr bwMode="auto">
              <a:xfrm>
                <a:off x="5818188" y="2306638"/>
                <a:ext cx="103188"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2" name="Rectangle 133">
                <a:extLst>
                  <a:ext uri="{FF2B5EF4-FFF2-40B4-BE49-F238E27FC236}">
                    <a16:creationId xmlns:a16="http://schemas.microsoft.com/office/drawing/2014/main" id="{00000000-0008-0000-0000-000034000000}"/>
                  </a:ext>
                </a:extLst>
              </xdr:cNvPr>
              <xdr:cNvSpPr>
                <a:spLocks noChangeArrowheads="1"/>
              </xdr:cNvSpPr>
            </xdr:nvSpPr>
            <xdr:spPr bwMode="auto">
              <a:xfrm>
                <a:off x="5391151"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3" name="Rectangle 134">
                <a:extLst>
                  <a:ext uri="{FF2B5EF4-FFF2-40B4-BE49-F238E27FC236}">
                    <a16:creationId xmlns:a16="http://schemas.microsoft.com/office/drawing/2014/main" id="{00000000-0008-0000-0000-000035000000}"/>
                  </a:ext>
                </a:extLst>
              </xdr:cNvPr>
              <xdr:cNvSpPr>
                <a:spLocks noChangeArrowheads="1"/>
              </xdr:cNvSpPr>
            </xdr:nvSpPr>
            <xdr:spPr bwMode="auto">
              <a:xfrm>
                <a:off x="5534026"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4" name="Rectangle 135">
                <a:extLst>
                  <a:ext uri="{FF2B5EF4-FFF2-40B4-BE49-F238E27FC236}">
                    <a16:creationId xmlns:a16="http://schemas.microsoft.com/office/drawing/2014/main" id="{00000000-0008-0000-0000-000036000000}"/>
                  </a:ext>
                </a:extLst>
              </xdr:cNvPr>
              <xdr:cNvSpPr>
                <a:spLocks noChangeArrowheads="1"/>
              </xdr:cNvSpPr>
            </xdr:nvSpPr>
            <xdr:spPr bwMode="auto">
              <a:xfrm>
                <a:off x="5676901" y="2441575"/>
                <a:ext cx="100013"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5" name="Rectangle 136">
                <a:extLst>
                  <a:ext uri="{FF2B5EF4-FFF2-40B4-BE49-F238E27FC236}">
                    <a16:creationId xmlns:a16="http://schemas.microsoft.com/office/drawing/2014/main" id="{00000000-0008-0000-0000-000037000000}"/>
                  </a:ext>
                </a:extLst>
              </xdr:cNvPr>
              <xdr:cNvSpPr>
                <a:spLocks noChangeArrowheads="1"/>
              </xdr:cNvSpPr>
            </xdr:nvSpPr>
            <xdr:spPr bwMode="auto">
              <a:xfrm>
                <a:off x="5818188" y="2441575"/>
                <a:ext cx="103188" cy="100013"/>
              </a:xfrm>
              <a:prstGeom prst="rect">
                <a:avLst/>
              </a:prstGeom>
              <a:solidFill>
                <a:schemeClr val="tx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sp macro="" textlink="">
        <xdr:nvSpPr>
          <xdr:cNvPr id="23" name="TextBox 66">
            <a:extLst>
              <a:ext uri="{FF2B5EF4-FFF2-40B4-BE49-F238E27FC236}">
                <a16:creationId xmlns:a16="http://schemas.microsoft.com/office/drawing/2014/main" id="{00000000-0008-0000-0000-000017000000}"/>
              </a:ext>
            </a:extLst>
          </xdr:cNvPr>
          <xdr:cNvSpPr txBox="1"/>
        </xdr:nvSpPr>
        <xdr:spPr>
          <a:xfrm rot="17615802">
            <a:off x="3090899" y="2662636"/>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Estratégico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Institucional</a:t>
            </a:r>
          </a:p>
        </xdr:txBody>
      </xdr:sp>
      <xdr:sp macro="" textlink="">
        <xdr:nvSpPr>
          <xdr:cNvPr id="24" name="TextBox 169">
            <a:extLst>
              <a:ext uri="{FF2B5EF4-FFF2-40B4-BE49-F238E27FC236}">
                <a16:creationId xmlns:a16="http://schemas.microsoft.com/office/drawing/2014/main" id="{00000000-0008-0000-0000-000018000000}"/>
              </a:ext>
            </a:extLst>
          </xdr:cNvPr>
          <xdr:cNvSpPr txBox="1"/>
        </xdr:nvSpPr>
        <xdr:spPr>
          <a:xfrm rot="20240693">
            <a:off x="4256670" y="1456922"/>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a:solidFill>
                  <a:schemeClr val="tx1"/>
                </a:solidFill>
                <a:effectLst/>
                <a:latin typeface="+mj-lt"/>
                <a:ea typeface="+mn-ea"/>
                <a:cs typeface="+mn-cs"/>
              </a:rPr>
              <a:t>Plan</a:t>
            </a:r>
            <a:r>
              <a:rPr lang="es-CO" sz="1600" b="0" kern="1200" baseline="0">
                <a:solidFill>
                  <a:schemeClr val="tx1"/>
                </a:solidFill>
                <a:effectLst/>
                <a:latin typeface="+mj-lt"/>
                <a:ea typeface="+mn-ea"/>
                <a:cs typeface="+mn-cs"/>
              </a:rPr>
              <a:t> Estratégico de </a:t>
            </a:r>
          </a:p>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baseline="0">
                <a:solidFill>
                  <a:schemeClr val="tx1"/>
                </a:solidFill>
                <a:effectLst/>
                <a:latin typeface="+mj-lt"/>
                <a:ea typeface="+mn-ea"/>
                <a:cs typeface="+mn-cs"/>
              </a:rPr>
              <a:t>Talento Humano</a:t>
            </a:r>
            <a:endParaRPr lang="en-IN" sz="180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5" name="TextBox 170">
            <a:extLst>
              <a:ext uri="{FF2B5EF4-FFF2-40B4-BE49-F238E27FC236}">
                <a16:creationId xmlns:a16="http://schemas.microsoft.com/office/drawing/2014/main" id="{00000000-0008-0000-0000-000019000000}"/>
              </a:ext>
            </a:extLst>
          </xdr:cNvPr>
          <xdr:cNvSpPr txBox="1"/>
        </xdr:nvSpPr>
        <xdr:spPr>
          <a:xfrm rot="1517231">
            <a:off x="5945350" y="1444859"/>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de Seguridad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Privacidad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de la Información </a:t>
            </a:r>
          </a:p>
        </xdr:txBody>
      </xdr:sp>
      <xdr:sp macro="" textlink="">
        <xdr:nvSpPr>
          <xdr:cNvPr id="26" name="TextBox 171">
            <a:extLst>
              <a:ext uri="{FF2B5EF4-FFF2-40B4-BE49-F238E27FC236}">
                <a16:creationId xmlns:a16="http://schemas.microsoft.com/office/drawing/2014/main" id="{00000000-0008-0000-0000-00001A000000}"/>
              </a:ext>
            </a:extLst>
          </xdr:cNvPr>
          <xdr:cNvSpPr txBox="1"/>
        </xdr:nvSpPr>
        <xdr:spPr>
          <a:xfrm rot="4136302">
            <a:off x="7151036" y="2582448"/>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Plan de Tratamiento</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Riesgos de Seguridad y</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Privacidad</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la Información</a:t>
            </a:r>
            <a:r>
              <a:rPr lang="en-IN" sz="1801">
                <a:solidFill>
                  <a:schemeClr val="tx1">
                    <a:lumMod val="75000"/>
                    <a:lumOff val="25000"/>
                  </a:schemeClr>
                </a:solidFill>
                <a:latin typeface="+mj-lt"/>
                <a:ea typeface="Open Sans" panose="020B0606030504020204" pitchFamily="34" charset="0"/>
                <a:cs typeface="Open Sans" panose="020B0606030504020204" pitchFamily="34" charset="0"/>
              </a:rPr>
              <a:t> </a:t>
            </a:r>
          </a:p>
        </xdr:txBody>
      </xdr:sp>
      <xdr:sp macro="" textlink="">
        <xdr:nvSpPr>
          <xdr:cNvPr id="27" name="TextBox 172">
            <a:extLst>
              <a:ext uri="{FF2B5EF4-FFF2-40B4-BE49-F238E27FC236}">
                <a16:creationId xmlns:a16="http://schemas.microsoft.com/office/drawing/2014/main" id="{00000000-0008-0000-0000-00001B000000}"/>
              </a:ext>
            </a:extLst>
          </xdr:cNvPr>
          <xdr:cNvSpPr txBox="1"/>
        </xdr:nvSpPr>
        <xdr:spPr>
          <a:xfrm rot="17523945">
            <a:off x="7189160" y="4346513"/>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Estratégico de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Tecnologías de la  Información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Comunicaciones</a:t>
            </a:r>
          </a:p>
        </xdr:txBody>
      </xdr:sp>
      <xdr:sp macro="" textlink="">
        <xdr:nvSpPr>
          <xdr:cNvPr id="28" name="TextBox 173">
            <a:extLst>
              <a:ext uri="{FF2B5EF4-FFF2-40B4-BE49-F238E27FC236}">
                <a16:creationId xmlns:a16="http://schemas.microsoft.com/office/drawing/2014/main" id="{00000000-0008-0000-0000-00001C000000}"/>
              </a:ext>
            </a:extLst>
          </xdr:cNvPr>
          <xdr:cNvSpPr txBox="1"/>
        </xdr:nvSpPr>
        <xdr:spPr>
          <a:xfrm rot="19999067">
            <a:off x="6063376" y="549430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Institucional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de Archivos</a:t>
            </a: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9" name="TextBox 174">
            <a:extLst>
              <a:ext uri="{FF2B5EF4-FFF2-40B4-BE49-F238E27FC236}">
                <a16:creationId xmlns:a16="http://schemas.microsoft.com/office/drawing/2014/main" id="{00000000-0008-0000-0000-00001D000000}"/>
              </a:ext>
            </a:extLst>
          </xdr:cNvPr>
          <xdr:cNvSpPr txBox="1"/>
        </xdr:nvSpPr>
        <xdr:spPr>
          <a:xfrm rot="4088502">
            <a:off x="3085274" y="433855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solidFill>
                <a:latin typeface="+mj-lt"/>
                <a:ea typeface="Open Sans" panose="020B0606030504020204" pitchFamily="34" charset="0"/>
                <a:cs typeface="Open Sans" panose="020B0606030504020204" pitchFamily="34" charset="0"/>
              </a:rPr>
              <a:t>Plan</a:t>
            </a:r>
            <a:r>
              <a:rPr lang="en-IN" sz="1600" baseline="0">
                <a:solidFill>
                  <a:schemeClr val="tx1"/>
                </a:solidFill>
                <a:latin typeface="+mj-lt"/>
                <a:ea typeface="Open Sans" panose="020B0606030504020204" pitchFamily="34" charset="0"/>
                <a:cs typeface="Open Sans" panose="020B0606030504020204" pitchFamily="34" charset="0"/>
              </a:rPr>
              <a:t> Anual de </a:t>
            </a:r>
          </a:p>
          <a:p>
            <a:pPr algn="ctr"/>
            <a:r>
              <a:rPr lang="en-IN" sz="1600" kern="1200" baseline="0">
                <a:solidFill>
                  <a:schemeClr val="tx1"/>
                </a:solidFill>
                <a:effectLst/>
                <a:latin typeface="+mj-lt"/>
                <a:ea typeface="+mn-ea"/>
                <a:cs typeface="+mn-cs"/>
              </a:rPr>
              <a:t>Adquisiciones</a:t>
            </a:r>
            <a:endParaRPr lang="en-IN" sz="1600">
              <a:solidFill>
                <a:schemeClr val="tx1"/>
              </a:solidFill>
              <a:latin typeface="+mj-lt"/>
              <a:ea typeface="Open Sans" panose="020B0606030504020204" pitchFamily="34" charset="0"/>
              <a:cs typeface="Open Sans" panose="020B0606030504020204" pitchFamily="34" charset="0"/>
            </a:endParaRPr>
          </a:p>
        </xdr:txBody>
      </xdr:sp>
      <xdr:sp macro="" textlink="">
        <xdr:nvSpPr>
          <xdr:cNvPr id="30" name="TextBox 16">
            <a:hlinkClick xmlns:r="http://schemas.openxmlformats.org/officeDocument/2006/relationships" r:id="rId1"/>
            <a:extLst>
              <a:ext uri="{FF2B5EF4-FFF2-40B4-BE49-F238E27FC236}">
                <a16:creationId xmlns:a16="http://schemas.microsoft.com/office/drawing/2014/main" id="{00000000-0008-0000-0000-00001E000000}"/>
              </a:ext>
            </a:extLst>
          </xdr:cNvPr>
          <xdr:cNvSpPr txBox="1"/>
        </xdr:nvSpPr>
        <xdr:spPr>
          <a:xfrm>
            <a:off x="5167172" y="1851822"/>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PETH</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1" name="TextBox 17">
            <a:hlinkClick xmlns:r="http://schemas.openxmlformats.org/officeDocument/2006/relationships" r:id="rId2"/>
            <a:extLst>
              <a:ext uri="{FF2B5EF4-FFF2-40B4-BE49-F238E27FC236}">
                <a16:creationId xmlns:a16="http://schemas.microsoft.com/office/drawing/2014/main" id="{00000000-0008-0000-0000-00001F000000}"/>
              </a:ext>
            </a:extLst>
          </xdr:cNvPr>
          <xdr:cNvSpPr txBox="1"/>
        </xdr:nvSpPr>
        <xdr:spPr>
          <a:xfrm>
            <a:off x="6253948" y="1827355"/>
            <a:ext cx="750093" cy="30439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2000" b="1" kern="0">
                <a:solidFill>
                  <a:schemeClr val="tx1"/>
                </a:solidFill>
                <a:latin typeface="+mj-lt"/>
                <a:ea typeface="Open Sans" panose="020B0606030504020204" pitchFamily="34" charset="0"/>
                <a:cs typeface="Open Sans" panose="020B0606030504020204" pitchFamily="34" charset="0"/>
              </a:rPr>
              <a:t>PSPI</a:t>
            </a:r>
            <a:endParaRPr lang="en-US" sz="20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2" name="TextBox 19">
            <a:hlinkClick xmlns:r="http://schemas.openxmlformats.org/officeDocument/2006/relationships" r:id="rId3"/>
            <a:extLst>
              <a:ext uri="{FF2B5EF4-FFF2-40B4-BE49-F238E27FC236}">
                <a16:creationId xmlns:a16="http://schemas.microsoft.com/office/drawing/2014/main" id="{00000000-0008-0000-0000-000020000000}"/>
              </a:ext>
            </a:extLst>
          </xdr:cNvPr>
          <xdr:cNvSpPr txBox="1"/>
        </xdr:nvSpPr>
        <xdr:spPr>
          <a:xfrm>
            <a:off x="7333700" y="2796098"/>
            <a:ext cx="88057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lumMod val="75000"/>
                    <a:lumOff val="25000"/>
                  </a:schemeClr>
                </a:solidFill>
                <a:latin typeface="+mj-lt"/>
                <a:ea typeface="Open Sans" panose="020B0606030504020204" pitchFamily="34" charset="0"/>
                <a:cs typeface="Open Sans" panose="020B0606030504020204" pitchFamily="34" charset="0"/>
              </a:rPr>
              <a:t>PTRSPI</a:t>
            </a:r>
            <a:endParaRPr lang="en-US" sz="1800"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33" name="TextBox 20">
            <a:hlinkClick xmlns:r="http://schemas.openxmlformats.org/officeDocument/2006/relationships" r:id="rId4"/>
            <a:extLst>
              <a:ext uri="{FF2B5EF4-FFF2-40B4-BE49-F238E27FC236}">
                <a16:creationId xmlns:a16="http://schemas.microsoft.com/office/drawing/2014/main" id="{00000000-0008-0000-0000-000021000000}"/>
              </a:ext>
            </a:extLst>
          </xdr:cNvPr>
          <xdr:cNvSpPr txBox="1"/>
        </xdr:nvSpPr>
        <xdr:spPr>
          <a:xfrm>
            <a:off x="7592188" y="4203503"/>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PETI</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4" name="TextBox 21">
            <a:hlinkClick xmlns:r="http://schemas.openxmlformats.org/officeDocument/2006/relationships" r:id="rId5"/>
            <a:extLst>
              <a:ext uri="{FF2B5EF4-FFF2-40B4-BE49-F238E27FC236}">
                <a16:creationId xmlns:a16="http://schemas.microsoft.com/office/drawing/2014/main" id="{00000000-0008-0000-0000-000022000000}"/>
              </a:ext>
            </a:extLst>
          </xdr:cNvPr>
          <xdr:cNvSpPr txBox="1"/>
        </xdr:nvSpPr>
        <xdr:spPr>
          <a:xfrm>
            <a:off x="6235398" y="5470087"/>
            <a:ext cx="88234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PINAR</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5" name="TextBox 22">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5213129" y="5453137"/>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PTEP</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6" name="TextBox 23">
            <a:hlinkClick xmlns:r="http://schemas.openxmlformats.org/officeDocument/2006/relationships" r:id="rId7"/>
            <a:extLst>
              <a:ext uri="{FF2B5EF4-FFF2-40B4-BE49-F238E27FC236}">
                <a16:creationId xmlns:a16="http://schemas.microsoft.com/office/drawing/2014/main" id="{00000000-0008-0000-0000-000024000000}"/>
              </a:ext>
            </a:extLst>
          </xdr:cNvPr>
          <xdr:cNvSpPr txBox="1"/>
        </xdr:nvSpPr>
        <xdr:spPr>
          <a:xfrm>
            <a:off x="3908993" y="4234521"/>
            <a:ext cx="750093" cy="28206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PAA </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7" name="TextBox 24">
            <a:hlinkClick xmlns:r="http://schemas.openxmlformats.org/officeDocument/2006/relationships" r:id="rId8"/>
            <a:extLst>
              <a:ext uri="{FF2B5EF4-FFF2-40B4-BE49-F238E27FC236}">
                <a16:creationId xmlns:a16="http://schemas.microsoft.com/office/drawing/2014/main" id="{00000000-0008-0000-0000-000025000000}"/>
              </a:ext>
            </a:extLst>
          </xdr:cNvPr>
          <xdr:cNvSpPr txBox="1"/>
        </xdr:nvSpPr>
        <xdr:spPr>
          <a:xfrm>
            <a:off x="3895883" y="2804189"/>
            <a:ext cx="880395"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PEI</a:t>
            </a:r>
            <a:endParaRPr lang="en-US" sz="1800" b="1">
              <a:solidFill>
                <a:schemeClr val="tx1"/>
              </a:solidFill>
              <a:latin typeface="+mj-lt"/>
              <a:ea typeface="Open Sans" panose="020B0606030504020204" pitchFamily="34" charset="0"/>
              <a:cs typeface="Open Sans" panose="020B0606030504020204" pitchFamily="34" charset="0"/>
            </a:endParaRPr>
          </a:p>
        </xdr:txBody>
      </xdr:sp>
    </xdr:grpSp>
    <xdr:clientData/>
  </xdr:twoCellAnchor>
  <xdr:twoCellAnchor editAs="oneCell">
    <xdr:from>
      <xdr:col>4</xdr:col>
      <xdr:colOff>391584</xdr:colOff>
      <xdr:row>0</xdr:row>
      <xdr:rowOff>0</xdr:rowOff>
    </xdr:from>
    <xdr:to>
      <xdr:col>6</xdr:col>
      <xdr:colOff>250027</xdr:colOff>
      <xdr:row>0</xdr:row>
      <xdr:rowOff>711937</xdr:rowOff>
    </xdr:to>
    <xdr:pic>
      <xdr:nvPicPr>
        <xdr:cNvPr id="136" name="Imagen 135">
          <a:extLst>
            <a:ext uri="{FF2B5EF4-FFF2-40B4-BE49-F238E27FC236}">
              <a16:creationId xmlns:a16="http://schemas.microsoft.com/office/drawing/2014/main" id="{6C54B58E-FF49-46F7-B86C-1159E263D4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70251" y="0"/>
          <a:ext cx="1297776" cy="708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564022</xdr:colOff>
      <xdr:row>0</xdr:row>
      <xdr:rowOff>111236</xdr:rowOff>
    </xdr:from>
    <xdr:to>
      <xdr:col>1</xdr:col>
      <xdr:colOff>125639</xdr:colOff>
      <xdr:row>2</xdr:row>
      <xdr:rowOff>199673</xdr:rowOff>
    </xdr:to>
    <xdr:pic>
      <xdr:nvPicPr>
        <xdr:cNvPr id="2" name="Imagen 1">
          <a:extLst>
            <a:ext uri="{FF2B5EF4-FFF2-40B4-BE49-F238E27FC236}">
              <a16:creationId xmlns:a16="http://schemas.microsoft.com/office/drawing/2014/main" id="{2E29CC3A-FAB3-47E7-9911-15E436642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0847" y="111236"/>
          <a:ext cx="1955567" cy="10028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107949</xdr:colOff>
      <xdr:row>0</xdr:row>
      <xdr:rowOff>0</xdr:rowOff>
    </xdr:from>
    <xdr:to>
      <xdr:col>0</xdr:col>
      <xdr:colOff>1601932</xdr:colOff>
      <xdr:row>2</xdr:row>
      <xdr:rowOff>140590</xdr:rowOff>
    </xdr:to>
    <xdr:pic>
      <xdr:nvPicPr>
        <xdr:cNvPr id="2" name="Imagen 1" descr="Logo de Superintendencia Nacional de Salud">
          <a:extLst>
            <a:ext uri="{FF2B5EF4-FFF2-40B4-BE49-F238E27FC236}">
              <a16:creationId xmlns:a16="http://schemas.microsoft.com/office/drawing/2014/main" id="{00B22FA7-B547-4140-BDB7-302FE21A2F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4" y="0"/>
          <a:ext cx="1497158" cy="5438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104774</xdr:colOff>
      <xdr:row>0</xdr:row>
      <xdr:rowOff>0</xdr:rowOff>
    </xdr:from>
    <xdr:to>
      <xdr:col>0</xdr:col>
      <xdr:colOff>1835727</xdr:colOff>
      <xdr:row>3</xdr:row>
      <xdr:rowOff>11830</xdr:rowOff>
    </xdr:to>
    <xdr:pic>
      <xdr:nvPicPr>
        <xdr:cNvPr id="2" name="Imagen 1" descr="Logo de Superintendencia Nacional de Salud">
          <a:extLst>
            <a:ext uri="{FF2B5EF4-FFF2-40B4-BE49-F238E27FC236}">
              <a16:creationId xmlns:a16="http://schemas.microsoft.com/office/drawing/2014/main" id="{3CC3954E-0E6A-4500-BE79-4BD3DD21A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49" y="0"/>
          <a:ext cx="1727778" cy="61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1702594</xdr:colOff>
      <xdr:row>2</xdr:row>
      <xdr:rowOff>202348</xdr:rowOff>
    </xdr:to>
    <xdr:pic>
      <xdr:nvPicPr>
        <xdr:cNvPr id="2" name="Imagen 1">
          <a:extLst>
            <a:ext uri="{FF2B5EF4-FFF2-40B4-BE49-F238E27FC236}">
              <a16:creationId xmlns:a16="http://schemas.microsoft.com/office/drawing/2014/main" id="{46776B50-6D42-4EDF-B075-BDDABFF96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7776" cy="71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301943</xdr:colOff>
      <xdr:row>6</xdr:row>
      <xdr:rowOff>158631</xdr:rowOff>
    </xdr:to>
    <xdr:sp macro="" textlink="">
      <xdr:nvSpPr>
        <xdr:cNvPr id="2" name="Title 3">
          <a:extLst>
            <a:ext uri="{FF2B5EF4-FFF2-40B4-BE49-F238E27FC236}">
              <a16:creationId xmlns:a16="http://schemas.microsoft.com/office/drawing/2014/main" id="{00000000-0008-0000-0200-000002000000}"/>
            </a:ext>
          </a:extLst>
        </xdr:cNvPr>
        <xdr:cNvSpPr>
          <a:spLocks noGrp="1"/>
        </xdr:cNvSpPr>
      </xdr:nvSpPr>
      <xdr:spPr>
        <a:xfrm>
          <a:off x="0" y="0"/>
          <a:ext cx="10534650" cy="1247656"/>
        </a:xfrm>
        <a:prstGeom prst="rect">
          <a:avLst/>
        </a:prstGeom>
      </xdr:spPr>
      <xdr:txBody>
        <a:bodyPr vert="horz" wrap="square" lIns="0" tIns="60949" rIns="0" bIns="60949" rtlCol="0" anchor="ctr">
          <a:noAutofit/>
        </a:bodyPr>
        <a:lstStyle>
          <a:lvl1pPr algn="l" defTabSz="1218987" rtl="0" eaLnBrk="1" latinLnBrk="0" hangingPunct="1">
            <a:spcBef>
              <a:spcPct val="0"/>
            </a:spcBef>
            <a:buNone/>
            <a:defRPr sz="3600" kern="1200">
              <a:solidFill>
                <a:schemeClr val="tx1">
                  <a:lumMod val="75000"/>
                  <a:lumOff val="25000"/>
                </a:schemeClr>
              </a:solidFill>
              <a:latin typeface="+mj-lt"/>
              <a:ea typeface="+mj-ea"/>
              <a:cs typeface="Arial" panose="020B0604020202020204" pitchFamily="34" charset="0"/>
            </a:defRPr>
          </a:lvl1pPr>
        </a:lstStyle>
        <a:p>
          <a:pPr algn="ctr"/>
          <a:r>
            <a:rPr lang="en-US" b="1"/>
            <a:t>PLAN ESTRATÉGICO DE TALENTO HUMANO</a:t>
          </a:r>
        </a:p>
      </xdr:txBody>
    </xdr:sp>
    <xdr:clientData/>
  </xdr:twoCellAnchor>
  <xdr:twoCellAnchor>
    <xdr:from>
      <xdr:col>7</xdr:col>
      <xdr:colOff>221909</xdr:colOff>
      <xdr:row>23</xdr:row>
      <xdr:rowOff>18725</xdr:rowOff>
    </xdr:from>
    <xdr:to>
      <xdr:col>9</xdr:col>
      <xdr:colOff>332995</xdr:colOff>
      <xdr:row>34</xdr:row>
      <xdr:rowOff>96059</xdr:rowOff>
    </xdr:to>
    <xdr:sp macro="" textlink="">
      <xdr:nvSpPr>
        <xdr:cNvPr id="3" name="Freeform 5">
          <a:extLst>
            <a:ext uri="{FF2B5EF4-FFF2-40B4-BE49-F238E27FC236}">
              <a16:creationId xmlns:a16="http://schemas.microsoft.com/office/drawing/2014/main" id="{00000000-0008-0000-0200-000003000000}"/>
            </a:ext>
          </a:extLst>
        </xdr:cNvPr>
        <xdr:cNvSpPr>
          <a:spLocks/>
        </xdr:cNvSpPr>
      </xdr:nvSpPr>
      <xdr:spPr bwMode="auto">
        <a:xfrm>
          <a:off x="5486059" y="4181150"/>
          <a:ext cx="1622386" cy="2068059"/>
        </a:xfrm>
        <a:custGeom>
          <a:avLst/>
          <a:gdLst>
            <a:gd name="T0" fmla="*/ 0 w 922"/>
            <a:gd name="T1" fmla="*/ 1044 h 1374"/>
            <a:gd name="T2" fmla="*/ 0 w 922"/>
            <a:gd name="T3" fmla="*/ 0 h 1374"/>
            <a:gd name="T4" fmla="*/ 922 w 922"/>
            <a:gd name="T5" fmla="*/ 0 h 1374"/>
            <a:gd name="T6" fmla="*/ 922 w 922"/>
            <a:gd name="T7" fmla="*/ 1044 h 1374"/>
            <a:gd name="T8" fmla="*/ 452 w 922"/>
            <a:gd name="T9" fmla="*/ 1374 h 1374"/>
            <a:gd name="T10" fmla="*/ 0 w 922"/>
            <a:gd name="T11" fmla="*/ 1044 h 1374"/>
          </a:gdLst>
          <a:ahLst/>
          <a:cxnLst>
            <a:cxn ang="0">
              <a:pos x="T0" y="T1"/>
            </a:cxn>
            <a:cxn ang="0">
              <a:pos x="T2" y="T3"/>
            </a:cxn>
            <a:cxn ang="0">
              <a:pos x="T4" y="T5"/>
            </a:cxn>
            <a:cxn ang="0">
              <a:pos x="T6" y="T7"/>
            </a:cxn>
            <a:cxn ang="0">
              <a:pos x="T8" y="T9"/>
            </a:cxn>
            <a:cxn ang="0">
              <a:pos x="T10" y="T11"/>
            </a:cxn>
          </a:cxnLst>
          <a:rect l="0" t="0" r="r" b="b"/>
          <a:pathLst>
            <a:path w="922" h="1374">
              <a:moveTo>
                <a:pt x="0" y="1044"/>
              </a:moveTo>
              <a:lnTo>
                <a:pt x="0" y="0"/>
              </a:lnTo>
              <a:lnTo>
                <a:pt x="922" y="0"/>
              </a:lnTo>
              <a:lnTo>
                <a:pt x="922" y="1044"/>
              </a:lnTo>
              <a:lnTo>
                <a:pt x="452" y="1374"/>
              </a:lnTo>
              <a:lnTo>
                <a:pt x="0" y="1044"/>
              </a:lnTo>
              <a:close/>
            </a:path>
          </a:pathLst>
        </a:custGeom>
        <a:gradFill>
          <a:gsLst>
            <a:gs pos="45000">
              <a:schemeClr val="accent1"/>
            </a:gs>
            <a:gs pos="0">
              <a:schemeClr val="accent1"/>
            </a:gs>
            <a:gs pos="100000">
              <a:schemeClr val="accent1">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03</a:t>
          </a:r>
        </a:p>
      </xdr:txBody>
    </xdr:sp>
    <xdr:clientData/>
  </xdr:twoCellAnchor>
  <xdr:twoCellAnchor>
    <xdr:from>
      <xdr:col>7</xdr:col>
      <xdr:colOff>221909</xdr:colOff>
      <xdr:row>23</xdr:row>
      <xdr:rowOff>18725</xdr:rowOff>
    </xdr:from>
    <xdr:to>
      <xdr:col>8</xdr:col>
      <xdr:colOff>320014</xdr:colOff>
      <xdr:row>26</xdr:row>
      <xdr:rowOff>23398</xdr:rowOff>
    </xdr:to>
    <xdr:sp macro="" textlink="">
      <xdr:nvSpPr>
        <xdr:cNvPr id="4" name="Freeform 6">
          <a:extLst>
            <a:ext uri="{FF2B5EF4-FFF2-40B4-BE49-F238E27FC236}">
              <a16:creationId xmlns:a16="http://schemas.microsoft.com/office/drawing/2014/main" id="{00000000-0008-0000-0200-000004000000}"/>
            </a:ext>
          </a:extLst>
        </xdr:cNvPr>
        <xdr:cNvSpPr>
          <a:spLocks/>
        </xdr:cNvSpPr>
      </xdr:nvSpPr>
      <xdr:spPr bwMode="auto">
        <a:xfrm>
          <a:off x="5486059" y="4181150"/>
          <a:ext cx="850580" cy="5507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1">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4</xdr:col>
      <xdr:colOff>236168</xdr:colOff>
      <xdr:row>23</xdr:row>
      <xdr:rowOff>18725</xdr:rowOff>
    </xdr:from>
    <xdr:to>
      <xdr:col>6</xdr:col>
      <xdr:colOff>352575</xdr:colOff>
      <xdr:row>34</xdr:row>
      <xdr:rowOff>96059</xdr:rowOff>
    </xdr:to>
    <xdr:sp macro="" textlink="">
      <xdr:nvSpPr>
        <xdr:cNvPr id="5" name="Freeform 7">
          <a:extLst>
            <a:ext uri="{FF2B5EF4-FFF2-40B4-BE49-F238E27FC236}">
              <a16:creationId xmlns:a16="http://schemas.microsoft.com/office/drawing/2014/main" id="{00000000-0008-0000-0200-000005000000}"/>
            </a:ext>
          </a:extLst>
        </xdr:cNvPr>
        <xdr:cNvSpPr>
          <a:spLocks/>
        </xdr:cNvSpPr>
      </xdr:nvSpPr>
      <xdr:spPr bwMode="auto">
        <a:xfrm>
          <a:off x="3249243" y="4181150"/>
          <a:ext cx="1615007" cy="2068059"/>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gradFill>
          <a:gsLst>
            <a:gs pos="45000">
              <a:schemeClr val="tx2"/>
            </a:gs>
            <a:gs pos="0">
              <a:schemeClr val="tx2"/>
            </a:gs>
            <a:gs pos="100000">
              <a:schemeClr val="tx2">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02</a:t>
          </a:r>
        </a:p>
      </xdr:txBody>
    </xdr:sp>
    <xdr:clientData/>
  </xdr:twoCellAnchor>
  <xdr:twoCellAnchor>
    <xdr:from>
      <xdr:col>4</xdr:col>
      <xdr:colOff>236168</xdr:colOff>
      <xdr:row>23</xdr:row>
      <xdr:rowOff>18725</xdr:rowOff>
    </xdr:from>
    <xdr:to>
      <xdr:col>5</xdr:col>
      <xdr:colOff>337820</xdr:colOff>
      <xdr:row>26</xdr:row>
      <xdr:rowOff>23398</xdr:rowOff>
    </xdr:to>
    <xdr:sp macro="" textlink="">
      <xdr:nvSpPr>
        <xdr:cNvPr id="6" name="Freeform 8">
          <a:extLst>
            <a:ext uri="{FF2B5EF4-FFF2-40B4-BE49-F238E27FC236}">
              <a16:creationId xmlns:a16="http://schemas.microsoft.com/office/drawing/2014/main" id="{00000000-0008-0000-0200-000006000000}"/>
            </a:ext>
          </a:extLst>
        </xdr:cNvPr>
        <xdr:cNvSpPr>
          <a:spLocks/>
        </xdr:cNvSpPr>
      </xdr:nvSpPr>
      <xdr:spPr bwMode="auto">
        <a:xfrm>
          <a:off x="3249243" y="4181150"/>
          <a:ext cx="847777" cy="550773"/>
        </a:xfrm>
        <a:custGeom>
          <a:avLst/>
          <a:gdLst>
            <a:gd name="T0" fmla="*/ 279 w 487"/>
            <a:gd name="T1" fmla="*/ 364 h 364"/>
            <a:gd name="T2" fmla="*/ 0 w 487"/>
            <a:gd name="T3" fmla="*/ 0 h 364"/>
            <a:gd name="T4" fmla="*/ 487 w 487"/>
            <a:gd name="T5" fmla="*/ 0 h 364"/>
            <a:gd name="T6" fmla="*/ 279 w 487"/>
            <a:gd name="T7" fmla="*/ 364 h 364"/>
          </a:gdLst>
          <a:ahLst/>
          <a:cxnLst>
            <a:cxn ang="0">
              <a:pos x="T0" y="T1"/>
            </a:cxn>
            <a:cxn ang="0">
              <a:pos x="T2" y="T3"/>
            </a:cxn>
            <a:cxn ang="0">
              <a:pos x="T4" y="T5"/>
            </a:cxn>
            <a:cxn ang="0">
              <a:pos x="T6" y="T7"/>
            </a:cxn>
          </a:cxnLst>
          <a:rect l="0" t="0" r="r" b="b"/>
          <a:pathLst>
            <a:path w="487" h="364">
              <a:moveTo>
                <a:pt x="279" y="364"/>
              </a:moveTo>
              <a:lnTo>
                <a:pt x="0" y="0"/>
              </a:lnTo>
              <a:lnTo>
                <a:pt x="487" y="0"/>
              </a:lnTo>
              <a:lnTo>
                <a:pt x="279" y="364"/>
              </a:lnTo>
              <a:close/>
            </a:path>
          </a:pathLst>
        </a:custGeom>
        <a:solidFill>
          <a:schemeClr val="tx2">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xdr:col>
      <xdr:colOff>255747</xdr:colOff>
      <xdr:row>23</xdr:row>
      <xdr:rowOff>18725</xdr:rowOff>
    </xdr:from>
    <xdr:to>
      <xdr:col>3</xdr:col>
      <xdr:colOff>370380</xdr:colOff>
      <xdr:row>34</xdr:row>
      <xdr:rowOff>96059</xdr:rowOff>
    </xdr:to>
    <xdr:sp macro="" textlink="">
      <xdr:nvSpPr>
        <xdr:cNvPr id="7" name="Freeform 9">
          <a:extLst>
            <a:ext uri="{FF2B5EF4-FFF2-40B4-BE49-F238E27FC236}">
              <a16:creationId xmlns:a16="http://schemas.microsoft.com/office/drawing/2014/main" id="{00000000-0008-0000-0200-000007000000}"/>
            </a:ext>
          </a:extLst>
        </xdr:cNvPr>
        <xdr:cNvSpPr>
          <a:spLocks/>
        </xdr:cNvSpPr>
      </xdr:nvSpPr>
      <xdr:spPr bwMode="auto">
        <a:xfrm>
          <a:off x="1011397" y="4181150"/>
          <a:ext cx="1619583" cy="2068059"/>
        </a:xfrm>
        <a:custGeom>
          <a:avLst/>
          <a:gdLst>
            <a:gd name="T0" fmla="*/ 0 w 924"/>
            <a:gd name="T1" fmla="*/ 1044 h 1374"/>
            <a:gd name="T2" fmla="*/ 0 w 924"/>
            <a:gd name="T3" fmla="*/ 0 h 1374"/>
            <a:gd name="T4" fmla="*/ 924 w 924"/>
            <a:gd name="T5" fmla="*/ 0 h 1374"/>
            <a:gd name="T6" fmla="*/ 924 w 924"/>
            <a:gd name="T7" fmla="*/ 1044 h 1374"/>
            <a:gd name="T8" fmla="*/ 452 w 924"/>
            <a:gd name="T9" fmla="*/ 1374 h 1374"/>
            <a:gd name="T10" fmla="*/ 0 w 924"/>
            <a:gd name="T11" fmla="*/ 1044 h 1374"/>
          </a:gdLst>
          <a:ahLst/>
          <a:cxnLst>
            <a:cxn ang="0">
              <a:pos x="T0" y="T1"/>
            </a:cxn>
            <a:cxn ang="0">
              <a:pos x="T2" y="T3"/>
            </a:cxn>
            <a:cxn ang="0">
              <a:pos x="T4" y="T5"/>
            </a:cxn>
            <a:cxn ang="0">
              <a:pos x="T6" y="T7"/>
            </a:cxn>
            <a:cxn ang="0">
              <a:pos x="T8" y="T9"/>
            </a:cxn>
            <a:cxn ang="0">
              <a:pos x="T10" y="T11"/>
            </a:cxn>
          </a:cxnLst>
          <a:rect l="0" t="0" r="r" b="b"/>
          <a:pathLst>
            <a:path w="924" h="1374">
              <a:moveTo>
                <a:pt x="0" y="1044"/>
              </a:moveTo>
              <a:lnTo>
                <a:pt x="0" y="0"/>
              </a:lnTo>
              <a:lnTo>
                <a:pt x="924" y="0"/>
              </a:lnTo>
              <a:lnTo>
                <a:pt x="924" y="1044"/>
              </a:lnTo>
              <a:lnTo>
                <a:pt x="452" y="1374"/>
              </a:lnTo>
              <a:lnTo>
                <a:pt x="0" y="1044"/>
              </a:lnTo>
              <a:close/>
            </a:path>
          </a:pathLst>
        </a:custGeom>
        <a:solidFill>
          <a:srgbClr val="002060"/>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01</a:t>
          </a:r>
        </a:p>
      </xdr:txBody>
    </xdr:sp>
    <xdr:clientData/>
  </xdr:twoCellAnchor>
  <xdr:twoCellAnchor>
    <xdr:from>
      <xdr:col>1</xdr:col>
      <xdr:colOff>255747</xdr:colOff>
      <xdr:row>23</xdr:row>
      <xdr:rowOff>18725</xdr:rowOff>
    </xdr:from>
    <xdr:to>
      <xdr:col>2</xdr:col>
      <xdr:colOff>353852</xdr:colOff>
      <xdr:row>26</xdr:row>
      <xdr:rowOff>23398</xdr:rowOff>
    </xdr:to>
    <xdr:sp macro="" textlink="">
      <xdr:nvSpPr>
        <xdr:cNvPr id="8" name="Freeform 10">
          <a:extLst>
            <a:ext uri="{FF2B5EF4-FFF2-40B4-BE49-F238E27FC236}">
              <a16:creationId xmlns:a16="http://schemas.microsoft.com/office/drawing/2014/main" id="{00000000-0008-0000-0200-000008000000}"/>
            </a:ext>
          </a:extLst>
        </xdr:cNvPr>
        <xdr:cNvSpPr>
          <a:spLocks/>
        </xdr:cNvSpPr>
      </xdr:nvSpPr>
      <xdr:spPr bwMode="auto">
        <a:xfrm>
          <a:off x="1011397" y="4181150"/>
          <a:ext cx="844230" cy="5507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3">
            <a:lumMod val="40000"/>
            <a:lumOff val="6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202330</xdr:colOff>
      <xdr:row>23</xdr:row>
      <xdr:rowOff>18725</xdr:rowOff>
    </xdr:from>
    <xdr:to>
      <xdr:col>12</xdr:col>
      <xdr:colOff>318737</xdr:colOff>
      <xdr:row>34</xdr:row>
      <xdr:rowOff>96059</xdr:rowOff>
    </xdr:to>
    <xdr:sp macro="" textlink="">
      <xdr:nvSpPr>
        <xdr:cNvPr id="9" name="Freeform 11">
          <a:extLst>
            <a:ext uri="{FF2B5EF4-FFF2-40B4-BE49-F238E27FC236}">
              <a16:creationId xmlns:a16="http://schemas.microsoft.com/office/drawing/2014/main" id="{00000000-0008-0000-0200-000009000000}"/>
            </a:ext>
          </a:extLst>
        </xdr:cNvPr>
        <xdr:cNvSpPr>
          <a:spLocks/>
        </xdr:cNvSpPr>
      </xdr:nvSpPr>
      <xdr:spPr bwMode="auto">
        <a:xfrm>
          <a:off x="7723905" y="4181150"/>
          <a:ext cx="1621357" cy="2068059"/>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solidFill>
          <a:schemeClr val="accent1">
            <a:lumMod val="50000"/>
          </a:schemeClr>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04</a:t>
          </a:r>
        </a:p>
      </xdr:txBody>
    </xdr:sp>
    <xdr:clientData/>
  </xdr:twoCellAnchor>
  <xdr:twoCellAnchor>
    <xdr:from>
      <xdr:col>10</xdr:col>
      <xdr:colOff>202330</xdr:colOff>
      <xdr:row>23</xdr:row>
      <xdr:rowOff>18725</xdr:rowOff>
    </xdr:from>
    <xdr:to>
      <xdr:col>11</xdr:col>
      <xdr:colOff>303982</xdr:colOff>
      <xdr:row>26</xdr:row>
      <xdr:rowOff>23398</xdr:rowOff>
    </xdr:to>
    <xdr:sp macro="" textlink="">
      <xdr:nvSpPr>
        <xdr:cNvPr id="10" name="Freeform 12">
          <a:extLst>
            <a:ext uri="{FF2B5EF4-FFF2-40B4-BE49-F238E27FC236}">
              <a16:creationId xmlns:a16="http://schemas.microsoft.com/office/drawing/2014/main" id="{00000000-0008-0000-0200-00000A000000}"/>
            </a:ext>
          </a:extLst>
        </xdr:cNvPr>
        <xdr:cNvSpPr>
          <a:spLocks/>
        </xdr:cNvSpPr>
      </xdr:nvSpPr>
      <xdr:spPr bwMode="auto">
        <a:xfrm>
          <a:off x="7723905" y="4181150"/>
          <a:ext cx="857302" cy="550773"/>
        </a:xfrm>
        <a:custGeom>
          <a:avLst/>
          <a:gdLst>
            <a:gd name="T0" fmla="*/ 277 w 487"/>
            <a:gd name="T1" fmla="*/ 364 h 364"/>
            <a:gd name="T2" fmla="*/ 0 w 487"/>
            <a:gd name="T3" fmla="*/ 0 h 364"/>
            <a:gd name="T4" fmla="*/ 487 w 487"/>
            <a:gd name="T5" fmla="*/ 0 h 364"/>
            <a:gd name="T6" fmla="*/ 277 w 487"/>
            <a:gd name="T7" fmla="*/ 364 h 364"/>
          </a:gdLst>
          <a:ahLst/>
          <a:cxnLst>
            <a:cxn ang="0">
              <a:pos x="T0" y="T1"/>
            </a:cxn>
            <a:cxn ang="0">
              <a:pos x="T2" y="T3"/>
            </a:cxn>
            <a:cxn ang="0">
              <a:pos x="T4" y="T5"/>
            </a:cxn>
            <a:cxn ang="0">
              <a:pos x="T6" y="T7"/>
            </a:cxn>
          </a:cxnLst>
          <a:rect l="0" t="0" r="r" b="b"/>
          <a:pathLst>
            <a:path w="487" h="364">
              <a:moveTo>
                <a:pt x="277" y="364"/>
              </a:moveTo>
              <a:lnTo>
                <a:pt x="0" y="0"/>
              </a:lnTo>
              <a:lnTo>
                <a:pt x="487" y="0"/>
              </a:lnTo>
              <a:lnTo>
                <a:pt x="277" y="364"/>
              </a:lnTo>
              <a:close/>
            </a:path>
          </a:pathLst>
        </a:custGeom>
        <a:solidFill>
          <a:schemeClr val="accent1">
            <a:lumMod val="5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693564</xdr:colOff>
      <xdr:row>8</xdr:row>
      <xdr:rowOff>78012</xdr:rowOff>
    </xdr:from>
    <xdr:to>
      <xdr:col>13</xdr:col>
      <xdr:colOff>46197</xdr:colOff>
      <xdr:row>26</xdr:row>
      <xdr:rowOff>23397</xdr:rowOff>
    </xdr:to>
    <xdr:sp macro="" textlink="">
      <xdr:nvSpPr>
        <xdr:cNvPr id="11" name="Rectangle 13">
          <a:hlinkClick xmlns:r="http://schemas.openxmlformats.org/officeDocument/2006/relationships" r:id="rId1"/>
          <a:extLst>
            <a:ext uri="{FF2B5EF4-FFF2-40B4-BE49-F238E27FC236}">
              <a16:creationId xmlns:a16="http://schemas.microsoft.com/office/drawing/2014/main" id="{00000000-0008-0000-0200-00000B000000}"/>
            </a:ext>
          </a:extLst>
        </xdr:cNvPr>
        <xdr:cNvSpPr>
          <a:spLocks noChangeArrowheads="1"/>
        </xdr:cNvSpPr>
      </xdr:nvSpPr>
      <xdr:spPr bwMode="auto">
        <a:xfrm>
          <a:off x="8221489" y="1525812"/>
          <a:ext cx="1610058" cy="3206110"/>
        </a:xfrm>
        <a:prstGeom prst="rect">
          <a:avLst/>
        </a:prstGeom>
        <a:solidFill>
          <a:schemeClr val="accent1">
            <a:lumMod val="50000"/>
          </a:schemeClr>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de Talento Humano</a:t>
          </a:r>
        </a:p>
      </xdr:txBody>
    </xdr:sp>
    <xdr:clientData/>
  </xdr:twoCellAnchor>
  <xdr:twoCellAnchor>
    <xdr:from>
      <xdr:col>7</xdr:col>
      <xdr:colOff>711371</xdr:colOff>
      <xdr:row>8</xdr:row>
      <xdr:rowOff>78012</xdr:rowOff>
    </xdr:from>
    <xdr:to>
      <xdr:col>10</xdr:col>
      <xdr:colOff>65778</xdr:colOff>
      <xdr:row>26</xdr:row>
      <xdr:rowOff>23397</xdr:rowOff>
    </xdr:to>
    <xdr:sp macro="" textlink="">
      <xdr:nvSpPr>
        <xdr:cNvPr id="12" name="Rectangle 14">
          <a:hlinkClick xmlns:r="http://schemas.openxmlformats.org/officeDocument/2006/relationships" r:id="rId2"/>
          <a:extLst>
            <a:ext uri="{FF2B5EF4-FFF2-40B4-BE49-F238E27FC236}">
              <a16:creationId xmlns:a16="http://schemas.microsoft.com/office/drawing/2014/main" id="{00000000-0008-0000-0200-00000C000000}"/>
            </a:ext>
          </a:extLst>
        </xdr:cNvPr>
        <xdr:cNvSpPr>
          <a:spLocks noChangeArrowheads="1"/>
        </xdr:cNvSpPr>
      </xdr:nvSpPr>
      <xdr:spPr bwMode="auto">
        <a:xfrm>
          <a:off x="5981871" y="1525812"/>
          <a:ext cx="1611832" cy="3206110"/>
        </a:xfrm>
        <a:prstGeom prst="rect">
          <a:avLst/>
        </a:prstGeom>
        <a:gradFill>
          <a:gsLst>
            <a:gs pos="45000">
              <a:schemeClr val="accent1"/>
            </a:gs>
            <a:gs pos="0">
              <a:schemeClr val="accent1"/>
            </a:gs>
            <a:gs pos="100000">
              <a:schemeClr val="accent1">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PSST</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46639</xdr:colOff>
      <xdr:row>8</xdr:row>
      <xdr:rowOff>78011</xdr:rowOff>
    </xdr:from>
    <xdr:to>
      <xdr:col>7</xdr:col>
      <xdr:colOff>161272</xdr:colOff>
      <xdr:row>26</xdr:row>
      <xdr:rowOff>23396</xdr:rowOff>
    </xdr:to>
    <xdr:sp macro="" textlink="">
      <xdr:nvSpPr>
        <xdr:cNvPr id="13" name="Rectangle 15">
          <a:hlinkClick xmlns:r="http://schemas.openxmlformats.org/officeDocument/2006/relationships" r:id="rId3"/>
          <a:extLst>
            <a:ext uri="{FF2B5EF4-FFF2-40B4-BE49-F238E27FC236}">
              <a16:creationId xmlns:a16="http://schemas.microsoft.com/office/drawing/2014/main" id="{00000000-0008-0000-0200-00000D000000}"/>
            </a:ext>
          </a:extLst>
        </xdr:cNvPr>
        <xdr:cNvSpPr>
          <a:spLocks noChangeArrowheads="1"/>
        </xdr:cNvSpPr>
      </xdr:nvSpPr>
      <xdr:spPr bwMode="auto">
        <a:xfrm>
          <a:off x="3812189" y="1525811"/>
          <a:ext cx="1619583" cy="3206110"/>
        </a:xfrm>
        <a:prstGeom prst="rect">
          <a:avLst/>
        </a:prstGeom>
        <a:gradFill>
          <a:gsLst>
            <a:gs pos="45000">
              <a:schemeClr val="tx2"/>
            </a:gs>
            <a:gs pos="0">
              <a:schemeClr val="tx2"/>
            </a:gs>
            <a:gs pos="100000">
              <a:schemeClr val="tx2">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Institucional  de Bienestar e Incentivos </a:t>
          </a:r>
        </a:p>
      </xdr:txBody>
    </xdr:sp>
    <xdr:clientData/>
  </xdr:twoCellAnchor>
  <xdr:twoCellAnchor>
    <xdr:from>
      <xdr:col>1</xdr:col>
      <xdr:colOff>746598</xdr:colOff>
      <xdr:row>8</xdr:row>
      <xdr:rowOff>78011</xdr:rowOff>
    </xdr:from>
    <xdr:to>
      <xdr:col>4</xdr:col>
      <xdr:colOff>101005</xdr:colOff>
      <xdr:row>26</xdr:row>
      <xdr:rowOff>23396</xdr:rowOff>
    </xdr:to>
    <xdr:sp macro="" textlink="">
      <xdr:nvSpPr>
        <xdr:cNvPr id="14" name="Rectangle 16">
          <a:hlinkClick xmlns:r="http://schemas.openxmlformats.org/officeDocument/2006/relationships" r:id="rId4"/>
          <a:extLst>
            <a:ext uri="{FF2B5EF4-FFF2-40B4-BE49-F238E27FC236}">
              <a16:creationId xmlns:a16="http://schemas.microsoft.com/office/drawing/2014/main" id="{00000000-0008-0000-0200-00000E000000}"/>
            </a:ext>
          </a:extLst>
        </xdr:cNvPr>
        <xdr:cNvSpPr>
          <a:spLocks noChangeArrowheads="1"/>
        </xdr:cNvSpPr>
      </xdr:nvSpPr>
      <xdr:spPr bwMode="auto">
        <a:xfrm>
          <a:off x="1502248" y="1525811"/>
          <a:ext cx="1611832" cy="3206110"/>
        </a:xfrm>
        <a:prstGeom prst="rect">
          <a:avLst/>
        </a:prstGeom>
        <a:solidFill>
          <a:srgbClr val="002060"/>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PIC</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759419</xdr:colOff>
      <xdr:row>17</xdr:row>
      <xdr:rowOff>50703</xdr:rowOff>
    </xdr:from>
    <xdr:to>
      <xdr:col>4</xdr:col>
      <xdr:colOff>112053</xdr:colOff>
      <xdr:row>22</xdr:row>
      <xdr:rowOff>7116</xdr:rowOff>
    </xdr:to>
    <xdr:sp macro="" textlink="">
      <xdr:nvSpPr>
        <xdr:cNvPr id="15" name="TextBox 86">
          <a:extLst>
            <a:ext uri="{FF2B5EF4-FFF2-40B4-BE49-F238E27FC236}">
              <a16:creationId xmlns:a16="http://schemas.microsoft.com/office/drawing/2014/main" id="{00000000-0008-0000-0200-00000F000000}"/>
            </a:ext>
          </a:extLst>
        </xdr:cNvPr>
        <xdr:cNvSpPr txBox="1"/>
      </xdr:nvSpPr>
      <xdr:spPr>
        <a:xfrm>
          <a:off x="1502369" y="3124103"/>
          <a:ext cx="1619584" cy="86763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700" kern="0">
              <a:solidFill>
                <a:schemeClr val="bg1"/>
              </a:solidFill>
              <a:latin typeface="Arial" panose="020B0604020202020204" pitchFamily="34" charset="0"/>
              <a:cs typeface="Arial" panose="020B0604020202020204" pitchFamily="34" charset="0"/>
            </a:rPr>
            <a:t>Plan Institucional de Capacitación.</a:t>
          </a:r>
          <a:endParaRPr lang="en-US" sz="17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506050</xdr:colOff>
      <xdr:row>9</xdr:row>
      <xdr:rowOff>49378</xdr:rowOff>
    </xdr:from>
    <xdr:to>
      <xdr:col>9</xdr:col>
      <xdr:colOff>503586</xdr:colOff>
      <xdr:row>12</xdr:row>
      <xdr:rowOff>131538</xdr:rowOff>
    </xdr:to>
    <xdr:grpSp>
      <xdr:nvGrpSpPr>
        <xdr:cNvPr id="16" name="Group 91">
          <a:extLst>
            <a:ext uri="{FF2B5EF4-FFF2-40B4-BE49-F238E27FC236}">
              <a16:creationId xmlns:a16="http://schemas.microsoft.com/office/drawing/2014/main" id="{00000000-0008-0000-0200-000010000000}"/>
            </a:ext>
          </a:extLst>
        </xdr:cNvPr>
        <xdr:cNvGrpSpPr/>
      </xdr:nvGrpSpPr>
      <xdr:grpSpPr>
        <a:xfrm>
          <a:off x="6529479" y="1682235"/>
          <a:ext cx="750464" cy="626446"/>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00000000-0008-0000-0200-000011000000}"/>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sp macro="" textlink="">
        <xdr:nvSpPr>
          <xdr:cNvPr id="18" name="Freeform 7">
            <a:extLst>
              <a:ext uri="{FF2B5EF4-FFF2-40B4-BE49-F238E27FC236}">
                <a16:creationId xmlns:a16="http://schemas.microsoft.com/office/drawing/2014/main" id="{00000000-0008-0000-0200-000012000000}"/>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grpSp>
    <xdr:clientData/>
  </xdr:twoCellAnchor>
  <xdr:twoCellAnchor>
    <xdr:from>
      <xdr:col>2</xdr:col>
      <xdr:colOff>463268</xdr:colOff>
      <xdr:row>9</xdr:row>
      <xdr:rowOff>101445</xdr:rowOff>
    </xdr:from>
    <xdr:to>
      <xdr:col>3</xdr:col>
      <xdr:colOff>381557</xdr:colOff>
      <xdr:row>13</xdr:row>
      <xdr:rowOff>180019</xdr:rowOff>
    </xdr:to>
    <xdr:sp macro="" textlink="">
      <xdr:nvSpPr>
        <xdr:cNvPr id="19" name="Freeform 43">
          <a:extLst>
            <a:ext uri="{FF2B5EF4-FFF2-40B4-BE49-F238E27FC236}">
              <a16:creationId xmlns:a16="http://schemas.microsoft.com/office/drawing/2014/main" id="{00000000-0008-0000-0200-000013000000}"/>
            </a:ext>
          </a:extLst>
        </xdr:cNvPr>
        <xdr:cNvSpPr>
          <a:spLocks noEditPoints="1"/>
        </xdr:cNvSpPr>
      </xdr:nvSpPr>
      <xdr:spPr bwMode="auto">
        <a:xfrm>
          <a:off x="1971393" y="1733395"/>
          <a:ext cx="667589" cy="802474"/>
        </a:xfrm>
        <a:custGeom>
          <a:avLst/>
          <a:gdLst>
            <a:gd name="T0" fmla="*/ 1063 w 2784"/>
            <a:gd name="T1" fmla="*/ 1489 h 3336"/>
            <a:gd name="T2" fmla="*/ 1410 w 2784"/>
            <a:gd name="T3" fmla="*/ 1742 h 3336"/>
            <a:gd name="T4" fmla="*/ 1721 w 2784"/>
            <a:gd name="T5" fmla="*/ 1488 h 3336"/>
            <a:gd name="T6" fmla="*/ 1558 w 2784"/>
            <a:gd name="T7" fmla="*/ 1038 h 3336"/>
            <a:gd name="T8" fmla="*/ 2377 w 2784"/>
            <a:gd name="T9" fmla="*/ 901 h 3336"/>
            <a:gd name="T10" fmla="*/ 1879 w 2784"/>
            <a:gd name="T11" fmla="*/ 1012 h 3336"/>
            <a:gd name="T12" fmla="*/ 1879 w 2784"/>
            <a:gd name="T13" fmla="*/ 1771 h 3336"/>
            <a:gd name="T14" fmla="*/ 2378 w 2784"/>
            <a:gd name="T15" fmla="*/ 1882 h 3336"/>
            <a:gd name="T16" fmla="*/ 2554 w 2784"/>
            <a:gd name="T17" fmla="*/ 1548 h 3336"/>
            <a:gd name="T18" fmla="*/ 2524 w 2784"/>
            <a:gd name="T19" fmla="*/ 1085 h 3336"/>
            <a:gd name="T20" fmla="*/ 1740 w 2784"/>
            <a:gd name="T21" fmla="*/ 376 h 3336"/>
            <a:gd name="T22" fmla="*/ 1858 w 2784"/>
            <a:gd name="T23" fmla="*/ 838 h 3336"/>
            <a:gd name="T24" fmla="*/ 2296 w 2784"/>
            <a:gd name="T25" fmla="*/ 743 h 3336"/>
            <a:gd name="T26" fmla="*/ 2093 w 2784"/>
            <a:gd name="T27" fmla="*/ 453 h 3336"/>
            <a:gd name="T28" fmla="*/ 1685 w 2784"/>
            <a:gd name="T29" fmla="*/ 257 h 3336"/>
            <a:gd name="T30" fmla="*/ 727 w 2784"/>
            <a:gd name="T31" fmla="*/ 428 h 3336"/>
            <a:gd name="T32" fmla="*/ 496 w 2784"/>
            <a:gd name="T33" fmla="*/ 733 h 3336"/>
            <a:gd name="T34" fmla="*/ 927 w 2784"/>
            <a:gd name="T35" fmla="*/ 833 h 3336"/>
            <a:gd name="T36" fmla="*/ 1045 w 2784"/>
            <a:gd name="T37" fmla="*/ 376 h 3336"/>
            <a:gd name="T38" fmla="*/ 1311 w 2784"/>
            <a:gd name="T39" fmla="*/ 258 h 3336"/>
            <a:gd name="T40" fmla="*/ 1186 w 2784"/>
            <a:gd name="T41" fmla="*/ 501 h 3336"/>
            <a:gd name="T42" fmla="*/ 1215 w 2784"/>
            <a:gd name="T43" fmla="*/ 860 h 3336"/>
            <a:gd name="T44" fmla="*/ 1654 w 2784"/>
            <a:gd name="T45" fmla="*/ 699 h 3336"/>
            <a:gd name="T46" fmla="*/ 1538 w 2784"/>
            <a:gd name="T47" fmla="*/ 356 h 3336"/>
            <a:gd name="T48" fmla="*/ 1392 w 2784"/>
            <a:gd name="T49" fmla="*/ 219 h 3336"/>
            <a:gd name="T50" fmla="*/ 1850 w 2784"/>
            <a:gd name="T51" fmla="*/ 77 h 3336"/>
            <a:gd name="T52" fmla="*/ 2312 w 2784"/>
            <a:gd name="T53" fmla="*/ 347 h 3336"/>
            <a:gd name="T54" fmla="*/ 2637 w 2784"/>
            <a:gd name="T55" fmla="*/ 768 h 3336"/>
            <a:gd name="T56" fmla="*/ 2781 w 2784"/>
            <a:gd name="T57" fmla="*/ 1297 h 3336"/>
            <a:gd name="T58" fmla="*/ 2713 w 2784"/>
            <a:gd name="T59" fmla="*/ 1831 h 3336"/>
            <a:gd name="T60" fmla="*/ 2461 w 2784"/>
            <a:gd name="T61" fmla="*/ 2276 h 3336"/>
            <a:gd name="T62" fmla="*/ 2195 w 2784"/>
            <a:gd name="T63" fmla="*/ 2245 h 3336"/>
            <a:gd name="T64" fmla="*/ 2165 w 2784"/>
            <a:gd name="T65" fmla="*/ 2002 h 3336"/>
            <a:gd name="T66" fmla="*/ 1826 w 2784"/>
            <a:gd name="T67" fmla="*/ 2116 h 3336"/>
            <a:gd name="T68" fmla="*/ 1595 w 2784"/>
            <a:gd name="T69" fmla="*/ 1923 h 3336"/>
            <a:gd name="T70" fmla="*/ 1060 w 2784"/>
            <a:gd name="T71" fmla="*/ 2193 h 3336"/>
            <a:gd name="T72" fmla="*/ 1011 w 2784"/>
            <a:gd name="T73" fmla="*/ 2186 h 3336"/>
            <a:gd name="T74" fmla="*/ 927 w 2784"/>
            <a:gd name="T75" fmla="*/ 1950 h 3336"/>
            <a:gd name="T76" fmla="*/ 617 w 2784"/>
            <a:gd name="T77" fmla="*/ 1946 h 3336"/>
            <a:gd name="T78" fmla="*/ 623 w 2784"/>
            <a:gd name="T79" fmla="*/ 1829 h 3336"/>
            <a:gd name="T80" fmla="*/ 887 w 2784"/>
            <a:gd name="T81" fmla="*/ 1392 h 3336"/>
            <a:gd name="T82" fmla="*/ 639 w 2784"/>
            <a:gd name="T83" fmla="*/ 958 h 3336"/>
            <a:gd name="T84" fmla="*/ 287 w 2784"/>
            <a:gd name="T85" fmla="*/ 1000 h 3336"/>
            <a:gd name="T86" fmla="*/ 223 w 2784"/>
            <a:gd name="T87" fmla="*/ 1380 h 3336"/>
            <a:gd name="T88" fmla="*/ 301 w 2784"/>
            <a:gd name="T89" fmla="*/ 1726 h 3336"/>
            <a:gd name="T90" fmla="*/ 491 w 2784"/>
            <a:gd name="T91" fmla="*/ 2029 h 3336"/>
            <a:gd name="T92" fmla="*/ 791 w 2784"/>
            <a:gd name="T93" fmla="*/ 2243 h 3336"/>
            <a:gd name="T94" fmla="*/ 1196 w 2784"/>
            <a:gd name="T95" fmla="*/ 2325 h 3336"/>
            <a:gd name="T96" fmla="*/ 1007 w 2784"/>
            <a:gd name="T97" fmla="*/ 2925 h 3336"/>
            <a:gd name="T98" fmla="*/ 536 w 2784"/>
            <a:gd name="T99" fmla="*/ 2645 h 3336"/>
            <a:gd name="T100" fmla="*/ 211 w 2784"/>
            <a:gd name="T101" fmla="*/ 2250 h 3336"/>
            <a:gd name="T102" fmla="*/ 34 w 2784"/>
            <a:gd name="T103" fmla="*/ 1761 h 3336"/>
            <a:gd name="T104" fmla="*/ 10 w 2784"/>
            <a:gd name="T105" fmla="*/ 1226 h 3336"/>
            <a:gd name="T106" fmla="*/ 168 w 2784"/>
            <a:gd name="T107" fmla="*/ 730 h 3336"/>
            <a:gd name="T108" fmla="*/ 494 w 2784"/>
            <a:gd name="T109" fmla="*/ 329 h 3336"/>
            <a:gd name="T110" fmla="*/ 948 w 2784"/>
            <a:gd name="T111" fmla="*/ 73 h 3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2784" h="3336">
              <a:moveTo>
                <a:pt x="1079" y="1027"/>
              </a:moveTo>
              <a:lnTo>
                <a:pt x="1072" y="1112"/>
              </a:lnTo>
              <a:lnTo>
                <a:pt x="1067" y="1201"/>
              </a:lnTo>
              <a:lnTo>
                <a:pt x="1063" y="1294"/>
              </a:lnTo>
              <a:lnTo>
                <a:pt x="1062" y="1392"/>
              </a:lnTo>
              <a:lnTo>
                <a:pt x="1063" y="1489"/>
              </a:lnTo>
              <a:lnTo>
                <a:pt x="1067" y="1582"/>
              </a:lnTo>
              <a:lnTo>
                <a:pt x="1072" y="1671"/>
              </a:lnTo>
              <a:lnTo>
                <a:pt x="1079" y="1756"/>
              </a:lnTo>
              <a:lnTo>
                <a:pt x="1187" y="1749"/>
              </a:lnTo>
              <a:lnTo>
                <a:pt x="1297" y="1744"/>
              </a:lnTo>
              <a:lnTo>
                <a:pt x="1410" y="1742"/>
              </a:lnTo>
              <a:lnTo>
                <a:pt x="1511" y="1744"/>
              </a:lnTo>
              <a:lnTo>
                <a:pt x="1609" y="1747"/>
              </a:lnTo>
              <a:lnTo>
                <a:pt x="1705" y="1754"/>
              </a:lnTo>
              <a:lnTo>
                <a:pt x="1713" y="1669"/>
              </a:lnTo>
              <a:lnTo>
                <a:pt x="1718" y="1581"/>
              </a:lnTo>
              <a:lnTo>
                <a:pt x="1721" y="1488"/>
              </a:lnTo>
              <a:lnTo>
                <a:pt x="1722" y="1392"/>
              </a:lnTo>
              <a:lnTo>
                <a:pt x="1721" y="1295"/>
              </a:lnTo>
              <a:lnTo>
                <a:pt x="1718" y="1203"/>
              </a:lnTo>
              <a:lnTo>
                <a:pt x="1713" y="1114"/>
              </a:lnTo>
              <a:lnTo>
                <a:pt x="1705" y="1029"/>
              </a:lnTo>
              <a:lnTo>
                <a:pt x="1558" y="1038"/>
              </a:lnTo>
              <a:lnTo>
                <a:pt x="1410" y="1041"/>
              </a:lnTo>
              <a:lnTo>
                <a:pt x="1297" y="1039"/>
              </a:lnTo>
              <a:lnTo>
                <a:pt x="1187" y="1035"/>
              </a:lnTo>
              <a:lnTo>
                <a:pt x="1079" y="1027"/>
              </a:lnTo>
              <a:close/>
              <a:moveTo>
                <a:pt x="2444" y="874"/>
              </a:moveTo>
              <a:lnTo>
                <a:pt x="2377" y="901"/>
              </a:lnTo>
              <a:lnTo>
                <a:pt x="2306" y="924"/>
              </a:lnTo>
              <a:lnTo>
                <a:pt x="2229" y="946"/>
              </a:lnTo>
              <a:lnTo>
                <a:pt x="2148" y="965"/>
              </a:lnTo>
              <a:lnTo>
                <a:pt x="2062" y="984"/>
              </a:lnTo>
              <a:lnTo>
                <a:pt x="1973" y="999"/>
              </a:lnTo>
              <a:lnTo>
                <a:pt x="1879" y="1012"/>
              </a:lnTo>
              <a:lnTo>
                <a:pt x="1890" y="1137"/>
              </a:lnTo>
              <a:lnTo>
                <a:pt x="1896" y="1264"/>
              </a:lnTo>
              <a:lnTo>
                <a:pt x="1898" y="1392"/>
              </a:lnTo>
              <a:lnTo>
                <a:pt x="1896" y="1519"/>
              </a:lnTo>
              <a:lnTo>
                <a:pt x="1890" y="1647"/>
              </a:lnTo>
              <a:lnTo>
                <a:pt x="1879" y="1771"/>
              </a:lnTo>
              <a:lnTo>
                <a:pt x="1973" y="1784"/>
              </a:lnTo>
              <a:lnTo>
                <a:pt x="2062" y="1799"/>
              </a:lnTo>
              <a:lnTo>
                <a:pt x="2148" y="1818"/>
              </a:lnTo>
              <a:lnTo>
                <a:pt x="2230" y="1837"/>
              </a:lnTo>
              <a:lnTo>
                <a:pt x="2307" y="1859"/>
              </a:lnTo>
              <a:lnTo>
                <a:pt x="2378" y="1882"/>
              </a:lnTo>
              <a:lnTo>
                <a:pt x="2445" y="1909"/>
              </a:lnTo>
              <a:lnTo>
                <a:pt x="2476" y="1840"/>
              </a:lnTo>
              <a:lnTo>
                <a:pt x="2502" y="1770"/>
              </a:lnTo>
              <a:lnTo>
                <a:pt x="2524" y="1698"/>
              </a:lnTo>
              <a:lnTo>
                <a:pt x="2541" y="1624"/>
              </a:lnTo>
              <a:lnTo>
                <a:pt x="2554" y="1548"/>
              </a:lnTo>
              <a:lnTo>
                <a:pt x="2563" y="1471"/>
              </a:lnTo>
              <a:lnTo>
                <a:pt x="2565" y="1392"/>
              </a:lnTo>
              <a:lnTo>
                <a:pt x="2563" y="1313"/>
              </a:lnTo>
              <a:lnTo>
                <a:pt x="2554" y="1235"/>
              </a:lnTo>
              <a:lnTo>
                <a:pt x="2541" y="1160"/>
              </a:lnTo>
              <a:lnTo>
                <a:pt x="2524" y="1085"/>
              </a:lnTo>
              <a:lnTo>
                <a:pt x="2502" y="1013"/>
              </a:lnTo>
              <a:lnTo>
                <a:pt x="2476" y="942"/>
              </a:lnTo>
              <a:lnTo>
                <a:pt x="2444" y="874"/>
              </a:lnTo>
              <a:close/>
              <a:moveTo>
                <a:pt x="1685" y="257"/>
              </a:moveTo>
              <a:lnTo>
                <a:pt x="1714" y="313"/>
              </a:lnTo>
              <a:lnTo>
                <a:pt x="1740" y="376"/>
              </a:lnTo>
              <a:lnTo>
                <a:pt x="1766" y="444"/>
              </a:lnTo>
              <a:lnTo>
                <a:pt x="1788" y="516"/>
              </a:lnTo>
              <a:lnTo>
                <a:pt x="1809" y="591"/>
              </a:lnTo>
              <a:lnTo>
                <a:pt x="1827" y="670"/>
              </a:lnTo>
              <a:lnTo>
                <a:pt x="1844" y="752"/>
              </a:lnTo>
              <a:lnTo>
                <a:pt x="1858" y="838"/>
              </a:lnTo>
              <a:lnTo>
                <a:pt x="1940" y="826"/>
              </a:lnTo>
              <a:lnTo>
                <a:pt x="2018" y="813"/>
              </a:lnTo>
              <a:lnTo>
                <a:pt x="2093" y="799"/>
              </a:lnTo>
              <a:lnTo>
                <a:pt x="2165" y="781"/>
              </a:lnTo>
              <a:lnTo>
                <a:pt x="2232" y="763"/>
              </a:lnTo>
              <a:lnTo>
                <a:pt x="2296" y="743"/>
              </a:lnTo>
              <a:lnTo>
                <a:pt x="2354" y="722"/>
              </a:lnTo>
              <a:lnTo>
                <a:pt x="2309" y="662"/>
              </a:lnTo>
              <a:lnTo>
                <a:pt x="2260" y="605"/>
              </a:lnTo>
              <a:lnTo>
                <a:pt x="2208" y="551"/>
              </a:lnTo>
              <a:lnTo>
                <a:pt x="2152" y="499"/>
              </a:lnTo>
              <a:lnTo>
                <a:pt x="2093" y="453"/>
              </a:lnTo>
              <a:lnTo>
                <a:pt x="2032" y="409"/>
              </a:lnTo>
              <a:lnTo>
                <a:pt x="1968" y="370"/>
              </a:lnTo>
              <a:lnTo>
                <a:pt x="1900" y="336"/>
              </a:lnTo>
              <a:lnTo>
                <a:pt x="1831" y="304"/>
              </a:lnTo>
              <a:lnTo>
                <a:pt x="1760" y="278"/>
              </a:lnTo>
              <a:lnTo>
                <a:pt x="1685" y="257"/>
              </a:lnTo>
              <a:close/>
              <a:moveTo>
                <a:pt x="1100" y="257"/>
              </a:moveTo>
              <a:lnTo>
                <a:pt x="1020" y="280"/>
              </a:lnTo>
              <a:lnTo>
                <a:pt x="942" y="309"/>
              </a:lnTo>
              <a:lnTo>
                <a:pt x="868" y="344"/>
              </a:lnTo>
              <a:lnTo>
                <a:pt x="796" y="383"/>
              </a:lnTo>
              <a:lnTo>
                <a:pt x="727" y="428"/>
              </a:lnTo>
              <a:lnTo>
                <a:pt x="662" y="476"/>
              </a:lnTo>
              <a:lnTo>
                <a:pt x="600" y="529"/>
              </a:lnTo>
              <a:lnTo>
                <a:pt x="542" y="585"/>
              </a:lnTo>
              <a:lnTo>
                <a:pt x="488" y="647"/>
              </a:lnTo>
              <a:lnTo>
                <a:pt x="439" y="711"/>
              </a:lnTo>
              <a:lnTo>
                <a:pt x="496" y="733"/>
              </a:lnTo>
              <a:lnTo>
                <a:pt x="557" y="754"/>
              </a:lnTo>
              <a:lnTo>
                <a:pt x="624" y="773"/>
              </a:lnTo>
              <a:lnTo>
                <a:pt x="695" y="791"/>
              </a:lnTo>
              <a:lnTo>
                <a:pt x="769" y="807"/>
              </a:lnTo>
              <a:lnTo>
                <a:pt x="846" y="821"/>
              </a:lnTo>
              <a:lnTo>
                <a:pt x="927" y="833"/>
              </a:lnTo>
              <a:lnTo>
                <a:pt x="941" y="749"/>
              </a:lnTo>
              <a:lnTo>
                <a:pt x="958" y="667"/>
              </a:lnTo>
              <a:lnTo>
                <a:pt x="977" y="588"/>
              </a:lnTo>
              <a:lnTo>
                <a:pt x="997" y="514"/>
              </a:lnTo>
              <a:lnTo>
                <a:pt x="1019" y="443"/>
              </a:lnTo>
              <a:lnTo>
                <a:pt x="1045" y="376"/>
              </a:lnTo>
              <a:lnTo>
                <a:pt x="1071" y="313"/>
              </a:lnTo>
              <a:lnTo>
                <a:pt x="1100" y="257"/>
              </a:lnTo>
              <a:close/>
              <a:moveTo>
                <a:pt x="1392" y="219"/>
              </a:moveTo>
              <a:lnTo>
                <a:pt x="1350" y="220"/>
              </a:lnTo>
              <a:lnTo>
                <a:pt x="1331" y="237"/>
              </a:lnTo>
              <a:lnTo>
                <a:pt x="1311" y="258"/>
              </a:lnTo>
              <a:lnTo>
                <a:pt x="1289" y="284"/>
              </a:lnTo>
              <a:lnTo>
                <a:pt x="1268" y="316"/>
              </a:lnTo>
              <a:lnTo>
                <a:pt x="1248" y="355"/>
              </a:lnTo>
              <a:lnTo>
                <a:pt x="1227" y="398"/>
              </a:lnTo>
              <a:lnTo>
                <a:pt x="1205" y="447"/>
              </a:lnTo>
              <a:lnTo>
                <a:pt x="1186" y="501"/>
              </a:lnTo>
              <a:lnTo>
                <a:pt x="1167" y="561"/>
              </a:lnTo>
              <a:lnTo>
                <a:pt x="1149" y="626"/>
              </a:lnTo>
              <a:lnTo>
                <a:pt x="1132" y="696"/>
              </a:lnTo>
              <a:lnTo>
                <a:pt x="1115" y="771"/>
              </a:lnTo>
              <a:lnTo>
                <a:pt x="1101" y="852"/>
              </a:lnTo>
              <a:lnTo>
                <a:pt x="1215" y="860"/>
              </a:lnTo>
              <a:lnTo>
                <a:pt x="1330" y="864"/>
              </a:lnTo>
              <a:lnTo>
                <a:pt x="1448" y="865"/>
              </a:lnTo>
              <a:lnTo>
                <a:pt x="1566" y="862"/>
              </a:lnTo>
              <a:lnTo>
                <a:pt x="1684" y="855"/>
              </a:lnTo>
              <a:lnTo>
                <a:pt x="1670" y="774"/>
              </a:lnTo>
              <a:lnTo>
                <a:pt x="1654" y="699"/>
              </a:lnTo>
              <a:lnTo>
                <a:pt x="1637" y="628"/>
              </a:lnTo>
              <a:lnTo>
                <a:pt x="1619" y="562"/>
              </a:lnTo>
              <a:lnTo>
                <a:pt x="1600" y="502"/>
              </a:lnTo>
              <a:lnTo>
                <a:pt x="1580" y="448"/>
              </a:lnTo>
              <a:lnTo>
                <a:pt x="1558" y="399"/>
              </a:lnTo>
              <a:lnTo>
                <a:pt x="1538" y="356"/>
              </a:lnTo>
              <a:lnTo>
                <a:pt x="1517" y="317"/>
              </a:lnTo>
              <a:lnTo>
                <a:pt x="1496" y="285"/>
              </a:lnTo>
              <a:lnTo>
                <a:pt x="1474" y="258"/>
              </a:lnTo>
              <a:lnTo>
                <a:pt x="1454" y="237"/>
              </a:lnTo>
              <a:lnTo>
                <a:pt x="1435" y="220"/>
              </a:lnTo>
              <a:lnTo>
                <a:pt x="1392" y="219"/>
              </a:lnTo>
              <a:close/>
              <a:moveTo>
                <a:pt x="1392" y="0"/>
              </a:moveTo>
              <a:lnTo>
                <a:pt x="1488" y="3"/>
              </a:lnTo>
              <a:lnTo>
                <a:pt x="1582" y="13"/>
              </a:lnTo>
              <a:lnTo>
                <a:pt x="1673" y="28"/>
              </a:lnTo>
              <a:lnTo>
                <a:pt x="1763" y="50"/>
              </a:lnTo>
              <a:lnTo>
                <a:pt x="1850" y="77"/>
              </a:lnTo>
              <a:lnTo>
                <a:pt x="1934" y="109"/>
              </a:lnTo>
              <a:lnTo>
                <a:pt x="2015" y="148"/>
              </a:lnTo>
              <a:lnTo>
                <a:pt x="2094" y="190"/>
              </a:lnTo>
              <a:lnTo>
                <a:pt x="2170" y="238"/>
              </a:lnTo>
              <a:lnTo>
                <a:pt x="2243" y="290"/>
              </a:lnTo>
              <a:lnTo>
                <a:pt x="2312" y="347"/>
              </a:lnTo>
              <a:lnTo>
                <a:pt x="2376" y="408"/>
              </a:lnTo>
              <a:lnTo>
                <a:pt x="2437" y="473"/>
              </a:lnTo>
              <a:lnTo>
                <a:pt x="2494" y="542"/>
              </a:lnTo>
              <a:lnTo>
                <a:pt x="2546" y="614"/>
              </a:lnTo>
              <a:lnTo>
                <a:pt x="2594" y="689"/>
              </a:lnTo>
              <a:lnTo>
                <a:pt x="2637" y="768"/>
              </a:lnTo>
              <a:lnTo>
                <a:pt x="2675" y="850"/>
              </a:lnTo>
              <a:lnTo>
                <a:pt x="2707" y="935"/>
              </a:lnTo>
              <a:lnTo>
                <a:pt x="2734" y="1022"/>
              </a:lnTo>
              <a:lnTo>
                <a:pt x="2756" y="1112"/>
              </a:lnTo>
              <a:lnTo>
                <a:pt x="2772" y="1203"/>
              </a:lnTo>
              <a:lnTo>
                <a:pt x="2781" y="1297"/>
              </a:lnTo>
              <a:lnTo>
                <a:pt x="2784" y="1392"/>
              </a:lnTo>
              <a:lnTo>
                <a:pt x="2781" y="1484"/>
              </a:lnTo>
              <a:lnTo>
                <a:pt x="2773" y="1574"/>
              </a:lnTo>
              <a:lnTo>
                <a:pt x="2759" y="1662"/>
              </a:lnTo>
              <a:lnTo>
                <a:pt x="2738" y="1747"/>
              </a:lnTo>
              <a:lnTo>
                <a:pt x="2713" y="1831"/>
              </a:lnTo>
              <a:lnTo>
                <a:pt x="2683" y="1912"/>
              </a:lnTo>
              <a:lnTo>
                <a:pt x="2647" y="1990"/>
              </a:lnTo>
              <a:lnTo>
                <a:pt x="2608" y="2066"/>
              </a:lnTo>
              <a:lnTo>
                <a:pt x="2564" y="2139"/>
              </a:lnTo>
              <a:lnTo>
                <a:pt x="2514" y="2209"/>
              </a:lnTo>
              <a:lnTo>
                <a:pt x="2461" y="2276"/>
              </a:lnTo>
              <a:lnTo>
                <a:pt x="2404" y="2339"/>
              </a:lnTo>
              <a:lnTo>
                <a:pt x="2343" y="2399"/>
              </a:lnTo>
              <a:lnTo>
                <a:pt x="2277" y="2455"/>
              </a:lnTo>
              <a:lnTo>
                <a:pt x="2070" y="2348"/>
              </a:lnTo>
              <a:lnTo>
                <a:pt x="2135" y="2299"/>
              </a:lnTo>
              <a:lnTo>
                <a:pt x="2195" y="2245"/>
              </a:lnTo>
              <a:lnTo>
                <a:pt x="2252" y="2188"/>
              </a:lnTo>
              <a:lnTo>
                <a:pt x="2306" y="2126"/>
              </a:lnTo>
              <a:lnTo>
                <a:pt x="2354" y="2061"/>
              </a:lnTo>
              <a:lnTo>
                <a:pt x="2296" y="2040"/>
              </a:lnTo>
              <a:lnTo>
                <a:pt x="2233" y="2020"/>
              </a:lnTo>
              <a:lnTo>
                <a:pt x="2165" y="2002"/>
              </a:lnTo>
              <a:lnTo>
                <a:pt x="2094" y="1985"/>
              </a:lnTo>
              <a:lnTo>
                <a:pt x="2018" y="1970"/>
              </a:lnTo>
              <a:lnTo>
                <a:pt x="1940" y="1957"/>
              </a:lnTo>
              <a:lnTo>
                <a:pt x="1858" y="1946"/>
              </a:lnTo>
              <a:lnTo>
                <a:pt x="1844" y="2032"/>
              </a:lnTo>
              <a:lnTo>
                <a:pt x="1826" y="2116"/>
              </a:lnTo>
              <a:lnTo>
                <a:pt x="1808" y="2197"/>
              </a:lnTo>
              <a:lnTo>
                <a:pt x="1649" y="2106"/>
              </a:lnTo>
              <a:lnTo>
                <a:pt x="1661" y="2049"/>
              </a:lnTo>
              <a:lnTo>
                <a:pt x="1674" y="1990"/>
              </a:lnTo>
              <a:lnTo>
                <a:pt x="1684" y="1928"/>
              </a:lnTo>
              <a:lnTo>
                <a:pt x="1595" y="1923"/>
              </a:lnTo>
              <a:lnTo>
                <a:pt x="1503" y="1919"/>
              </a:lnTo>
              <a:lnTo>
                <a:pt x="1410" y="1918"/>
              </a:lnTo>
              <a:lnTo>
                <a:pt x="1327" y="1919"/>
              </a:lnTo>
              <a:lnTo>
                <a:pt x="1065" y="1768"/>
              </a:lnTo>
              <a:lnTo>
                <a:pt x="1065" y="2193"/>
              </a:lnTo>
              <a:lnTo>
                <a:pt x="1060" y="2193"/>
              </a:lnTo>
              <a:lnTo>
                <a:pt x="1055" y="2192"/>
              </a:lnTo>
              <a:lnTo>
                <a:pt x="1050" y="2192"/>
              </a:lnTo>
              <a:lnTo>
                <a:pt x="1048" y="2192"/>
              </a:lnTo>
              <a:lnTo>
                <a:pt x="1043" y="2192"/>
              </a:lnTo>
              <a:lnTo>
                <a:pt x="1028" y="2190"/>
              </a:lnTo>
              <a:lnTo>
                <a:pt x="1011" y="2186"/>
              </a:lnTo>
              <a:lnTo>
                <a:pt x="992" y="2181"/>
              </a:lnTo>
              <a:lnTo>
                <a:pt x="972" y="2174"/>
              </a:lnTo>
              <a:lnTo>
                <a:pt x="971" y="2174"/>
              </a:lnTo>
              <a:lnTo>
                <a:pt x="955" y="2102"/>
              </a:lnTo>
              <a:lnTo>
                <a:pt x="940" y="2027"/>
              </a:lnTo>
              <a:lnTo>
                <a:pt x="927" y="1950"/>
              </a:lnTo>
              <a:lnTo>
                <a:pt x="837" y="1963"/>
              </a:lnTo>
              <a:lnTo>
                <a:pt x="752" y="1979"/>
              </a:lnTo>
              <a:lnTo>
                <a:pt x="671" y="1998"/>
              </a:lnTo>
              <a:lnTo>
                <a:pt x="644" y="1974"/>
              </a:lnTo>
              <a:lnTo>
                <a:pt x="621" y="1950"/>
              </a:lnTo>
              <a:lnTo>
                <a:pt x="617" y="1946"/>
              </a:lnTo>
              <a:lnTo>
                <a:pt x="613" y="1942"/>
              </a:lnTo>
              <a:lnTo>
                <a:pt x="594" y="1922"/>
              </a:lnTo>
              <a:lnTo>
                <a:pt x="575" y="1899"/>
              </a:lnTo>
              <a:lnTo>
                <a:pt x="556" y="1875"/>
              </a:lnTo>
              <a:lnTo>
                <a:pt x="538" y="1852"/>
              </a:lnTo>
              <a:lnTo>
                <a:pt x="623" y="1829"/>
              </a:lnTo>
              <a:lnTo>
                <a:pt x="713" y="1809"/>
              </a:lnTo>
              <a:lnTo>
                <a:pt x="807" y="1790"/>
              </a:lnTo>
              <a:lnTo>
                <a:pt x="906" y="1776"/>
              </a:lnTo>
              <a:lnTo>
                <a:pt x="895" y="1649"/>
              </a:lnTo>
              <a:lnTo>
                <a:pt x="889" y="1521"/>
              </a:lnTo>
              <a:lnTo>
                <a:pt x="887" y="1392"/>
              </a:lnTo>
              <a:lnTo>
                <a:pt x="889" y="1263"/>
              </a:lnTo>
              <a:lnTo>
                <a:pt x="895" y="1134"/>
              </a:lnTo>
              <a:lnTo>
                <a:pt x="906" y="1008"/>
              </a:lnTo>
              <a:lnTo>
                <a:pt x="813" y="994"/>
              </a:lnTo>
              <a:lnTo>
                <a:pt x="724" y="978"/>
              </a:lnTo>
              <a:lnTo>
                <a:pt x="639" y="958"/>
              </a:lnTo>
              <a:lnTo>
                <a:pt x="558" y="937"/>
              </a:lnTo>
              <a:lnTo>
                <a:pt x="482" y="915"/>
              </a:lnTo>
              <a:lnTo>
                <a:pt x="412" y="890"/>
              </a:lnTo>
              <a:lnTo>
                <a:pt x="347" y="863"/>
              </a:lnTo>
              <a:lnTo>
                <a:pt x="314" y="930"/>
              </a:lnTo>
              <a:lnTo>
                <a:pt x="287" y="1000"/>
              </a:lnTo>
              <a:lnTo>
                <a:pt x="264" y="1072"/>
              </a:lnTo>
              <a:lnTo>
                <a:pt x="246" y="1146"/>
              </a:lnTo>
              <a:lnTo>
                <a:pt x="235" y="1203"/>
              </a:lnTo>
              <a:lnTo>
                <a:pt x="228" y="1262"/>
              </a:lnTo>
              <a:lnTo>
                <a:pt x="222" y="1321"/>
              </a:lnTo>
              <a:lnTo>
                <a:pt x="223" y="1380"/>
              </a:lnTo>
              <a:lnTo>
                <a:pt x="229" y="1439"/>
              </a:lnTo>
              <a:lnTo>
                <a:pt x="237" y="1497"/>
              </a:lnTo>
              <a:lnTo>
                <a:pt x="248" y="1556"/>
              </a:lnTo>
              <a:lnTo>
                <a:pt x="263" y="1613"/>
              </a:lnTo>
              <a:lnTo>
                <a:pt x="280" y="1670"/>
              </a:lnTo>
              <a:lnTo>
                <a:pt x="301" y="1726"/>
              </a:lnTo>
              <a:lnTo>
                <a:pt x="325" y="1781"/>
              </a:lnTo>
              <a:lnTo>
                <a:pt x="352" y="1834"/>
              </a:lnTo>
              <a:lnTo>
                <a:pt x="382" y="1885"/>
              </a:lnTo>
              <a:lnTo>
                <a:pt x="416" y="1936"/>
              </a:lnTo>
              <a:lnTo>
                <a:pt x="452" y="1983"/>
              </a:lnTo>
              <a:lnTo>
                <a:pt x="491" y="2029"/>
              </a:lnTo>
              <a:lnTo>
                <a:pt x="534" y="2072"/>
              </a:lnTo>
              <a:lnTo>
                <a:pt x="578" y="2113"/>
              </a:lnTo>
              <a:lnTo>
                <a:pt x="627" y="2150"/>
              </a:lnTo>
              <a:lnTo>
                <a:pt x="679" y="2185"/>
              </a:lnTo>
              <a:lnTo>
                <a:pt x="733" y="2216"/>
              </a:lnTo>
              <a:lnTo>
                <a:pt x="791" y="2243"/>
              </a:lnTo>
              <a:lnTo>
                <a:pt x="851" y="2267"/>
              </a:lnTo>
              <a:lnTo>
                <a:pt x="914" y="2288"/>
              </a:lnTo>
              <a:lnTo>
                <a:pt x="981" y="2304"/>
              </a:lnTo>
              <a:lnTo>
                <a:pt x="1050" y="2315"/>
              </a:lnTo>
              <a:lnTo>
                <a:pt x="1121" y="2322"/>
              </a:lnTo>
              <a:lnTo>
                <a:pt x="1196" y="2325"/>
              </a:lnTo>
              <a:lnTo>
                <a:pt x="1196" y="1996"/>
              </a:lnTo>
              <a:lnTo>
                <a:pt x="2357" y="2666"/>
              </a:lnTo>
              <a:lnTo>
                <a:pt x="1196" y="3336"/>
              </a:lnTo>
              <a:lnTo>
                <a:pt x="1196" y="2988"/>
              </a:lnTo>
              <a:lnTo>
                <a:pt x="1100" y="2958"/>
              </a:lnTo>
              <a:lnTo>
                <a:pt x="1007" y="2925"/>
              </a:lnTo>
              <a:lnTo>
                <a:pt x="919" y="2886"/>
              </a:lnTo>
              <a:lnTo>
                <a:pt x="834" y="2845"/>
              </a:lnTo>
              <a:lnTo>
                <a:pt x="753" y="2800"/>
              </a:lnTo>
              <a:lnTo>
                <a:pt x="678" y="2752"/>
              </a:lnTo>
              <a:lnTo>
                <a:pt x="605" y="2699"/>
              </a:lnTo>
              <a:lnTo>
                <a:pt x="536" y="2645"/>
              </a:lnTo>
              <a:lnTo>
                <a:pt x="472" y="2586"/>
              </a:lnTo>
              <a:lnTo>
                <a:pt x="412" y="2524"/>
              </a:lnTo>
              <a:lnTo>
                <a:pt x="355" y="2461"/>
              </a:lnTo>
              <a:lnTo>
                <a:pt x="303" y="2393"/>
              </a:lnTo>
              <a:lnTo>
                <a:pt x="255" y="2323"/>
              </a:lnTo>
              <a:lnTo>
                <a:pt x="211" y="2250"/>
              </a:lnTo>
              <a:lnTo>
                <a:pt x="171" y="2174"/>
              </a:lnTo>
              <a:lnTo>
                <a:pt x="135" y="2097"/>
              </a:lnTo>
              <a:lnTo>
                <a:pt x="104" y="2016"/>
              </a:lnTo>
              <a:lnTo>
                <a:pt x="77" y="1933"/>
              </a:lnTo>
              <a:lnTo>
                <a:pt x="54" y="1848"/>
              </a:lnTo>
              <a:lnTo>
                <a:pt x="34" y="1761"/>
              </a:lnTo>
              <a:lnTo>
                <a:pt x="19" y="1672"/>
              </a:lnTo>
              <a:lnTo>
                <a:pt x="9" y="1580"/>
              </a:lnTo>
              <a:lnTo>
                <a:pt x="2" y="1487"/>
              </a:lnTo>
              <a:lnTo>
                <a:pt x="0" y="1392"/>
              </a:lnTo>
              <a:lnTo>
                <a:pt x="3" y="1308"/>
              </a:lnTo>
              <a:lnTo>
                <a:pt x="10" y="1226"/>
              </a:lnTo>
              <a:lnTo>
                <a:pt x="22" y="1146"/>
              </a:lnTo>
              <a:lnTo>
                <a:pt x="40" y="1058"/>
              </a:lnTo>
              <a:lnTo>
                <a:pt x="65" y="972"/>
              </a:lnTo>
              <a:lnTo>
                <a:pt x="94" y="890"/>
              </a:lnTo>
              <a:lnTo>
                <a:pt x="128" y="809"/>
              </a:lnTo>
              <a:lnTo>
                <a:pt x="168" y="730"/>
              </a:lnTo>
              <a:lnTo>
                <a:pt x="211" y="655"/>
              </a:lnTo>
              <a:lnTo>
                <a:pt x="260" y="583"/>
              </a:lnTo>
              <a:lnTo>
                <a:pt x="312" y="514"/>
              </a:lnTo>
              <a:lnTo>
                <a:pt x="369" y="449"/>
              </a:lnTo>
              <a:lnTo>
                <a:pt x="430" y="387"/>
              </a:lnTo>
              <a:lnTo>
                <a:pt x="494" y="329"/>
              </a:lnTo>
              <a:lnTo>
                <a:pt x="562" y="275"/>
              </a:lnTo>
              <a:lnTo>
                <a:pt x="634" y="225"/>
              </a:lnTo>
              <a:lnTo>
                <a:pt x="708" y="180"/>
              </a:lnTo>
              <a:lnTo>
                <a:pt x="785" y="140"/>
              </a:lnTo>
              <a:lnTo>
                <a:pt x="866" y="103"/>
              </a:lnTo>
              <a:lnTo>
                <a:pt x="948" y="73"/>
              </a:lnTo>
              <a:lnTo>
                <a:pt x="1032" y="48"/>
              </a:lnTo>
              <a:lnTo>
                <a:pt x="1120" y="26"/>
              </a:lnTo>
              <a:lnTo>
                <a:pt x="1209" y="12"/>
              </a:lnTo>
              <a:lnTo>
                <a:pt x="1300" y="3"/>
              </a:lnTo>
              <a:lnTo>
                <a:pt x="139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7</xdr:col>
      <xdr:colOff>713144</xdr:colOff>
      <xdr:row>17</xdr:row>
      <xdr:rowOff>27668</xdr:rowOff>
    </xdr:from>
    <xdr:to>
      <xdr:col>10</xdr:col>
      <xdr:colOff>65778</xdr:colOff>
      <xdr:row>22</xdr:row>
      <xdr:rowOff>184136</xdr:rowOff>
    </xdr:to>
    <xdr:sp macro="" textlink="">
      <xdr:nvSpPr>
        <xdr:cNvPr id="20" name="TextBox 125">
          <a:extLst>
            <a:ext uri="{FF2B5EF4-FFF2-40B4-BE49-F238E27FC236}">
              <a16:creationId xmlns:a16="http://schemas.microsoft.com/office/drawing/2014/main" id="{00000000-0008-0000-0200-000014000000}"/>
            </a:ext>
          </a:extLst>
        </xdr:cNvPr>
        <xdr:cNvSpPr txBox="1"/>
      </xdr:nvSpPr>
      <xdr:spPr>
        <a:xfrm>
          <a:off x="5983644" y="3107418"/>
          <a:ext cx="1610059" cy="105499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600" kern="0">
              <a:solidFill>
                <a:schemeClr val="bg1"/>
              </a:solidFill>
              <a:latin typeface="Arial" panose="020B0604020202020204" pitchFamily="34" charset="0"/>
              <a:cs typeface="Arial" panose="020B0604020202020204" pitchFamily="34" charset="0"/>
            </a:rPr>
            <a:t>Plan de Seguridad y Salud en el Trabajo</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337820</xdr:colOff>
      <xdr:row>9</xdr:row>
      <xdr:rowOff>2219</xdr:rowOff>
    </xdr:from>
    <xdr:to>
      <xdr:col>6</xdr:col>
      <xdr:colOff>487045</xdr:colOff>
      <xdr:row>14</xdr:row>
      <xdr:rowOff>102</xdr:rowOff>
    </xdr:to>
    <xdr:pic>
      <xdr:nvPicPr>
        <xdr:cNvPr id="21" name="Gráfico 4" descr="Manos aplaudiendo">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097020" y="1630994"/>
          <a:ext cx="901700" cy="902758"/>
        </a:xfrm>
        <a:prstGeom prst="rect">
          <a:avLst/>
        </a:prstGeom>
      </xdr:spPr>
    </xdr:pic>
    <xdr:clientData/>
  </xdr:twoCellAnchor>
  <xdr:twoCellAnchor editAs="oneCell">
    <xdr:from>
      <xdr:col>11</xdr:col>
      <xdr:colOff>307697</xdr:colOff>
      <xdr:row>8</xdr:row>
      <xdr:rowOff>182497</xdr:rowOff>
    </xdr:from>
    <xdr:to>
      <xdr:col>12</xdr:col>
      <xdr:colOff>460097</xdr:colOff>
      <xdr:row>14</xdr:row>
      <xdr:rowOff>8780</xdr:rowOff>
    </xdr:to>
    <xdr:pic>
      <xdr:nvPicPr>
        <xdr:cNvPr id="22" name="Gráfico 15" descr="Reunión">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584922" y="1627122"/>
          <a:ext cx="904875" cy="918483"/>
        </a:xfrm>
        <a:prstGeom prst="rect">
          <a:avLst/>
        </a:prstGeom>
      </xdr:spPr>
    </xdr:pic>
    <xdr:clientData/>
  </xdr:twoCellAnchor>
  <xdr:twoCellAnchor editAs="oneCell">
    <xdr:from>
      <xdr:col>0</xdr:col>
      <xdr:colOff>0</xdr:colOff>
      <xdr:row>1</xdr:row>
      <xdr:rowOff>63501</xdr:rowOff>
    </xdr:from>
    <xdr:to>
      <xdr:col>1</xdr:col>
      <xdr:colOff>36285</xdr:colOff>
      <xdr:row>7</xdr:row>
      <xdr:rowOff>48533</xdr:rowOff>
    </xdr:to>
    <xdr:pic>
      <xdr:nvPicPr>
        <xdr:cNvPr id="23" name="Imagen 22">
          <a:hlinkClick xmlns:r="http://schemas.openxmlformats.org/officeDocument/2006/relationships" r:id="rId9"/>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47651"/>
          <a:ext cx="788760" cy="1064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373944</xdr:colOff>
      <xdr:row>0</xdr:row>
      <xdr:rowOff>28222</xdr:rowOff>
    </xdr:from>
    <xdr:to>
      <xdr:col>0</xdr:col>
      <xdr:colOff>1787281</xdr:colOff>
      <xdr:row>2</xdr:row>
      <xdr:rowOff>194532</xdr:rowOff>
    </xdr:to>
    <xdr:pic>
      <xdr:nvPicPr>
        <xdr:cNvPr id="2" name="Imagen 3">
          <a:extLst>
            <a:ext uri="{FF2B5EF4-FFF2-40B4-BE49-F238E27FC236}">
              <a16:creationId xmlns:a16="http://schemas.microsoft.com/office/drawing/2014/main" id="{BA869B7B-48F8-4953-80F5-DF0896EEA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0769" y="31397"/>
          <a:ext cx="1413337" cy="77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417285</xdr:colOff>
      <xdr:row>0</xdr:row>
      <xdr:rowOff>63500</xdr:rowOff>
    </xdr:from>
    <xdr:to>
      <xdr:col>0</xdr:col>
      <xdr:colOff>1830622</xdr:colOff>
      <xdr:row>2</xdr:row>
      <xdr:rowOff>235857</xdr:rowOff>
    </xdr:to>
    <xdr:pic>
      <xdr:nvPicPr>
        <xdr:cNvPr id="2" name="Imagen 3">
          <a:extLst>
            <a:ext uri="{FF2B5EF4-FFF2-40B4-BE49-F238E27FC236}">
              <a16:creationId xmlns:a16="http://schemas.microsoft.com/office/drawing/2014/main" id="{8EF5D41B-4CCD-4E79-B6FE-5A1BD991FF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17285" y="66675"/>
          <a:ext cx="1413337" cy="78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290286</xdr:colOff>
      <xdr:row>0</xdr:row>
      <xdr:rowOff>90715</xdr:rowOff>
    </xdr:from>
    <xdr:to>
      <xdr:col>0</xdr:col>
      <xdr:colOff>1703623</xdr:colOff>
      <xdr:row>2</xdr:row>
      <xdr:rowOff>263072</xdr:rowOff>
    </xdr:to>
    <xdr:pic>
      <xdr:nvPicPr>
        <xdr:cNvPr id="2" name="Imagen 3">
          <a:extLst>
            <a:ext uri="{FF2B5EF4-FFF2-40B4-BE49-F238E27FC236}">
              <a16:creationId xmlns:a16="http://schemas.microsoft.com/office/drawing/2014/main" id="{1BCE5BBA-547F-4D14-AD41-11CB0FAEE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3461" y="87540"/>
          <a:ext cx="1413337" cy="78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9524</xdr:colOff>
      <xdr:row>0</xdr:row>
      <xdr:rowOff>133349</xdr:rowOff>
    </xdr:from>
    <xdr:to>
      <xdr:col>0</xdr:col>
      <xdr:colOff>15874</xdr:colOff>
      <xdr:row>4</xdr:row>
      <xdr:rowOff>28575</xdr:rowOff>
    </xdr:to>
    <xdr:pic>
      <xdr:nvPicPr>
        <xdr:cNvPr id="2" name="Imagen 1" descr="Logo de Superintendencia Nacional de Salud">
          <a:extLst>
            <a:ext uri="{FF2B5EF4-FFF2-40B4-BE49-F238E27FC236}">
              <a16:creationId xmlns:a16="http://schemas.microsoft.com/office/drawing/2014/main" id="{95801403-3808-45CB-94DC-A241E291C4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133349"/>
          <a:ext cx="0" cy="1244601"/>
        </a:xfrm>
        <a:prstGeom prst="rect">
          <a:avLst/>
        </a:prstGeom>
      </xdr:spPr>
    </xdr:pic>
    <xdr:clientData/>
  </xdr:twoCellAnchor>
  <xdr:twoCellAnchor>
    <xdr:from>
      <xdr:col>0</xdr:col>
      <xdr:colOff>763442</xdr:colOff>
      <xdr:row>0</xdr:row>
      <xdr:rowOff>24533</xdr:rowOff>
    </xdr:from>
    <xdr:to>
      <xdr:col>0</xdr:col>
      <xdr:colOff>2287710</xdr:colOff>
      <xdr:row>2</xdr:row>
      <xdr:rowOff>253999</xdr:rowOff>
    </xdr:to>
    <xdr:pic>
      <xdr:nvPicPr>
        <xdr:cNvPr id="3" name="Imagen 3">
          <a:extLst>
            <a:ext uri="{FF2B5EF4-FFF2-40B4-BE49-F238E27FC236}">
              <a16:creationId xmlns:a16="http://schemas.microsoft.com/office/drawing/2014/main" id="{3B503499-14B0-467A-B74A-60A5362F60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63442" y="27708"/>
          <a:ext cx="1524268" cy="83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1705769</xdr:colOff>
      <xdr:row>2</xdr:row>
      <xdr:rowOff>202348</xdr:rowOff>
    </xdr:to>
    <xdr:pic>
      <xdr:nvPicPr>
        <xdr:cNvPr id="2" name="Imagen 1">
          <a:extLst>
            <a:ext uri="{FF2B5EF4-FFF2-40B4-BE49-F238E27FC236}">
              <a16:creationId xmlns:a16="http://schemas.microsoft.com/office/drawing/2014/main" id="{B6FB1C92-DF99-47DF-859A-A8B98BE27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1168" y="97630"/>
          <a:ext cx="1294601" cy="7111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845343</xdr:colOff>
      <xdr:row>60</xdr:row>
      <xdr:rowOff>71437</xdr:rowOff>
    </xdr:from>
    <xdr:to>
      <xdr:col>24</xdr:col>
      <xdr:colOff>222545</xdr:colOff>
      <xdr:row>77</xdr:row>
      <xdr:rowOff>135400</xdr:rowOff>
    </xdr:to>
    <xdr:pic>
      <xdr:nvPicPr>
        <xdr:cNvPr id="2" name="Imagen 1">
          <a:extLst>
            <a:ext uri="{FF2B5EF4-FFF2-40B4-BE49-F238E27FC236}">
              <a16:creationId xmlns:a16="http://schemas.microsoft.com/office/drawing/2014/main" id="{10C82B1B-C994-4142-972C-8667B6F204BA}"/>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0666868" y="51144487"/>
          <a:ext cx="6263777" cy="4283538"/>
        </a:xfrm>
        <a:prstGeom prst="rect">
          <a:avLst/>
        </a:prstGeom>
      </xdr:spPr>
    </xdr:pic>
    <xdr:clientData/>
  </xdr:twoCellAnchor>
  <xdr:twoCellAnchor editAs="oneCell">
    <xdr:from>
      <xdr:col>0</xdr:col>
      <xdr:colOff>258536</xdr:colOff>
      <xdr:row>0</xdr:row>
      <xdr:rowOff>68036</xdr:rowOff>
    </xdr:from>
    <xdr:to>
      <xdr:col>0</xdr:col>
      <xdr:colOff>1562331</xdr:colOff>
      <xdr:row>2</xdr:row>
      <xdr:rowOff>162760</xdr:rowOff>
    </xdr:to>
    <xdr:pic>
      <xdr:nvPicPr>
        <xdr:cNvPr id="3" name="Imagen 2">
          <a:extLst>
            <a:ext uri="{FF2B5EF4-FFF2-40B4-BE49-F238E27FC236}">
              <a16:creationId xmlns:a16="http://schemas.microsoft.com/office/drawing/2014/main" id="{8CB36E15-A607-47A4-8073-2434CC6ED4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8536" y="68036"/>
          <a:ext cx="1303795" cy="704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JUNIO/5.1.%20DEFT05_SG_TH.xlsx" TargetMode="External"/><Relationship Id="rId1" Type="http://schemas.openxmlformats.org/officeDocument/2006/relationships/externalLinkPath" Target="https://supersalud-my.sharepoint.com/personal/andrea_lopez_supersalud_gov_co/Documents/2024/PAG%202024/MODIFICACIONES/JUNIO/5.1.%20DEFT05_SG_T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salud-my.sharepoint.com/Users/OSCAR~1.RO~/AppData/Local/Temp/notes5F2EEF/Users/MAYERL~1.BAL/AppData/Local/Temp/notes5F2EEF/Users/jorge.bustos/Downloads/instituc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salud.sharepoint.com/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upersalud-my.sharepoint.com/Users/oscar.rodriguez/Documents/Datos%20Oscar%20R/PAG%202015/Deleg.Superv.Instit/PAG%202015%20CONSOLIDADO%20SDSI%20-%20Dic%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upersalud.sharepoint.com/Users/oscar.rodriguez/Documents/Datos%20Oscar%20R/PAG%202015/Deleg.Superv.Instit/PAG%202015%20CONSOLIDADO%20SDSI%20-%20Dic%201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upersalud-my.sharepoint.com/personal/william_ruiz_supersalud_gov_co/Documents/Documentos/SuperArgo%202023/Objetivos%202023_2/Planeaci&#243;n%20GGD/PAG/Autodiagn&#243;stico%20MGDA_LB2023_Proyecci&#243;n2024.xlsx" TargetMode="External"/><Relationship Id="rId1" Type="http://schemas.openxmlformats.org/officeDocument/2006/relationships/externalLinkPath" Target="https://supersalud.sharepoint.com/personal/william_ruiz_supersalud_gov_co/Documents/Documentos/SuperArgo%202023/Objetivos%202023_2/Planeaci&#243;n%20GGD/PAG/Autodiagn&#243;stico%20MGDA_LB2023_Proyecci&#243;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BIEN"/>
      <sheetName val="Metadatos"/>
      <sheetName val="TABLAS"/>
    </sheetNames>
    <sheetDataSet>
      <sheetData sheetId="0"/>
      <sheetData sheetId="1"/>
      <sheetData sheetId="2"/>
      <sheetData sheetId="3">
        <row r="6">
          <cell r="A6" t="str">
            <v>Enero</v>
          </cell>
        </row>
        <row r="7">
          <cell r="A7" t="str">
            <v>Febrero</v>
          </cell>
        </row>
        <row r="8">
          <cell r="A8" t="str">
            <v>Marzo</v>
          </cell>
        </row>
        <row r="9">
          <cell r="A9" t="str">
            <v>Abril</v>
          </cell>
        </row>
        <row r="10">
          <cell r="A10" t="str">
            <v>Mayo</v>
          </cell>
        </row>
        <row r="11">
          <cell r="A11" t="str">
            <v>Junio</v>
          </cell>
        </row>
        <row r="12">
          <cell r="A12" t="str">
            <v>Julio</v>
          </cell>
        </row>
        <row r="13">
          <cell r="A13" t="str">
            <v>Agosto</v>
          </cell>
        </row>
        <row r="14">
          <cell r="A14" t="str">
            <v>Septiembre</v>
          </cell>
        </row>
        <row r="15">
          <cell r="A15" t="str">
            <v>Octubre</v>
          </cell>
        </row>
        <row r="16">
          <cell r="A16" t="str">
            <v>Noviembre</v>
          </cell>
        </row>
        <row r="17">
          <cell r="A17" t="str">
            <v>Diciembre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DA"/>
      <sheetName val="Listas"/>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Andrea del Pilar Lopez" id="{45C4DE44-7A73-493C-8D0E-2A4569924432}" userId="S::Andrea.Lopez@supersalud.gov.co::dc2f8b22-fc80-4aa5-ad13-25ffa4a5441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2" totalsRowShown="0" dataDxfId="5">
  <autoFilter ref="A1:E22" xr:uid="{00000000-0009-0000-0100-000001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8" dT="2024-01-22T21:35:24.22" personId="{45C4DE44-7A73-493C-8D0E-2A4569924432}" id="{2ECF5B69-DD24-47A3-9416-ECE8DBECF786}">
    <text xml:space="preserve">Por favor relacionar en minúsculas, solo la primera inicial en mayúsculas, Gracias </text>
  </threadedComment>
</ThreadedComments>
</file>

<file path=xl/threadedComments/threadedComment2.xml><?xml version="1.0" encoding="utf-8"?>
<ThreadedComments xmlns="http://schemas.microsoft.com/office/spreadsheetml/2018/threadedcomments" xmlns:x="http://schemas.openxmlformats.org/spreadsheetml/2006/main">
  <threadedComment ref="B8" dT="2025-01-22T23:18:31.64" personId="{45C4DE44-7A73-493C-8D0E-2A4569924432}" id="{20CC3D1E-94B7-48DF-B893-E37EA6483EEC}">
    <text>Por favor revisar la redacción de las actividades o tareas ya que esto corresponde a indicadores</text>
  </threadedComment>
  <threadedComment ref="H8" dT="2025-01-22T23:19:23.04" personId="{45C4DE44-7A73-493C-8D0E-2A4569924432}" id="{5FE164FF-11B5-448B-AFCF-198E0B5460FA}">
    <text>El valor en este campo debe ser numérico, y no debe estar la ceda combinada….ya que aquí se debe especificar la meta de la actividad relacionada</text>
  </threadedComment>
  <threadedComment ref="J8" dT="2025-01-22T23:20:01.75" personId="{45C4DE44-7A73-493C-8D0E-2A4569924432}" id="{0016DA6B-2041-4E8F-8A71-03FD65C1A5AF}">
    <text>Por favor solo dejar marcada en numero el mes en que se va a reportar, para no generar confusiones.</text>
  </threadedComment>
  <threadedComment ref="X9" dT="2025-01-22T23:21:01.98" personId="{45C4DE44-7A73-493C-8D0E-2A4569924432}" id="{E97DA9AC-813A-4B67-B94C-985CFBF08889}">
    <text xml:space="preserve">Por favor ser específicos en la evidencia que se va a entregar con el fin de evitar confusiones </text>
  </threadedComment>
</ThreadedComments>
</file>

<file path=xl/threadedComments/threadedComment3.xml><?xml version="1.0" encoding="utf-8"?>
<ThreadedComments xmlns="http://schemas.microsoft.com/office/spreadsheetml/2018/threadedcomments" xmlns:x="http://schemas.openxmlformats.org/spreadsheetml/2006/main">
  <threadedComment ref="H8" dT="2025-01-22T23:03:41.07" personId="{45C4DE44-7A73-493C-8D0E-2A4569924432}" id="{D29E037F-4E88-42D0-A6BF-F68850418379}">
    <text xml:space="preserve">El valor en este campo debe ser numerico, y no debe estar la ceda combinada….ya que aquí se debe especificar la meta de la actividad relacionada. </text>
  </threadedComment>
  <threadedComment ref="I8" dT="2025-01-22T23:04:27.50" personId="{45C4DE44-7A73-493C-8D0E-2A4569924432}" id="{B5FF898E-AD89-48A6-9BBF-1E5CD62E973F}">
    <text>Por favor solo dejar marcada en numero el mes en que se va a reportar, para no generar confusiones.</text>
  </threadedComment>
  <threadedComment ref="X8" dT="2025-01-22T23:05:05.85" personId="{45C4DE44-7A73-493C-8D0E-2A4569924432}" id="{E447C59A-A832-4DCE-B0E6-93E35C43AF13}">
    <text>Por favor se sugiere ser mas claro en la evidencia que se va a reportar</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w:/r/personal/sindy_lozada_supersalud_gov_co/Documents/mely%20onedrive/MELY%20OTI%20-%202015-%202016/2025/proy%20y%20planes/PAG%202025/REPORTE%20PRIMER%20TRIMESTRE/SOPORTES/PETI/Informe%20PR_15%20GIST/Informe%20PR_15%20GIST.docx?d=w298fd4447dd64fcaa4fa5bd7b510c1c5&amp;csf=1&amp;web=1&amp;e=EBkeNJ" TargetMode="External"/><Relationship Id="rId3" Type="http://schemas.openxmlformats.org/officeDocument/2006/relationships/hyperlink" Target="../../../../../../../../../:f:/r/personal/sindy_lozada_supersalud_gov_co/Documents/mely%20onedrive/MELY%20OTI%20-%202015-%202016/2025/proy%20y%20planes/PAG%202025/REPORTE%20PRIMER%20TRIMESTRE/SOPORTES/PETI/Informe%20PR_21%20GEGATI?csf=1&amp;web=1&amp;e=1M53Yw" TargetMode="External"/><Relationship Id="rId7" Type="http://schemas.openxmlformats.org/officeDocument/2006/relationships/hyperlink" Target="../../../../../../../../../:f:/r/personal/sindy_lozada_supersalud_gov_co/Documents/mely%20onedrive/MELY%20OTI%20-%202015-%202016/2025/proy%20y%20planes/PAG%202025/REPORTE%20PRIMER%20TRIMESTRE/SOPORTES/PETI/Informe%20PR_11%20GSD?csf=1&amp;web=1&amp;e=BWDOvc" TargetMode="External"/><Relationship Id="rId12" Type="http://schemas.openxmlformats.org/officeDocument/2006/relationships/comments" Target="../comments8.xml"/><Relationship Id="rId2" Type="http://schemas.openxmlformats.org/officeDocument/2006/relationships/hyperlink" Target="../../../../../../../../../:f:/r/personal/sindy_lozada_supersalud_gov_co/Documents/mely%20onedrive/MELY%20OTI%20-%202015-%202016/2025/proy%20y%20planes/PAG%202025/REPORTE%20PRIMER%20TRIMESTRE/SOPORTES/PETI/Informe%20PR_17%20GEGATI?csf=1&amp;web=1&amp;e=KtuhBa" TargetMode="External"/><Relationship Id="rId1" Type="http://schemas.openxmlformats.org/officeDocument/2006/relationships/hyperlink" Target="../../../../../../../../../:f:/r/personal/sindy_lozada_supersalud_gov_co/Documents/mely%20onedrive/MELY%20OTI%20-%202015-%202016/2025/proy%20y%20planes/PAG%202025/REPORTE%20PRIMER%20TRIMESTRE/SOPORTES/PETI/Informe%20PR_01%20GSI?csf=1&amp;web=1&amp;e=0nbblx" TargetMode="External"/><Relationship Id="rId6" Type="http://schemas.openxmlformats.org/officeDocument/2006/relationships/hyperlink" Target="../../../../../../../../../:f:/r/personal/sindy_lozada_supersalud_gov_co/Documents/mely%20onedrive/MELY%20OTI%20-%202015-%202016/2025/proy%20y%20planes/PAG%202025/REPORTE%20PRIMER%20TRIMESTRE/SOPORTES/PETI/Informe%20PR_10%20GSD?csf=1&amp;web=1&amp;e=zxRkTE" TargetMode="External"/><Relationship Id="rId11" Type="http://schemas.openxmlformats.org/officeDocument/2006/relationships/vmlDrawing" Target="../drawings/vmlDrawing8.vml"/><Relationship Id="rId5" Type="http://schemas.openxmlformats.org/officeDocument/2006/relationships/hyperlink" Target="../../../../../../../../../:f:/r/personal/sindy_lozada_supersalud_gov_co/Documents/mely%20onedrive/MELY%20OTI%20-%202015-%202016/2025/proy%20y%20planes/PAG%202025/REPORTE%20PRIMER%20TRIMESTRE/SOPORTES/PETI/Informe%20PR_09%20GSD?csf=1&amp;web=1&amp;e=2JSNaH" TargetMode="External"/><Relationship Id="rId10" Type="http://schemas.openxmlformats.org/officeDocument/2006/relationships/drawing" Target="../drawings/drawing10.xml"/><Relationship Id="rId4" Type="http://schemas.openxmlformats.org/officeDocument/2006/relationships/hyperlink" Target="../../../../../../../../../:f:/r/personal/sindy_lozada_supersalud_gov_co/Documents/mely%20onedrive/MELY%20OTI%20-%202015-%202016/2025/proy%20y%20planes/PAG%202025/REPORTE%20PRIMER%20TRIMESTRE/SOPORTES/PETI/Informe%20PR_08%20GSD?csf=1&amp;web=1&amp;e=tKdgse" TargetMode="External"/><Relationship Id="rId9"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f:/r/personal/sindy_lozada_supersalud_gov_co/Documents/mely%20onedrive/MELY%20OTI%20-%202015-%202016/2025/proy%20y%20planes/PAG%202025/REPORTE%20PRIMER%20TRIMESTRE/SOPORTES/SEGURIDAD?csf=1&amp;web=1&amp;e=WPAqDW" TargetMode="External"/><Relationship Id="rId5" Type="http://schemas.microsoft.com/office/2017/10/relationships/threadedComment" Target="../threadedComments/threadedComment2.xm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9.bin"/><Relationship Id="rId1" Type="http://schemas.openxmlformats.org/officeDocument/2006/relationships/hyperlink" Target="../../../../../../../../:f:/r/personal/sindy_lozada_supersalud_gov_co/Documents/mely%20onedrive/MELY%20OTI%20-%202015-%202016/2025/proy%20y%20planes/PAG%202025/REPORTE%20PRIMER%20TRIMESTRE/SOPORTES/RIESGOS?csf=1&amp;web=1&amp;e=aQllpA" TargetMode="External"/><Relationship Id="rId6" Type="http://schemas.microsoft.com/office/2017/10/relationships/threadedComment" Target="../threadedComments/threadedComment3.xm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adriana.guerrero/AppData/:f:/r/personal/gerson_ruiz_supersalud_gov_co/Documents/GESTI&#195;&#147;N%20DID%202024/PLANEACI&#195;&#147;N%202025/P.E.I_2025/Orientar%20en%20la%20definici&#195;&#179;n%20e%20implementaci&#195;&#179;n%20de%20l&#195;&#173;neas%20estrat&#195;&#169;gicas%20desde%20la%20operaci&#195;&#179;n%20tecnol&#195;&#179;gica,%20los%20sistemas%20de%20informaci&#195;&#179;n,%20%20gobierno%20digital%20y%20seguridad%20dig?csf=1&amp;web=1&amp;e=4bBuyq"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s://supersalud-my.sharepoint.com/personal/laura_naranjo_supersalud_gov_co/_layouts/15/onedrive.aspx?id=%2Fpersonal%2Flaura%5Fnaranjo%5Fsupersalud%5Fgov%5Fco%2FDocuments%2FSUPERSALUD%2FGESTOR%20SGC%2FPLAN%20INSTITUCIONAL%20PAA%2F3%2E%20Reporte%20a%20Ordenador%20del%20Gasto%20%2D%20mensual&amp;ct=1750284394372&amp;or=OWA%2DNT%2DMail&amp;ga=1&amp;LOF=1" TargetMode="External"/><Relationship Id="rId7" Type="http://schemas.openxmlformats.org/officeDocument/2006/relationships/comments" Target="../comments6.xml"/><Relationship Id="rId2" Type="http://schemas.openxmlformats.org/officeDocument/2006/relationships/hyperlink" Target="https://supersalud-my.sharepoint.com/personal/laura_naranjo_supersalud_gov_co/_layouts/15/onedrive.aspx?id=%2Fpersonal%2Flaura%5Fnaranjo%5Fsupersalud%5Fgov%5Fco%2FDocuments%2FSUPERSALUD%2FGESTOR%20SGC%2FPLAN%20INSTITUCIONAL%20PAA%2F2%2E%20Seguimiento%20a%20dependencias%20%2D%20trimestral&amp;ct=1750284394372&amp;or=OWA%2DNT%2DMail&amp;ga=1&amp;LOF=1" TargetMode="External"/><Relationship Id="rId1" Type="http://schemas.openxmlformats.org/officeDocument/2006/relationships/hyperlink" Target="https://supersalud-my.sharepoint.com/personal/laura_naranjo_supersalud_gov_co/_layouts/15/onedrive.aspx?ct=1750284394372&amp;or=OWA%2DNT%2DMail&amp;ga=1&amp;LOF=1&amp;id=%2Fpersonal%2Flaura%5Fnaranjo%5Fsupersalud%5Fgov%5Fco%2FDocuments%2FSUPERSALUD%2FGESTOR%20SGC%2FPLAN%20INSTITUCIONAL%20PAA%2F1%2E%20Designaci%C3%B3n%20de%20abogado%20y%20financiero%20%2D%20anual"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17E-31AB-4384-801B-BAE52AFEA979}">
  <sheetPr>
    <tabColor theme="4" tint="0.39997558519241921"/>
  </sheetPr>
  <dimension ref="A1:M37"/>
  <sheetViews>
    <sheetView tabSelected="1" zoomScale="90" zoomScaleNormal="90" workbookViewId="0"/>
  </sheetViews>
  <sheetFormatPr baseColWidth="10" defaultColWidth="0" defaultRowHeight="14.5" customHeight="1" zeroHeight="1"/>
  <cols>
    <col min="1" max="12" width="10.81640625" style="53" customWidth="1"/>
    <col min="13" max="13" width="0" style="53" hidden="1" customWidth="1"/>
    <col min="14" max="16384" width="11.453125" style="53" hidden="1"/>
  </cols>
  <sheetData>
    <row r="1" spans="1:1" ht="81" customHeight="1">
      <c r="A1"/>
    </row>
    <row r="2" spans="1:1"/>
    <row r="3" spans="1:1"/>
    <row r="4" spans="1:1"/>
    <row r="5" spans="1:1"/>
    <row r="6" spans="1:1"/>
    <row r="7" spans="1:1"/>
    <row r="8" spans="1:1"/>
    <row r="9" spans="1:1"/>
    <row r="10" spans="1:1"/>
    <row r="11" spans="1:1"/>
    <row r="12" spans="1:1"/>
    <row r="13" spans="1:1"/>
    <row r="14" spans="1:1"/>
    <row r="15" spans="1:1"/>
    <row r="16" spans="1:1"/>
    <row r="17"/>
    <row r="18"/>
    <row r="19"/>
    <row r="20"/>
    <row r="21"/>
    <row r="22"/>
    <row r="23"/>
    <row r="24"/>
    <row r="25"/>
    <row r="26"/>
    <row r="27"/>
    <row r="28"/>
    <row r="29"/>
    <row r="30"/>
    <row r="31"/>
    <row r="32"/>
    <row r="33"/>
    <row r="34"/>
    <row r="35"/>
    <row r="36"/>
    <row r="37"/>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365F9-166C-4A8E-B794-BCD9C3D16822}">
  <sheetPr>
    <tabColor rgb="FF00B050"/>
  </sheetPr>
  <dimension ref="A1:XFC95"/>
  <sheetViews>
    <sheetView zoomScale="85" zoomScaleNormal="85" workbookViewId="0">
      <pane ySplit="7" topLeftCell="A8" activePane="bottomLeft" state="frozen"/>
      <selection pane="bottomLeft" activeCell="A8" sqref="A8"/>
    </sheetView>
  </sheetViews>
  <sheetFormatPr baseColWidth="10" defaultColWidth="0" defaultRowHeight="14.5" customHeight="1" zeroHeight="1"/>
  <cols>
    <col min="1" max="1" width="34.26953125" customWidth="1"/>
    <col min="2" max="2" width="56.453125" customWidth="1"/>
    <col min="3" max="3" width="20.81640625" customWidth="1"/>
    <col min="4" max="4" width="15.54296875" style="491" customWidth="1"/>
    <col min="5" max="5" width="16.26953125" style="491" customWidth="1"/>
    <col min="6" max="6" width="17.7265625" customWidth="1"/>
    <col min="7" max="7" width="9.1796875" style="536" customWidth="1"/>
    <col min="8" max="8" width="9.54296875" customWidth="1"/>
    <col min="9" max="10" width="6.54296875" customWidth="1"/>
    <col min="11" max="11" width="7.453125" customWidth="1"/>
    <col min="12" max="12" width="6.7265625" customWidth="1"/>
    <col min="13" max="13" width="7" customWidth="1"/>
    <col min="14" max="14" width="6.1796875" customWidth="1"/>
    <col min="15" max="15" width="6" customWidth="1"/>
    <col min="16" max="16" width="5.54296875" customWidth="1"/>
    <col min="17" max="17" width="5.81640625" customWidth="1"/>
    <col min="18" max="18" width="6" customWidth="1"/>
    <col min="19" max="19" width="5.54296875" customWidth="1"/>
    <col min="20" max="20" width="6.54296875" customWidth="1"/>
    <col min="21" max="21" width="17.81640625" customWidth="1"/>
    <col min="22" max="22" width="19.26953125" customWidth="1"/>
    <col min="23" max="23" width="21.26953125" customWidth="1"/>
    <col min="24" max="24" width="41.81640625" customWidth="1"/>
    <col min="25" max="25" width="70.7265625" customWidth="1"/>
    <col min="26" max="26" width="15.1796875" customWidth="1"/>
    <col min="27" max="27" width="23.453125" customWidth="1"/>
    <col min="28" max="16383" width="11.453125" hidden="1"/>
    <col min="16384" max="16384" width="0.54296875" customWidth="1"/>
  </cols>
  <sheetData>
    <row r="1" spans="1:27" ht="36" customHeight="1">
      <c r="A1" s="1"/>
      <c r="B1" s="578" t="s">
        <v>22</v>
      </c>
      <c r="C1" s="579"/>
      <c r="D1" s="579"/>
      <c r="E1" s="579"/>
      <c r="F1" s="579"/>
      <c r="G1" s="579"/>
      <c r="H1" s="579"/>
      <c r="I1" s="579"/>
      <c r="J1" s="579"/>
      <c r="K1" s="579"/>
      <c r="L1" s="579"/>
      <c r="M1" s="579"/>
      <c r="N1" s="579"/>
      <c r="O1" s="579"/>
      <c r="P1" s="579"/>
      <c r="Q1" s="579"/>
      <c r="R1" s="579"/>
      <c r="S1" s="579"/>
      <c r="T1" s="579"/>
      <c r="U1" s="579"/>
      <c r="V1" s="579"/>
      <c r="W1" s="579"/>
      <c r="X1" s="579"/>
      <c r="Y1" s="580"/>
      <c r="Z1" s="11" t="s">
        <v>0</v>
      </c>
      <c r="AA1" s="2" t="s">
        <v>71</v>
      </c>
    </row>
    <row r="2" spans="1:27" ht="36" customHeight="1">
      <c r="A2" s="10"/>
      <c r="B2" s="581" t="s">
        <v>82</v>
      </c>
      <c r="C2" s="582"/>
      <c r="D2" s="582"/>
      <c r="E2" s="582"/>
      <c r="F2" s="582"/>
      <c r="G2" s="582"/>
      <c r="H2" s="582"/>
      <c r="I2" s="582"/>
      <c r="J2" s="582"/>
      <c r="K2" s="582"/>
      <c r="L2" s="582"/>
      <c r="M2" s="582"/>
      <c r="N2" s="582"/>
      <c r="O2" s="582"/>
      <c r="P2" s="582"/>
      <c r="Q2" s="582"/>
      <c r="R2" s="582"/>
      <c r="S2" s="582"/>
      <c r="T2" s="582"/>
      <c r="U2" s="582"/>
      <c r="V2" s="582"/>
      <c r="W2" s="582"/>
      <c r="X2" s="582"/>
      <c r="Y2" s="583"/>
      <c r="Z2" s="12" t="s">
        <v>1</v>
      </c>
      <c r="AA2" s="15">
        <v>1</v>
      </c>
    </row>
    <row r="3" spans="1:27" ht="36" customHeight="1" thickBot="1">
      <c r="A3" s="5"/>
      <c r="B3" s="584"/>
      <c r="C3" s="585"/>
      <c r="D3" s="585"/>
      <c r="E3" s="585"/>
      <c r="F3" s="585"/>
      <c r="G3" s="585"/>
      <c r="H3" s="585"/>
      <c r="I3" s="585"/>
      <c r="J3" s="585"/>
      <c r="K3" s="585"/>
      <c r="L3" s="585"/>
      <c r="M3" s="585"/>
      <c r="N3" s="585"/>
      <c r="O3" s="585"/>
      <c r="P3" s="585"/>
      <c r="Q3" s="585"/>
      <c r="R3" s="585"/>
      <c r="S3" s="585"/>
      <c r="T3" s="585"/>
      <c r="U3" s="585"/>
      <c r="V3" s="585"/>
      <c r="W3" s="585"/>
      <c r="X3" s="585"/>
      <c r="Y3" s="586"/>
      <c r="Z3" s="14" t="s">
        <v>7</v>
      </c>
      <c r="AA3" s="16">
        <v>45077</v>
      </c>
    </row>
    <row r="4" spans="1:27" ht="36.75" customHeight="1" thickBot="1">
      <c r="A4" s="54" t="s">
        <v>119</v>
      </c>
      <c r="B4" s="587" t="s">
        <v>816</v>
      </c>
      <c r="C4" s="588"/>
      <c r="D4" s="588"/>
      <c r="E4" s="588"/>
      <c r="F4" s="588"/>
      <c r="G4" s="588"/>
      <c r="H4" s="588"/>
      <c r="I4" s="588"/>
      <c r="J4" s="588"/>
      <c r="K4" s="588"/>
      <c r="L4" s="588"/>
      <c r="M4" s="588"/>
      <c r="N4" s="588"/>
      <c r="O4" s="588"/>
      <c r="P4" s="588"/>
      <c r="Q4" s="588"/>
      <c r="R4" s="588"/>
      <c r="S4" s="588"/>
      <c r="T4" s="588"/>
      <c r="U4" s="588"/>
      <c r="V4" s="588"/>
      <c r="W4" s="588"/>
      <c r="X4" s="588"/>
      <c r="Y4" s="588"/>
      <c r="Z4" s="588"/>
      <c r="AA4" s="589"/>
    </row>
    <row r="5" spans="1:27" ht="16" thickBot="1">
      <c r="A5" s="590" t="s">
        <v>101</v>
      </c>
      <c r="B5" s="571"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94"/>
      <c r="Z5" s="573"/>
      <c r="AA5" s="570" t="s">
        <v>97</v>
      </c>
    </row>
    <row r="6" spans="1:27" ht="16" thickBot="1">
      <c r="A6" s="591"/>
      <c r="B6" s="571"/>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94</v>
      </c>
      <c r="X6" s="577" t="s">
        <v>787</v>
      </c>
      <c r="Y6" s="577" t="s">
        <v>95</v>
      </c>
      <c r="Z6" s="577" t="s">
        <v>96</v>
      </c>
      <c r="AA6" s="577"/>
    </row>
    <row r="7" spans="1:27" ht="50.25" customHeight="1" thickBot="1">
      <c r="A7" s="596"/>
      <c r="B7" s="595"/>
      <c r="C7" s="593"/>
      <c r="D7" s="593"/>
      <c r="E7" s="593"/>
      <c r="F7" s="595"/>
      <c r="G7" s="516" t="s">
        <v>8</v>
      </c>
      <c r="H7" s="6" t="s">
        <v>9</v>
      </c>
      <c r="I7" s="7" t="s">
        <v>10</v>
      </c>
      <c r="J7" s="8" t="s">
        <v>11</v>
      </c>
      <c r="K7" s="8" t="s">
        <v>12</v>
      </c>
      <c r="L7" s="8" t="s">
        <v>13</v>
      </c>
      <c r="M7" s="8" t="s">
        <v>14</v>
      </c>
      <c r="N7" s="8" t="s">
        <v>15</v>
      </c>
      <c r="O7" s="8" t="s">
        <v>16</v>
      </c>
      <c r="P7" s="8" t="s">
        <v>17</v>
      </c>
      <c r="Q7" s="8" t="s">
        <v>18</v>
      </c>
      <c r="R7" s="8" t="s">
        <v>19</v>
      </c>
      <c r="S7" s="8" t="s">
        <v>20</v>
      </c>
      <c r="T7" s="9" t="s">
        <v>21</v>
      </c>
      <c r="U7" s="593"/>
      <c r="V7" s="593"/>
      <c r="W7" s="593"/>
      <c r="X7" s="593"/>
      <c r="Y7" s="593"/>
      <c r="Z7" s="593"/>
      <c r="AA7" s="577"/>
    </row>
    <row r="8" spans="1:27" ht="84.75" customHeight="1">
      <c r="A8" s="517" t="s">
        <v>817</v>
      </c>
      <c r="B8" s="518" t="s">
        <v>818</v>
      </c>
      <c r="C8" s="132" t="s">
        <v>378</v>
      </c>
      <c r="D8" s="132" t="s">
        <v>819</v>
      </c>
      <c r="E8" s="132" t="s">
        <v>820</v>
      </c>
      <c r="F8" s="55" t="s">
        <v>25</v>
      </c>
      <c r="G8" s="519" t="s">
        <v>821</v>
      </c>
      <c r="H8" s="520">
        <v>4</v>
      </c>
      <c r="I8" s="55"/>
      <c r="J8" s="55"/>
      <c r="K8" s="521">
        <v>1</v>
      </c>
      <c r="L8" s="159"/>
      <c r="M8" s="159"/>
      <c r="N8" s="159">
        <v>1</v>
      </c>
      <c r="O8" s="159"/>
      <c r="P8" s="159"/>
      <c r="Q8" s="159">
        <v>1</v>
      </c>
      <c r="R8" s="159"/>
      <c r="S8" s="159"/>
      <c r="T8" s="159">
        <v>1</v>
      </c>
      <c r="U8" s="159"/>
      <c r="V8" s="522">
        <v>0.25</v>
      </c>
      <c r="W8" s="56" t="s">
        <v>822</v>
      </c>
      <c r="X8" s="523" t="s">
        <v>823</v>
      </c>
      <c r="Y8" s="524" t="s">
        <v>824</v>
      </c>
      <c r="Z8" s="39" t="s">
        <v>871</v>
      </c>
      <c r="AA8" s="39" t="s">
        <v>825</v>
      </c>
    </row>
    <row r="9" spans="1:27" ht="87">
      <c r="A9" s="525" t="s">
        <v>826</v>
      </c>
      <c r="B9" s="526" t="s">
        <v>827</v>
      </c>
      <c r="C9" s="132" t="s">
        <v>378</v>
      </c>
      <c r="D9" s="132" t="s">
        <v>819</v>
      </c>
      <c r="E9" s="132" t="s">
        <v>820</v>
      </c>
      <c r="F9" s="55" t="s">
        <v>27</v>
      </c>
      <c r="G9" s="519" t="s">
        <v>828</v>
      </c>
      <c r="H9" s="520">
        <v>2</v>
      </c>
      <c r="I9" s="55"/>
      <c r="J9" s="55"/>
      <c r="K9" s="159"/>
      <c r="L9" s="159"/>
      <c r="M9" s="159"/>
      <c r="N9" s="159">
        <v>1</v>
      </c>
      <c r="O9" s="159"/>
      <c r="P9" s="159"/>
      <c r="Q9" s="159"/>
      <c r="R9" s="159"/>
      <c r="S9" s="159"/>
      <c r="T9" s="159">
        <v>1</v>
      </c>
      <c r="U9" s="159"/>
      <c r="V9" s="55"/>
      <c r="W9" s="56" t="s">
        <v>829</v>
      </c>
      <c r="X9" s="56"/>
      <c r="Y9" s="55"/>
      <c r="Z9" s="55"/>
      <c r="AA9" s="39" t="s">
        <v>830</v>
      </c>
    </row>
    <row r="10" spans="1:27" ht="87">
      <c r="A10" s="525" t="s">
        <v>826</v>
      </c>
      <c r="B10" s="526" t="s">
        <v>831</v>
      </c>
      <c r="C10" s="132" t="s">
        <v>378</v>
      </c>
      <c r="D10" s="132" t="s">
        <v>819</v>
      </c>
      <c r="E10" s="132" t="s">
        <v>820</v>
      </c>
      <c r="F10" s="55" t="s">
        <v>27</v>
      </c>
      <c r="G10" s="519" t="s">
        <v>828</v>
      </c>
      <c r="H10" s="520">
        <v>2</v>
      </c>
      <c r="I10" s="55"/>
      <c r="J10" s="55"/>
      <c r="K10" s="159"/>
      <c r="L10" s="159"/>
      <c r="M10" s="159"/>
      <c r="N10" s="159">
        <v>1</v>
      </c>
      <c r="O10" s="159"/>
      <c r="P10" s="159"/>
      <c r="Q10" s="159"/>
      <c r="R10" s="159"/>
      <c r="S10" s="159"/>
      <c r="T10" s="159">
        <v>1</v>
      </c>
      <c r="U10" s="159"/>
      <c r="V10" s="55"/>
      <c r="W10" s="56" t="s">
        <v>829</v>
      </c>
      <c r="X10" s="56"/>
      <c r="Y10" s="55"/>
      <c r="Z10" s="55"/>
      <c r="AA10" s="39" t="s">
        <v>825</v>
      </c>
    </row>
    <row r="11" spans="1:27" ht="87">
      <c r="A11" s="525" t="s">
        <v>826</v>
      </c>
      <c r="B11" s="526" t="s">
        <v>832</v>
      </c>
      <c r="C11" s="132" t="s">
        <v>378</v>
      </c>
      <c r="D11" s="132" t="s">
        <v>819</v>
      </c>
      <c r="E11" s="132" t="s">
        <v>820</v>
      </c>
      <c r="F11" s="55" t="s">
        <v>27</v>
      </c>
      <c r="G11" s="519" t="s">
        <v>828</v>
      </c>
      <c r="H11" s="520">
        <v>2</v>
      </c>
      <c r="I11" s="55"/>
      <c r="J11" s="55"/>
      <c r="K11" s="159"/>
      <c r="L11" s="159"/>
      <c r="M11" s="159"/>
      <c r="N11" s="159">
        <v>1</v>
      </c>
      <c r="O11" s="159"/>
      <c r="P11" s="159"/>
      <c r="Q11" s="159"/>
      <c r="R11" s="159"/>
      <c r="S11" s="159"/>
      <c r="T11" s="159">
        <v>1</v>
      </c>
      <c r="U11" s="159"/>
      <c r="V11" s="55"/>
      <c r="W11" s="56" t="s">
        <v>829</v>
      </c>
      <c r="X11" s="56"/>
      <c r="Y11" s="55"/>
      <c r="Z11" s="55"/>
      <c r="AA11" s="39" t="s">
        <v>825</v>
      </c>
    </row>
    <row r="12" spans="1:27" ht="87">
      <c r="A12" s="525" t="s">
        <v>826</v>
      </c>
      <c r="B12" s="526" t="s">
        <v>833</v>
      </c>
      <c r="C12" s="132" t="s">
        <v>378</v>
      </c>
      <c r="D12" s="132" t="s">
        <v>819</v>
      </c>
      <c r="E12" s="132" t="s">
        <v>820</v>
      </c>
      <c r="F12" s="55" t="s">
        <v>27</v>
      </c>
      <c r="G12" s="519" t="s">
        <v>828</v>
      </c>
      <c r="H12" s="520">
        <v>2</v>
      </c>
      <c r="I12" s="55"/>
      <c r="J12" s="55"/>
      <c r="K12" s="159"/>
      <c r="L12" s="159"/>
      <c r="M12" s="159"/>
      <c r="N12" s="159">
        <v>1</v>
      </c>
      <c r="O12" s="159"/>
      <c r="P12" s="159"/>
      <c r="Q12" s="159"/>
      <c r="R12" s="159"/>
      <c r="S12" s="159"/>
      <c r="T12" s="159">
        <v>1</v>
      </c>
      <c r="U12" s="159"/>
      <c r="V12" s="55"/>
      <c r="W12" s="56" t="s">
        <v>829</v>
      </c>
      <c r="X12" s="56"/>
      <c r="Y12" s="55"/>
      <c r="Z12" s="55"/>
      <c r="AA12" s="39" t="s">
        <v>825</v>
      </c>
    </row>
    <row r="13" spans="1:27" ht="87">
      <c r="A13" s="527" t="s">
        <v>826</v>
      </c>
      <c r="B13" s="528" t="s">
        <v>834</v>
      </c>
      <c r="C13" s="132" t="s">
        <v>378</v>
      </c>
      <c r="D13" s="132" t="s">
        <v>819</v>
      </c>
      <c r="E13" s="132" t="s">
        <v>820</v>
      </c>
      <c r="F13" s="55" t="s">
        <v>27</v>
      </c>
      <c r="G13" s="519" t="s">
        <v>828</v>
      </c>
      <c r="H13" s="520">
        <v>2</v>
      </c>
      <c r="I13" s="55"/>
      <c r="J13" s="55"/>
      <c r="K13" s="159"/>
      <c r="L13" s="159"/>
      <c r="M13" s="159"/>
      <c r="N13" s="159">
        <v>1</v>
      </c>
      <c r="O13" s="159"/>
      <c r="P13" s="159"/>
      <c r="Q13" s="159"/>
      <c r="R13" s="159"/>
      <c r="S13" s="159"/>
      <c r="T13" s="159">
        <v>1</v>
      </c>
      <c r="U13" s="159"/>
      <c r="V13" s="55"/>
      <c r="W13" s="56" t="s">
        <v>835</v>
      </c>
      <c r="X13" s="56"/>
      <c r="Y13" s="55"/>
      <c r="Z13" s="55"/>
      <c r="AA13" s="39" t="s">
        <v>836</v>
      </c>
    </row>
    <row r="14" spans="1:27" ht="87">
      <c r="A14" s="527" t="s">
        <v>826</v>
      </c>
      <c r="B14" s="528" t="s">
        <v>837</v>
      </c>
      <c r="C14" s="132" t="s">
        <v>378</v>
      </c>
      <c r="D14" s="132" t="s">
        <v>819</v>
      </c>
      <c r="E14" s="132" t="s">
        <v>820</v>
      </c>
      <c r="F14" s="55" t="s">
        <v>25</v>
      </c>
      <c r="G14" s="519" t="s">
        <v>828</v>
      </c>
      <c r="H14" s="520">
        <v>2</v>
      </c>
      <c r="I14" s="55"/>
      <c r="J14" s="55"/>
      <c r="K14" s="159"/>
      <c r="L14" s="159"/>
      <c r="M14" s="159"/>
      <c r="N14" s="159">
        <v>1</v>
      </c>
      <c r="O14" s="159"/>
      <c r="P14" s="159"/>
      <c r="Q14" s="159"/>
      <c r="R14" s="159"/>
      <c r="S14" s="159"/>
      <c r="T14" s="159">
        <v>1</v>
      </c>
      <c r="U14" s="159"/>
      <c r="V14" s="55"/>
      <c r="W14" s="56" t="s">
        <v>835</v>
      </c>
      <c r="X14" s="56"/>
      <c r="Y14" s="55"/>
      <c r="Z14" s="55"/>
      <c r="AA14" s="39" t="s">
        <v>836</v>
      </c>
    </row>
    <row r="15" spans="1:27" ht="66" customHeight="1">
      <c r="A15" s="517" t="s">
        <v>826</v>
      </c>
      <c r="B15" s="518" t="s">
        <v>838</v>
      </c>
      <c r="C15" s="132" t="s">
        <v>378</v>
      </c>
      <c r="D15" s="132" t="s">
        <v>819</v>
      </c>
      <c r="E15" s="132" t="s">
        <v>820</v>
      </c>
      <c r="F15" s="55" t="s">
        <v>25</v>
      </c>
      <c r="G15" s="519" t="s">
        <v>821</v>
      </c>
      <c r="H15" s="520">
        <v>4</v>
      </c>
      <c r="I15" s="55"/>
      <c r="J15" s="55"/>
      <c r="K15" s="521">
        <v>1</v>
      </c>
      <c r="L15" s="159"/>
      <c r="M15" s="159"/>
      <c r="N15" s="159">
        <v>1</v>
      </c>
      <c r="O15" s="159"/>
      <c r="P15" s="159"/>
      <c r="Q15" s="159">
        <v>1</v>
      </c>
      <c r="R15" s="159"/>
      <c r="S15" s="159"/>
      <c r="T15" s="159">
        <v>1</v>
      </c>
      <c r="U15" s="159"/>
      <c r="V15" s="522">
        <v>0.25</v>
      </c>
      <c r="W15" s="56" t="s">
        <v>835</v>
      </c>
      <c r="X15" s="523" t="s">
        <v>839</v>
      </c>
      <c r="Y15" s="529" t="s">
        <v>840</v>
      </c>
      <c r="Z15" s="39" t="s">
        <v>871</v>
      </c>
      <c r="AA15" s="39" t="s">
        <v>841</v>
      </c>
    </row>
    <row r="16" spans="1:27" ht="55.5" customHeight="1">
      <c r="A16" s="517" t="s">
        <v>826</v>
      </c>
      <c r="B16" s="518" t="s">
        <v>842</v>
      </c>
      <c r="C16" s="132" t="s">
        <v>378</v>
      </c>
      <c r="D16" s="132" t="s">
        <v>819</v>
      </c>
      <c r="E16" s="132" t="s">
        <v>820</v>
      </c>
      <c r="F16" s="55" t="s">
        <v>25</v>
      </c>
      <c r="G16" s="519" t="s">
        <v>821</v>
      </c>
      <c r="H16" s="520">
        <v>4</v>
      </c>
      <c r="I16" s="55"/>
      <c r="J16" s="55"/>
      <c r="K16" s="521">
        <v>1</v>
      </c>
      <c r="L16" s="159"/>
      <c r="M16" s="159"/>
      <c r="N16" s="159">
        <v>1</v>
      </c>
      <c r="O16" s="159"/>
      <c r="P16" s="159"/>
      <c r="Q16" s="159">
        <v>1</v>
      </c>
      <c r="R16" s="159"/>
      <c r="S16" s="159"/>
      <c r="T16" s="159">
        <v>1</v>
      </c>
      <c r="U16" s="159"/>
      <c r="V16" s="522">
        <v>0.25</v>
      </c>
      <c r="W16" s="56" t="s">
        <v>835</v>
      </c>
      <c r="X16" s="523" t="s">
        <v>843</v>
      </c>
      <c r="Y16" s="529" t="s">
        <v>844</v>
      </c>
      <c r="Z16" s="39" t="s">
        <v>871</v>
      </c>
      <c r="AA16" s="39" t="s">
        <v>841</v>
      </c>
    </row>
    <row r="17" spans="1:27" ht="57.75" customHeight="1">
      <c r="A17" s="517" t="s">
        <v>826</v>
      </c>
      <c r="B17" s="518" t="s">
        <v>845</v>
      </c>
      <c r="C17" s="132" t="s">
        <v>378</v>
      </c>
      <c r="D17" s="132" t="s">
        <v>819</v>
      </c>
      <c r="E17" s="132" t="s">
        <v>820</v>
      </c>
      <c r="F17" s="55" t="s">
        <v>25</v>
      </c>
      <c r="G17" s="519" t="s">
        <v>821</v>
      </c>
      <c r="H17" s="520">
        <v>4</v>
      </c>
      <c r="I17" s="55"/>
      <c r="J17" s="55"/>
      <c r="K17" s="521">
        <v>1</v>
      </c>
      <c r="L17" s="159"/>
      <c r="M17" s="159"/>
      <c r="N17" s="159">
        <v>1</v>
      </c>
      <c r="O17" s="159"/>
      <c r="P17" s="159"/>
      <c r="Q17" s="159">
        <v>1</v>
      </c>
      <c r="R17" s="159"/>
      <c r="S17" s="159"/>
      <c r="T17" s="159">
        <v>1</v>
      </c>
      <c r="U17" s="159"/>
      <c r="V17" s="522">
        <v>0.25</v>
      </c>
      <c r="W17" s="56" t="s">
        <v>835</v>
      </c>
      <c r="X17" s="530" t="s">
        <v>846</v>
      </c>
      <c r="Y17" s="529" t="s">
        <v>847</v>
      </c>
      <c r="Z17" s="39" t="s">
        <v>871</v>
      </c>
      <c r="AA17" s="39" t="s">
        <v>841</v>
      </c>
    </row>
    <row r="18" spans="1:27" ht="65.25" customHeight="1">
      <c r="A18" s="517" t="s">
        <v>826</v>
      </c>
      <c r="B18" s="518" t="s">
        <v>848</v>
      </c>
      <c r="C18" s="132" t="s">
        <v>378</v>
      </c>
      <c r="D18" s="132" t="s">
        <v>819</v>
      </c>
      <c r="E18" s="132" t="s">
        <v>820</v>
      </c>
      <c r="F18" s="55" t="s">
        <v>25</v>
      </c>
      <c r="G18" s="519" t="s">
        <v>821</v>
      </c>
      <c r="H18" s="520">
        <v>4</v>
      </c>
      <c r="I18" s="55"/>
      <c r="J18" s="55"/>
      <c r="K18" s="521">
        <v>1</v>
      </c>
      <c r="L18" s="159"/>
      <c r="M18" s="159"/>
      <c r="N18" s="159">
        <v>1</v>
      </c>
      <c r="O18" s="159"/>
      <c r="P18" s="159"/>
      <c r="Q18" s="159">
        <v>1</v>
      </c>
      <c r="R18" s="159"/>
      <c r="S18" s="159"/>
      <c r="T18" s="159">
        <v>1</v>
      </c>
      <c r="U18" s="159"/>
      <c r="V18" s="522">
        <v>0.25</v>
      </c>
      <c r="W18" s="56" t="s">
        <v>835</v>
      </c>
      <c r="X18" s="530" t="s">
        <v>849</v>
      </c>
      <c r="Y18" s="529" t="s">
        <v>850</v>
      </c>
      <c r="Z18" s="39" t="s">
        <v>871</v>
      </c>
      <c r="AA18" s="39" t="s">
        <v>841</v>
      </c>
    </row>
    <row r="19" spans="1:27" ht="87">
      <c r="A19" s="531" t="s">
        <v>826</v>
      </c>
      <c r="B19" s="532" t="s">
        <v>851</v>
      </c>
      <c r="C19" s="132" t="s">
        <v>378</v>
      </c>
      <c r="D19" s="132" t="s">
        <v>819</v>
      </c>
      <c r="E19" s="132" t="s">
        <v>820</v>
      </c>
      <c r="F19" s="55" t="s">
        <v>27</v>
      </c>
      <c r="G19" s="519" t="s">
        <v>828</v>
      </c>
      <c r="H19" s="520">
        <v>2</v>
      </c>
      <c r="I19" s="55"/>
      <c r="J19" s="55"/>
      <c r="K19" s="159"/>
      <c r="L19" s="159"/>
      <c r="M19" s="159"/>
      <c r="N19" s="159">
        <v>1</v>
      </c>
      <c r="O19" s="159"/>
      <c r="P19" s="159"/>
      <c r="Q19" s="159"/>
      <c r="R19" s="159"/>
      <c r="S19" s="159"/>
      <c r="T19" s="159">
        <v>1</v>
      </c>
      <c r="U19" s="159"/>
      <c r="V19" s="55"/>
      <c r="W19" s="56" t="s">
        <v>835</v>
      </c>
      <c r="X19" s="56"/>
      <c r="Y19" s="55"/>
      <c r="Z19" s="55"/>
      <c r="AA19" s="39" t="s">
        <v>841</v>
      </c>
    </row>
    <row r="20" spans="1:27" ht="87">
      <c r="A20" s="531" t="s">
        <v>826</v>
      </c>
      <c r="B20" s="532" t="s">
        <v>852</v>
      </c>
      <c r="C20" s="132" t="s">
        <v>378</v>
      </c>
      <c r="D20" s="132" t="s">
        <v>819</v>
      </c>
      <c r="E20" s="132" t="s">
        <v>820</v>
      </c>
      <c r="F20" s="55" t="s">
        <v>27</v>
      </c>
      <c r="G20" s="519" t="s">
        <v>828</v>
      </c>
      <c r="H20" s="520">
        <v>2</v>
      </c>
      <c r="I20" s="55"/>
      <c r="J20" s="55"/>
      <c r="K20" s="159"/>
      <c r="L20" s="159"/>
      <c r="M20" s="159"/>
      <c r="N20" s="159">
        <v>1</v>
      </c>
      <c r="O20" s="159"/>
      <c r="P20" s="159"/>
      <c r="Q20" s="159"/>
      <c r="R20" s="159"/>
      <c r="S20" s="159"/>
      <c r="T20" s="159">
        <v>1</v>
      </c>
      <c r="U20" s="159"/>
      <c r="V20" s="55"/>
      <c r="W20" s="56" t="s">
        <v>835</v>
      </c>
      <c r="X20" s="56"/>
      <c r="Y20" s="55"/>
      <c r="Z20" s="55"/>
      <c r="AA20" s="39" t="s">
        <v>841</v>
      </c>
    </row>
    <row r="21" spans="1:27" ht="87">
      <c r="A21" s="525" t="s">
        <v>826</v>
      </c>
      <c r="B21" s="526" t="s">
        <v>853</v>
      </c>
      <c r="C21" s="132" t="s">
        <v>378</v>
      </c>
      <c r="D21" s="132" t="s">
        <v>819</v>
      </c>
      <c r="E21" s="132" t="s">
        <v>820</v>
      </c>
      <c r="F21" s="55" t="s">
        <v>27</v>
      </c>
      <c r="G21" s="519" t="s">
        <v>828</v>
      </c>
      <c r="H21" s="520">
        <v>2</v>
      </c>
      <c r="I21" s="55"/>
      <c r="J21" s="55"/>
      <c r="K21" s="159"/>
      <c r="L21" s="159"/>
      <c r="M21" s="159"/>
      <c r="N21" s="159">
        <v>1</v>
      </c>
      <c r="O21" s="159"/>
      <c r="P21" s="159"/>
      <c r="Q21" s="159"/>
      <c r="R21" s="159"/>
      <c r="S21" s="159"/>
      <c r="T21" s="159">
        <v>1</v>
      </c>
      <c r="U21" s="159"/>
      <c r="V21" s="55"/>
      <c r="W21" s="56" t="s">
        <v>835</v>
      </c>
      <c r="X21" s="56"/>
      <c r="Y21" s="55"/>
      <c r="Z21" s="55"/>
      <c r="AA21" s="39" t="s">
        <v>854</v>
      </c>
    </row>
    <row r="22" spans="1:27" ht="50.25" customHeight="1">
      <c r="A22" s="517" t="s">
        <v>826</v>
      </c>
      <c r="B22" s="518" t="s">
        <v>855</v>
      </c>
      <c r="C22" s="132" t="s">
        <v>378</v>
      </c>
      <c r="D22" s="132" t="s">
        <v>819</v>
      </c>
      <c r="E22" s="132" t="s">
        <v>820</v>
      </c>
      <c r="F22" s="55" t="s">
        <v>25</v>
      </c>
      <c r="G22" s="520">
        <v>4</v>
      </c>
      <c r="H22" s="520">
        <v>4</v>
      </c>
      <c r="I22" s="55"/>
      <c r="J22" s="55"/>
      <c r="K22" s="521">
        <v>1</v>
      </c>
      <c r="L22" s="159"/>
      <c r="M22" s="159"/>
      <c r="N22" s="159">
        <v>1</v>
      </c>
      <c r="O22" s="159"/>
      <c r="P22" s="159"/>
      <c r="Q22" s="159">
        <v>1</v>
      </c>
      <c r="R22" s="159"/>
      <c r="S22" s="159"/>
      <c r="T22" s="159">
        <v>1</v>
      </c>
      <c r="U22" s="159"/>
      <c r="V22" s="533"/>
      <c r="W22" s="56" t="s">
        <v>835</v>
      </c>
      <c r="X22" s="534" t="s">
        <v>856</v>
      </c>
      <c r="Y22" s="529" t="s">
        <v>857</v>
      </c>
      <c r="Z22" s="39" t="s">
        <v>871</v>
      </c>
      <c r="AA22" s="39" t="s">
        <v>854</v>
      </c>
    </row>
    <row r="23" spans="1:27" ht="87">
      <c r="A23" s="527" t="s">
        <v>826</v>
      </c>
      <c r="B23" s="528" t="s">
        <v>858</v>
      </c>
      <c r="C23" s="132" t="s">
        <v>378</v>
      </c>
      <c r="D23" s="132" t="s">
        <v>819</v>
      </c>
      <c r="E23" s="132" t="s">
        <v>820</v>
      </c>
      <c r="F23" s="55" t="s">
        <v>27</v>
      </c>
      <c r="G23" s="519" t="s">
        <v>828</v>
      </c>
      <c r="H23" s="520">
        <v>2</v>
      </c>
      <c r="I23" s="55"/>
      <c r="J23" s="55"/>
      <c r="K23" s="159"/>
      <c r="L23" s="159"/>
      <c r="M23" s="159"/>
      <c r="N23" s="159">
        <v>1</v>
      </c>
      <c r="O23" s="159"/>
      <c r="P23" s="159"/>
      <c r="Q23" s="159"/>
      <c r="R23" s="159"/>
      <c r="S23" s="159"/>
      <c r="T23" s="159">
        <v>1</v>
      </c>
      <c r="U23" s="159"/>
      <c r="V23" s="55"/>
      <c r="W23" s="56" t="s">
        <v>835</v>
      </c>
      <c r="X23" s="56"/>
      <c r="Y23" s="55"/>
      <c r="Z23" s="55"/>
      <c r="AA23" s="39" t="s">
        <v>859</v>
      </c>
    </row>
    <row r="24" spans="1:27" ht="58.5" customHeight="1">
      <c r="A24" s="517" t="s">
        <v>826</v>
      </c>
      <c r="B24" s="518" t="s">
        <v>860</v>
      </c>
      <c r="C24" s="132" t="s">
        <v>378</v>
      </c>
      <c r="D24" s="132" t="s">
        <v>819</v>
      </c>
      <c r="E24" s="132" t="s">
        <v>820</v>
      </c>
      <c r="F24" s="55" t="s">
        <v>25</v>
      </c>
      <c r="G24" s="519" t="s">
        <v>821</v>
      </c>
      <c r="H24" s="520">
        <v>4</v>
      </c>
      <c r="I24" s="55"/>
      <c r="J24" s="55"/>
      <c r="K24" s="521">
        <v>1</v>
      </c>
      <c r="L24" s="159"/>
      <c r="M24" s="159"/>
      <c r="N24" s="159">
        <v>1</v>
      </c>
      <c r="O24" s="159"/>
      <c r="P24" s="159"/>
      <c r="Q24" s="159">
        <v>1</v>
      </c>
      <c r="R24" s="159"/>
      <c r="S24" s="159"/>
      <c r="T24" s="159">
        <v>1</v>
      </c>
      <c r="U24" s="159"/>
      <c r="V24" s="522">
        <v>0.25</v>
      </c>
      <c r="W24" s="56" t="s">
        <v>835</v>
      </c>
      <c r="X24" s="523" t="s">
        <v>861</v>
      </c>
      <c r="Y24" s="529" t="s">
        <v>862</v>
      </c>
      <c r="Z24" s="39" t="s">
        <v>871</v>
      </c>
      <c r="AA24" s="535" t="s">
        <v>859</v>
      </c>
    </row>
    <row r="25" spans="1:27" ht="87">
      <c r="A25" s="527" t="s">
        <v>826</v>
      </c>
      <c r="B25" s="528" t="s">
        <v>863</v>
      </c>
      <c r="C25" s="132" t="s">
        <v>378</v>
      </c>
      <c r="D25" s="132" t="s">
        <v>819</v>
      </c>
      <c r="E25" s="132" t="s">
        <v>820</v>
      </c>
      <c r="F25" s="55" t="s">
        <v>27</v>
      </c>
      <c r="G25" s="519" t="s">
        <v>828</v>
      </c>
      <c r="H25" s="520">
        <v>2</v>
      </c>
      <c r="I25" s="55"/>
      <c r="J25" s="55"/>
      <c r="K25" s="159"/>
      <c r="L25" s="159"/>
      <c r="M25" s="159"/>
      <c r="N25" s="159">
        <v>1</v>
      </c>
      <c r="O25" s="159"/>
      <c r="P25" s="159"/>
      <c r="Q25" s="159"/>
      <c r="R25" s="159"/>
      <c r="S25" s="159"/>
      <c r="T25" s="159">
        <v>1</v>
      </c>
      <c r="U25" s="159"/>
      <c r="V25" s="55"/>
      <c r="W25" s="56" t="s">
        <v>835</v>
      </c>
      <c r="X25" s="56"/>
      <c r="Y25" s="55"/>
      <c r="Z25" s="55"/>
      <c r="AA25" s="39" t="s">
        <v>864</v>
      </c>
    </row>
    <row r="26" spans="1:27" ht="87">
      <c r="A26" s="525" t="s">
        <v>826</v>
      </c>
      <c r="B26" s="526" t="s">
        <v>865</v>
      </c>
      <c r="C26" s="132" t="s">
        <v>378</v>
      </c>
      <c r="D26" s="132" t="s">
        <v>819</v>
      </c>
      <c r="E26" s="132" t="s">
        <v>820</v>
      </c>
      <c r="F26" s="55" t="s">
        <v>27</v>
      </c>
      <c r="G26" s="519" t="s">
        <v>828</v>
      </c>
      <c r="H26" s="520">
        <v>2</v>
      </c>
      <c r="I26" s="55"/>
      <c r="J26" s="55"/>
      <c r="K26" s="159"/>
      <c r="L26" s="159"/>
      <c r="M26" s="159"/>
      <c r="N26" s="159">
        <v>1</v>
      </c>
      <c r="O26" s="159"/>
      <c r="P26" s="159"/>
      <c r="Q26" s="159"/>
      <c r="R26" s="159"/>
      <c r="S26" s="159"/>
      <c r="T26" s="159">
        <v>1</v>
      </c>
      <c r="U26" s="159"/>
      <c r="V26" s="55"/>
      <c r="W26" s="56" t="s">
        <v>835</v>
      </c>
      <c r="X26" s="56"/>
      <c r="Y26" s="55"/>
      <c r="Z26" s="55"/>
      <c r="AA26" s="535" t="s">
        <v>859</v>
      </c>
    </row>
    <row r="27" spans="1:27" ht="87">
      <c r="A27" s="525" t="s">
        <v>826</v>
      </c>
      <c r="B27" s="526" t="s">
        <v>866</v>
      </c>
      <c r="C27" s="132" t="s">
        <v>378</v>
      </c>
      <c r="D27" s="132" t="s">
        <v>819</v>
      </c>
      <c r="E27" s="132" t="s">
        <v>820</v>
      </c>
      <c r="F27" s="55" t="s">
        <v>27</v>
      </c>
      <c r="G27" s="519" t="s">
        <v>828</v>
      </c>
      <c r="H27" s="520">
        <v>2</v>
      </c>
      <c r="I27" s="55"/>
      <c r="J27" s="55"/>
      <c r="K27" s="159"/>
      <c r="L27" s="159"/>
      <c r="M27" s="159"/>
      <c r="N27" s="159">
        <v>1</v>
      </c>
      <c r="O27" s="159"/>
      <c r="P27" s="159"/>
      <c r="Q27" s="159"/>
      <c r="R27" s="159"/>
      <c r="S27" s="159"/>
      <c r="T27" s="159">
        <v>1</v>
      </c>
      <c r="U27" s="159"/>
      <c r="V27" s="55"/>
      <c r="W27" s="56" t="s">
        <v>835</v>
      </c>
      <c r="X27" s="56"/>
      <c r="Y27" s="55"/>
      <c r="Z27" s="55"/>
      <c r="AA27" s="535" t="s">
        <v>859</v>
      </c>
    </row>
    <row r="28" spans="1:27" ht="57.75" customHeight="1">
      <c r="A28" s="517" t="s">
        <v>826</v>
      </c>
      <c r="B28" s="518" t="s">
        <v>867</v>
      </c>
      <c r="C28" s="132" t="s">
        <v>378</v>
      </c>
      <c r="D28" s="132" t="s">
        <v>819</v>
      </c>
      <c r="E28" s="132" t="s">
        <v>820</v>
      </c>
      <c r="F28" s="55" t="s">
        <v>25</v>
      </c>
      <c r="G28" s="519" t="s">
        <v>821</v>
      </c>
      <c r="H28" s="520">
        <v>4</v>
      </c>
      <c r="I28" s="55"/>
      <c r="J28" s="55"/>
      <c r="K28" s="521">
        <v>1</v>
      </c>
      <c r="L28" s="159"/>
      <c r="M28" s="159"/>
      <c r="N28" s="159">
        <v>1</v>
      </c>
      <c r="O28" s="159"/>
      <c r="P28" s="159"/>
      <c r="Q28" s="159">
        <v>1</v>
      </c>
      <c r="R28" s="159"/>
      <c r="S28" s="159"/>
      <c r="T28" s="159">
        <v>1</v>
      </c>
      <c r="U28" s="159"/>
      <c r="V28" s="522">
        <v>0.25</v>
      </c>
      <c r="W28" s="56" t="s">
        <v>835</v>
      </c>
      <c r="X28" s="523" t="s">
        <v>868</v>
      </c>
      <c r="Y28" s="529" t="s">
        <v>869</v>
      </c>
      <c r="Z28" s="39" t="s">
        <v>871</v>
      </c>
      <c r="AA28" s="535" t="s">
        <v>859</v>
      </c>
    </row>
    <row r="29" spans="1:27" ht="31">
      <c r="A29" s="13" t="s">
        <v>98</v>
      </c>
      <c r="B29" s="52">
        <v>42028</v>
      </c>
      <c r="I29" s="537">
        <f t="shared" ref="I29:T29" si="0">+SUM(I8:I28)</f>
        <v>0</v>
      </c>
      <c r="J29" s="537">
        <f t="shared" si="0"/>
        <v>0</v>
      </c>
      <c r="K29" s="537">
        <f t="shared" si="0"/>
        <v>8</v>
      </c>
      <c r="L29" s="537">
        <f t="shared" si="0"/>
        <v>0</v>
      </c>
      <c r="M29" s="537">
        <f t="shared" si="0"/>
        <v>0</v>
      </c>
      <c r="N29" s="537">
        <f t="shared" si="0"/>
        <v>21</v>
      </c>
      <c r="O29" s="537">
        <f t="shared" si="0"/>
        <v>0</v>
      </c>
      <c r="P29" s="537">
        <f t="shared" si="0"/>
        <v>0</v>
      </c>
      <c r="Q29" s="537">
        <f t="shared" si="0"/>
        <v>8</v>
      </c>
      <c r="R29" s="537">
        <f t="shared" si="0"/>
        <v>0</v>
      </c>
      <c r="S29" s="537">
        <f t="shared" si="0"/>
        <v>0</v>
      </c>
      <c r="T29" s="537">
        <f t="shared" si="0"/>
        <v>21</v>
      </c>
      <c r="U29" s="60"/>
    </row>
    <row r="30" spans="1:27" ht="16.5" customHeight="1">
      <c r="I30" s="629">
        <f>+I29+J29+K29</f>
        <v>8</v>
      </c>
      <c r="J30" s="629"/>
      <c r="K30" s="629"/>
      <c r="L30" s="629">
        <f t="shared" ref="L30" si="1">+L29+M29+N29</f>
        <v>21</v>
      </c>
      <c r="M30" s="629"/>
      <c r="N30" s="629"/>
      <c r="O30" s="629">
        <f t="shared" ref="O30" si="2">+O29+P29+Q29</f>
        <v>8</v>
      </c>
      <c r="P30" s="629"/>
      <c r="Q30" s="629"/>
      <c r="R30" s="629">
        <f t="shared" ref="R30" si="3">+R29+S29+T29</f>
        <v>21</v>
      </c>
      <c r="S30" s="629"/>
      <c r="T30" s="629"/>
      <c r="U30" s="60"/>
    </row>
    <row r="31" spans="1:27">
      <c r="I31" s="630">
        <f>+I30/58</f>
        <v>0.13793103448275862</v>
      </c>
      <c r="J31" s="630"/>
      <c r="K31" s="630"/>
      <c r="L31" s="630">
        <f>+(L30/58)+I31</f>
        <v>0.5</v>
      </c>
      <c r="M31" s="630"/>
      <c r="N31" s="630"/>
      <c r="O31" s="630">
        <f>+(O30/58)+L31</f>
        <v>0.63793103448275867</v>
      </c>
      <c r="P31" s="630"/>
      <c r="Q31" s="630"/>
      <c r="R31" s="630">
        <f>+(R30/58)+O31</f>
        <v>1</v>
      </c>
      <c r="S31" s="630"/>
      <c r="T31" s="630"/>
      <c r="U31" s="60"/>
    </row>
    <row r="32" spans="1:27">
      <c r="A32" s="491"/>
    </row>
    <row r="33" spans="1:1">
      <c r="A33" s="491"/>
    </row>
    <row r="34" spans="1:1" hidden="1">
      <c r="A34" s="491"/>
    </row>
    <row r="35" spans="1:1" hidden="1">
      <c r="A35" s="491"/>
    </row>
    <row r="36" spans="1:1" hidden="1">
      <c r="A36" s="491"/>
    </row>
    <row r="37" spans="1:1" hidden="1">
      <c r="A37" s="491"/>
    </row>
    <row r="38" spans="1:1" hidden="1">
      <c r="A38" s="491"/>
    </row>
    <row r="39" spans="1:1" hidden="1">
      <c r="A39" s="491"/>
    </row>
    <row r="40" spans="1:1" hidden="1">
      <c r="A40" s="491"/>
    </row>
    <row r="41" spans="1:1" hidden="1">
      <c r="A41" s="491"/>
    </row>
    <row r="42" spans="1:1" hidden="1">
      <c r="A42" s="491"/>
    </row>
    <row r="43" spans="1:1" hidden="1">
      <c r="A43" s="491"/>
    </row>
    <row r="44" spans="1:1" hidden="1">
      <c r="A44" s="491"/>
    </row>
    <row r="45" spans="1:1" hidden="1">
      <c r="A45" s="491"/>
    </row>
    <row r="46" spans="1:1" hidden="1">
      <c r="A46" s="491"/>
    </row>
    <row r="47" spans="1:1" hidden="1">
      <c r="A47" s="491"/>
    </row>
    <row r="48" spans="1:1" hidden="1">
      <c r="A48" s="491"/>
    </row>
    <row r="49" spans="1:1" hidden="1">
      <c r="A49" s="491"/>
    </row>
    <row r="50" spans="1:1" hidden="1">
      <c r="A50" s="491"/>
    </row>
    <row r="51" spans="1:1" hidden="1">
      <c r="A51" s="491"/>
    </row>
    <row r="52" spans="1:1" hidden="1">
      <c r="A52" s="491"/>
    </row>
    <row r="53" spans="1:1" hidden="1">
      <c r="A53" s="491"/>
    </row>
    <row r="54" spans="1:1" hidden="1">
      <c r="A54" s="491"/>
    </row>
    <row r="55" spans="1:1" hidden="1">
      <c r="A55" s="491"/>
    </row>
    <row r="56" spans="1:1" hidden="1">
      <c r="A56" s="491"/>
    </row>
    <row r="57" spans="1:1" hidden="1">
      <c r="A57" s="491"/>
    </row>
    <row r="58" spans="1:1" hidden="1">
      <c r="A58" s="491"/>
    </row>
    <row r="59" spans="1:1" hidden="1">
      <c r="A59" s="491"/>
    </row>
    <row r="60" spans="1:1" hidden="1">
      <c r="A60" s="491"/>
    </row>
    <row r="61" spans="1:1" hidden="1">
      <c r="A61" s="491"/>
    </row>
    <row r="62" spans="1:1" hidden="1">
      <c r="A62" s="491"/>
    </row>
    <row r="63" spans="1:1" hidden="1">
      <c r="A63" s="491"/>
    </row>
    <row r="64" spans="1:1" hidden="1">
      <c r="A64" s="491"/>
    </row>
    <row r="65" spans="1:1" hidden="1">
      <c r="A65" s="491"/>
    </row>
    <row r="66" spans="1:1" hidden="1">
      <c r="A66" s="491"/>
    </row>
    <row r="67" spans="1:1" hidden="1">
      <c r="A67" s="491"/>
    </row>
    <row r="68" spans="1:1" hidden="1">
      <c r="A68" s="491"/>
    </row>
    <row r="69" spans="1:1" hidden="1">
      <c r="A69" s="491"/>
    </row>
    <row r="70" spans="1:1" hidden="1">
      <c r="A70" s="491"/>
    </row>
    <row r="71" spans="1:1" hidden="1">
      <c r="A71" s="491"/>
    </row>
    <row r="72" spans="1:1" hidden="1">
      <c r="A72" s="491"/>
    </row>
    <row r="73" spans="1:1" hidden="1">
      <c r="A73" s="491"/>
    </row>
    <row r="74" spans="1:1" hidden="1">
      <c r="A74" s="491"/>
    </row>
    <row r="75" spans="1:1" hidden="1">
      <c r="A75" s="491"/>
    </row>
    <row r="76" spans="1:1" hidden="1">
      <c r="A76" s="491"/>
    </row>
    <row r="77" spans="1:1" hidden="1">
      <c r="A77" s="491"/>
    </row>
    <row r="78" spans="1:1" hidden="1">
      <c r="A78" s="491"/>
    </row>
    <row r="79" spans="1:1" hidden="1">
      <c r="A79" s="491"/>
    </row>
    <row r="80" spans="1:1" hidden="1">
      <c r="A80" s="491"/>
    </row>
    <row r="81" spans="1:1" hidden="1">
      <c r="A81" s="491"/>
    </row>
    <row r="82" spans="1:1" hidden="1">
      <c r="A82" s="491"/>
    </row>
    <row r="83" spans="1:1" hidden="1">
      <c r="A83" s="491"/>
    </row>
    <row r="84" spans="1:1" hidden="1">
      <c r="A84" s="491"/>
    </row>
    <row r="85" spans="1:1" hidden="1">
      <c r="A85" s="491"/>
    </row>
    <row r="86" spans="1:1" hidden="1">
      <c r="A86" s="491"/>
    </row>
    <row r="87" spans="1:1" hidden="1">
      <c r="A87" s="491"/>
    </row>
    <row r="88" spans="1:1" hidden="1">
      <c r="A88" s="491"/>
    </row>
    <row r="89" spans="1:1" hidden="1">
      <c r="A89" s="491"/>
    </row>
    <row r="90" spans="1:1" hidden="1">
      <c r="A90" s="491"/>
    </row>
    <row r="91" spans="1:1" hidden="1">
      <c r="A91" s="491"/>
    </row>
    <row r="92" spans="1:1" hidden="1">
      <c r="A92" s="491"/>
    </row>
    <row r="93" spans="1:1" hidden="1">
      <c r="A93" s="491"/>
    </row>
    <row r="94" spans="1:1" hidden="1">
      <c r="A94" s="491"/>
    </row>
    <row r="95" spans="1:1" hidden="1">
      <c r="A95" s="491"/>
    </row>
  </sheetData>
  <autoFilter ref="A7:AA31" xr:uid="{00000000-0001-0000-0000-000000000000}"/>
  <mergeCells count="29">
    <mergeCell ref="I31:K31"/>
    <mergeCell ref="L31:N31"/>
    <mergeCell ref="O31:Q31"/>
    <mergeCell ref="R31:T31"/>
    <mergeCell ref="V6:V7"/>
    <mergeCell ref="X6:X7"/>
    <mergeCell ref="Y6:Y7"/>
    <mergeCell ref="Z6:Z7"/>
    <mergeCell ref="I30:K30"/>
    <mergeCell ref="L30:N30"/>
    <mergeCell ref="O30:Q30"/>
    <mergeCell ref="R30:T30"/>
    <mergeCell ref="U6:U7"/>
    <mergeCell ref="B1:Y1"/>
    <mergeCell ref="B2:Y3"/>
    <mergeCell ref="B4:AA4"/>
    <mergeCell ref="A5:A7"/>
    <mergeCell ref="B5:B7"/>
    <mergeCell ref="C5:F5"/>
    <mergeCell ref="G5:U5"/>
    <mergeCell ref="V5:Z5"/>
    <mergeCell ref="AA5:AA7"/>
    <mergeCell ref="C6:C7"/>
    <mergeCell ref="D6:D7"/>
    <mergeCell ref="E6:E7"/>
    <mergeCell ref="F6:F7"/>
    <mergeCell ref="G6:H6"/>
    <mergeCell ref="I6:T6"/>
    <mergeCell ref="W6:W7"/>
  </mergeCells>
  <dataValidations count="3">
    <dataValidation operator="lessThan" allowBlank="1" showInputMessage="1" showErrorMessage="1" sqref="AA2:AA3 B1:B2 Z3" xr:uid="{D7B22DD8-46B1-4446-9E33-9C723E9BEE3F}"/>
    <dataValidation type="decimal" operator="lessThan" showInputMessage="1" sqref="AA1" xr:uid="{9FF2BF13-DAEE-4052-86F3-5F93705EE009}">
      <formula1>0</formula1>
    </dataValidation>
    <dataValidation type="decimal" operator="lessThan" allowBlank="1" showInputMessage="1" showErrorMessage="1" sqref="Z1:Z2" xr:uid="{8E22A56D-F007-471F-8E92-BEE2E768588B}">
      <formula1>0</formula1>
    </dataValidation>
  </dataValidations>
  <hyperlinks>
    <hyperlink ref="X8" r:id="rId1" xr:uid="{5A5687BC-CF68-4068-99A0-A33848CD4528}"/>
    <hyperlink ref="X24" r:id="rId2" xr:uid="{47ECBFAB-2379-4EF5-9146-0144C400063F}"/>
    <hyperlink ref="X28" r:id="rId3" xr:uid="{4D75EA61-C77B-42DB-AF09-BAD14C9B5BDF}"/>
    <hyperlink ref="X15" r:id="rId4" xr:uid="{CF1F406E-B006-4188-B8AE-4BCD56716361}"/>
    <hyperlink ref="X16" r:id="rId5" xr:uid="{5AF79D5B-FB92-4E96-A7CB-2DB0ACE3D9A4}"/>
    <hyperlink ref="X17" r:id="rId6" xr:uid="{A7A6C1AB-17F5-4F1E-8909-3AD41CEE6CCF}"/>
    <hyperlink ref="X18" r:id="rId7" xr:uid="{45BFA114-3199-42BA-BC25-3B00FC0F2E96}"/>
    <hyperlink ref="X22" r:id="rId8" display="../../../../../../../../../:w:/r/personal/sindy_lozada_supersalud_gov_co/Documents/mely onedrive/MELY OTI - 2015- 2016/2025/proy y planes/PAG 2025/REPORTE PRIMER TRIMESTRE/SOPORTES/PETI/Informe PR_15 GIST/Informe PR_15 GIST.docx?d=w298fd4447dd64fcaa4fa5bd7b510c1c5&amp;csf=1&amp;web=1&amp;e=EBkeNJ" xr:uid="{F8CAF069-CD0D-4564-AF64-7002F2767C1D}"/>
  </hyperlinks>
  <pageMargins left="0.7" right="0.7" top="0.75" bottom="0.75" header="0.3" footer="0.3"/>
  <pageSetup scale="33" orientation="portrait" r:id="rId9"/>
  <drawing r:id="rId10"/>
  <legacyDrawing r:id="rId1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C10CB-EA68-43DA-9595-722315679665}">
  <sheetPr>
    <tabColor rgb="FF00B050"/>
    <pageSetUpPr fitToPage="1"/>
  </sheetPr>
  <dimension ref="A1:AA95"/>
  <sheetViews>
    <sheetView topLeftCell="X1" zoomScale="70" zoomScaleNormal="70" workbookViewId="0">
      <pane ySplit="7" topLeftCell="A9" activePane="bottomLeft" state="frozen"/>
      <selection pane="bottomLeft" activeCell="Z9" sqref="Z9"/>
    </sheetView>
  </sheetViews>
  <sheetFormatPr baseColWidth="10" defaultColWidth="0" defaultRowHeight="15" customHeight="1" zeroHeight="1"/>
  <cols>
    <col min="1" max="1" width="32" style="59" customWidth="1"/>
    <col min="2" max="2" width="71.26953125" style="133" customWidth="1"/>
    <col min="3" max="3" width="20.81640625" style="133" customWidth="1"/>
    <col min="4" max="4" width="17.81640625" style="133" customWidth="1"/>
    <col min="5" max="5" width="16.26953125" style="133" customWidth="1"/>
    <col min="6" max="6" width="17.7265625" style="133" customWidth="1"/>
    <col min="7" max="7" width="12.26953125" style="63" customWidth="1"/>
    <col min="8" max="8" width="12.453125" style="133" customWidth="1"/>
    <col min="9" max="10" width="6.54296875" style="63" customWidth="1"/>
    <col min="11" max="11" width="7.453125" style="63" customWidth="1"/>
    <col min="12" max="12" width="6.7265625" style="63" customWidth="1"/>
    <col min="13" max="13" width="7" style="63" customWidth="1"/>
    <col min="14" max="14" width="6.1796875" style="63" customWidth="1"/>
    <col min="15" max="15" width="6" style="63" customWidth="1"/>
    <col min="16" max="16" width="5.54296875" style="63" customWidth="1"/>
    <col min="17" max="17" width="5.81640625" style="63" customWidth="1"/>
    <col min="18" max="18" width="6" style="63" customWidth="1"/>
    <col min="19" max="19" width="5.54296875" style="63" customWidth="1"/>
    <col min="20" max="20" width="6.54296875" style="63" customWidth="1"/>
    <col min="21" max="21" width="17.81640625" style="133" hidden="1" customWidth="1"/>
    <col min="22" max="22" width="19.26953125" style="133" customWidth="1"/>
    <col min="23" max="23" width="41.1796875" style="133" customWidth="1"/>
    <col min="24" max="24" width="30.1796875" style="133" customWidth="1"/>
    <col min="25" max="25" width="47.1796875" style="133" customWidth="1"/>
    <col min="26" max="26" width="22.453125" style="133" customWidth="1"/>
    <col min="27" max="27" width="22.54296875" style="133" customWidth="1"/>
    <col min="28" max="16384" width="11.453125" style="59" hidden="1"/>
  </cols>
  <sheetData>
    <row r="1" spans="1:27" ht="15.5">
      <c r="A1" s="129"/>
      <c r="B1" s="631" t="s">
        <v>22</v>
      </c>
      <c r="C1" s="632"/>
      <c r="D1" s="632"/>
      <c r="E1" s="632"/>
      <c r="F1" s="632"/>
      <c r="G1" s="632"/>
      <c r="H1" s="632"/>
      <c r="I1" s="632"/>
      <c r="J1" s="632"/>
      <c r="K1" s="632"/>
      <c r="L1" s="632"/>
      <c r="M1" s="632"/>
      <c r="N1" s="632"/>
      <c r="O1" s="632"/>
      <c r="P1" s="632"/>
      <c r="Q1" s="632"/>
      <c r="R1" s="632"/>
      <c r="S1" s="632"/>
      <c r="T1" s="632"/>
      <c r="U1" s="632"/>
      <c r="V1" s="632"/>
      <c r="W1" s="632"/>
      <c r="X1" s="632"/>
      <c r="Y1" s="633"/>
      <c r="Z1" s="11" t="s">
        <v>0</v>
      </c>
      <c r="AA1" s="2" t="s">
        <v>71</v>
      </c>
    </row>
    <row r="2" spans="1:27" ht="15.5">
      <c r="A2" s="130"/>
      <c r="B2" s="634" t="s">
        <v>82</v>
      </c>
      <c r="C2" s="635"/>
      <c r="D2" s="635"/>
      <c r="E2" s="635"/>
      <c r="F2" s="635"/>
      <c r="G2" s="635"/>
      <c r="H2" s="635"/>
      <c r="I2" s="635"/>
      <c r="J2" s="635"/>
      <c r="K2" s="635"/>
      <c r="L2" s="635"/>
      <c r="M2" s="635"/>
      <c r="N2" s="635"/>
      <c r="O2" s="635"/>
      <c r="P2" s="635"/>
      <c r="Q2" s="635"/>
      <c r="R2" s="635"/>
      <c r="S2" s="635"/>
      <c r="T2" s="635"/>
      <c r="U2" s="635"/>
      <c r="V2" s="635"/>
      <c r="W2" s="635"/>
      <c r="X2" s="635"/>
      <c r="Y2" s="636"/>
      <c r="Z2" s="12" t="s">
        <v>1</v>
      </c>
      <c r="AA2" s="15">
        <v>1</v>
      </c>
    </row>
    <row r="3" spans="1:27" ht="16" thickBot="1">
      <c r="A3" s="131"/>
      <c r="B3" s="637"/>
      <c r="C3" s="638"/>
      <c r="D3" s="638"/>
      <c r="E3" s="638"/>
      <c r="F3" s="638"/>
      <c r="G3" s="638"/>
      <c r="H3" s="638"/>
      <c r="I3" s="638"/>
      <c r="J3" s="638"/>
      <c r="K3" s="638"/>
      <c r="L3" s="638"/>
      <c r="M3" s="638"/>
      <c r="N3" s="638"/>
      <c r="O3" s="638"/>
      <c r="P3" s="638"/>
      <c r="Q3" s="638"/>
      <c r="R3" s="638"/>
      <c r="S3" s="638"/>
      <c r="T3" s="638"/>
      <c r="U3" s="638"/>
      <c r="V3" s="638"/>
      <c r="W3" s="638"/>
      <c r="X3" s="638"/>
      <c r="Y3" s="639"/>
      <c r="Z3" s="14" t="s">
        <v>7</v>
      </c>
      <c r="AA3" s="16"/>
    </row>
    <row r="4" spans="1:27" ht="31.5" thickBot="1">
      <c r="A4" s="54" t="s">
        <v>119</v>
      </c>
      <c r="B4" s="640" t="s">
        <v>786</v>
      </c>
      <c r="C4" s="641"/>
      <c r="D4" s="641"/>
      <c r="E4" s="641"/>
      <c r="F4" s="641"/>
      <c r="G4" s="641"/>
      <c r="H4" s="641"/>
      <c r="I4" s="641"/>
      <c r="J4" s="641"/>
      <c r="K4" s="641"/>
      <c r="L4" s="641"/>
      <c r="M4" s="641"/>
      <c r="N4" s="641"/>
      <c r="O4" s="641"/>
      <c r="P4" s="641"/>
      <c r="Q4" s="641"/>
      <c r="R4" s="641"/>
      <c r="S4" s="641"/>
      <c r="T4" s="641"/>
      <c r="U4" s="641"/>
      <c r="V4" s="641"/>
      <c r="W4" s="641"/>
      <c r="X4" s="641"/>
      <c r="Y4" s="641"/>
      <c r="Z4" s="641"/>
      <c r="AA4" s="642"/>
    </row>
    <row r="5" spans="1:27" ht="30.75" customHeight="1" thickBot="1">
      <c r="A5" s="590" t="s">
        <v>101</v>
      </c>
      <c r="B5" s="571"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94"/>
      <c r="Z5" s="573"/>
      <c r="AA5" s="570" t="s">
        <v>97</v>
      </c>
    </row>
    <row r="6" spans="1:27" ht="39" customHeight="1" thickBot="1">
      <c r="A6" s="591"/>
      <c r="B6" s="571"/>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787</v>
      </c>
      <c r="X6" s="577" t="s">
        <v>94</v>
      </c>
      <c r="Y6" s="577" t="s">
        <v>95</v>
      </c>
      <c r="Z6" s="577" t="s">
        <v>96</v>
      </c>
      <c r="AA6" s="577"/>
    </row>
    <row r="7" spans="1:27" ht="31.5" thickBot="1">
      <c r="A7" s="592"/>
      <c r="B7" s="571"/>
      <c r="C7" s="577"/>
      <c r="D7" s="577"/>
      <c r="E7" s="577"/>
      <c r="F7" s="571"/>
      <c r="G7" s="70" t="s">
        <v>8</v>
      </c>
      <c r="H7" s="70" t="s">
        <v>9</v>
      </c>
      <c r="I7" s="71" t="s">
        <v>10</v>
      </c>
      <c r="J7" s="72" t="s">
        <v>11</v>
      </c>
      <c r="K7" s="72" t="s">
        <v>12</v>
      </c>
      <c r="L7" s="72" t="s">
        <v>13</v>
      </c>
      <c r="M7" s="72" t="s">
        <v>14</v>
      </c>
      <c r="N7" s="72" t="s">
        <v>15</v>
      </c>
      <c r="O7" s="72" t="s">
        <v>16</v>
      </c>
      <c r="P7" s="72" t="s">
        <v>17</v>
      </c>
      <c r="Q7" s="72" t="s">
        <v>18</v>
      </c>
      <c r="R7" s="72" t="s">
        <v>19</v>
      </c>
      <c r="S7" s="72" t="s">
        <v>20</v>
      </c>
      <c r="T7" s="73" t="s">
        <v>21</v>
      </c>
      <c r="U7" s="577"/>
      <c r="V7" s="577"/>
      <c r="W7" s="593"/>
      <c r="X7" s="577"/>
      <c r="Y7" s="577"/>
      <c r="Z7" s="577"/>
      <c r="AA7" s="577"/>
    </row>
    <row r="8" spans="1:27" ht="105" hidden="1" customHeight="1">
      <c r="A8" s="492" t="s">
        <v>788</v>
      </c>
      <c r="B8" s="538" t="s">
        <v>789</v>
      </c>
      <c r="C8" s="494" t="s">
        <v>790</v>
      </c>
      <c r="D8" s="494" t="s">
        <v>791</v>
      </c>
      <c r="E8" s="496" t="s">
        <v>792</v>
      </c>
      <c r="F8" s="497" t="s">
        <v>25</v>
      </c>
      <c r="G8" s="498">
        <v>0</v>
      </c>
      <c r="H8" s="498" t="s">
        <v>793</v>
      </c>
      <c r="I8" s="499"/>
      <c r="J8" s="61"/>
      <c r="K8" s="61"/>
      <c r="L8" s="61"/>
      <c r="M8" s="61"/>
      <c r="N8" s="61">
        <v>1</v>
      </c>
      <c r="O8" s="61"/>
      <c r="P8" s="61"/>
      <c r="Q8" s="61"/>
      <c r="R8" s="61"/>
      <c r="S8" s="61"/>
      <c r="T8" s="61">
        <v>1</v>
      </c>
      <c r="U8" s="39"/>
      <c r="V8" s="39"/>
      <c r="W8" s="39"/>
      <c r="X8" s="500" t="s">
        <v>794</v>
      </c>
      <c r="Y8" s="39"/>
      <c r="Z8" s="39"/>
      <c r="AA8" s="501" t="s">
        <v>795</v>
      </c>
    </row>
    <row r="9" spans="1:27" ht="105" customHeight="1">
      <c r="A9" s="492" t="s">
        <v>788</v>
      </c>
      <c r="B9" s="502" t="s">
        <v>796</v>
      </c>
      <c r="C9" s="61" t="s">
        <v>790</v>
      </c>
      <c r="D9" s="61" t="s">
        <v>791</v>
      </c>
      <c r="E9" s="495" t="s">
        <v>792</v>
      </c>
      <c r="F9" s="497" t="s">
        <v>25</v>
      </c>
      <c r="G9" s="498">
        <v>0</v>
      </c>
      <c r="H9" s="498" t="s">
        <v>797</v>
      </c>
      <c r="I9" s="499"/>
      <c r="J9" s="61"/>
      <c r="K9" s="503">
        <v>1</v>
      </c>
      <c r="L9" s="61"/>
      <c r="M9" s="61"/>
      <c r="N9" s="61">
        <v>1</v>
      </c>
      <c r="O9" s="61"/>
      <c r="P9" s="61"/>
      <c r="Q9" s="61"/>
      <c r="R9" s="61"/>
      <c r="S9" s="61"/>
      <c r="T9" s="61">
        <v>1</v>
      </c>
      <c r="U9" s="39"/>
      <c r="V9" s="504">
        <v>0.25</v>
      </c>
      <c r="W9" s="505" t="s">
        <v>798</v>
      </c>
      <c r="X9" s="506" t="s">
        <v>799</v>
      </c>
      <c r="Y9" s="371" t="s">
        <v>800</v>
      </c>
      <c r="Z9" s="39" t="s">
        <v>871</v>
      </c>
      <c r="AA9" s="501" t="s">
        <v>795</v>
      </c>
    </row>
    <row r="10" spans="1:27" ht="105" hidden="1" customHeight="1">
      <c r="A10" s="492" t="s">
        <v>788</v>
      </c>
      <c r="B10" s="539" t="s">
        <v>801</v>
      </c>
      <c r="C10" s="540" t="s">
        <v>790</v>
      </c>
      <c r="D10" s="541" t="s">
        <v>791</v>
      </c>
      <c r="E10" s="496" t="s">
        <v>792</v>
      </c>
      <c r="F10" s="497" t="s">
        <v>25</v>
      </c>
      <c r="G10" s="498">
        <v>0</v>
      </c>
      <c r="H10" s="498" t="s">
        <v>793</v>
      </c>
      <c r="I10" s="499"/>
      <c r="J10" s="61"/>
      <c r="K10" s="61"/>
      <c r="L10" s="61"/>
      <c r="M10" s="61"/>
      <c r="N10" s="61">
        <v>1</v>
      </c>
      <c r="O10" s="61"/>
      <c r="P10" s="61"/>
      <c r="Q10" s="61"/>
      <c r="R10" s="61"/>
      <c r="S10" s="61"/>
      <c r="T10" s="61">
        <v>1</v>
      </c>
      <c r="U10" s="39"/>
      <c r="V10" s="39"/>
      <c r="W10" s="39"/>
      <c r="X10" s="500" t="s">
        <v>802</v>
      </c>
      <c r="Y10" s="39"/>
      <c r="Z10" s="39"/>
      <c r="AA10" s="501" t="s">
        <v>795</v>
      </c>
    </row>
    <row r="11" spans="1:27" ht="105" hidden="1" customHeight="1">
      <c r="A11" s="492" t="s">
        <v>788</v>
      </c>
      <c r="B11" s="493" t="s">
        <v>803</v>
      </c>
      <c r="C11" s="494" t="s">
        <v>790</v>
      </c>
      <c r="D11" s="495" t="s">
        <v>791</v>
      </c>
      <c r="E11" s="496" t="s">
        <v>792</v>
      </c>
      <c r="F11" s="497" t="s">
        <v>25</v>
      </c>
      <c r="G11" s="498">
        <v>0</v>
      </c>
      <c r="H11" s="498" t="s">
        <v>797</v>
      </c>
      <c r="I11" s="499"/>
      <c r="J11" s="61"/>
      <c r="K11" s="61"/>
      <c r="L11" s="61"/>
      <c r="M11" s="61"/>
      <c r="N11" s="61">
        <v>1</v>
      </c>
      <c r="O11" s="61"/>
      <c r="P11" s="61"/>
      <c r="Q11" s="61">
        <v>1</v>
      </c>
      <c r="R11" s="61"/>
      <c r="S11" s="61"/>
      <c r="T11" s="61">
        <v>1</v>
      </c>
      <c r="U11" s="39"/>
      <c r="V11" s="39"/>
      <c r="W11" s="39"/>
      <c r="X11" s="506" t="s">
        <v>804</v>
      </c>
      <c r="Y11" s="39"/>
      <c r="Z11" s="39"/>
      <c r="AA11" s="501" t="s">
        <v>795</v>
      </c>
    </row>
    <row r="12" spans="1:27" ht="105" hidden="1" customHeight="1">
      <c r="A12" s="492" t="s">
        <v>788</v>
      </c>
      <c r="B12" s="493" t="s">
        <v>805</v>
      </c>
      <c r="C12" s="494" t="s">
        <v>790</v>
      </c>
      <c r="D12" s="495" t="s">
        <v>791</v>
      </c>
      <c r="E12" s="496" t="s">
        <v>792</v>
      </c>
      <c r="F12" s="497" t="s">
        <v>25</v>
      </c>
      <c r="G12" s="498">
        <v>0</v>
      </c>
      <c r="H12" s="498" t="s">
        <v>793</v>
      </c>
      <c r="I12" s="507"/>
      <c r="J12" s="508"/>
      <c r="K12" s="508"/>
      <c r="L12" s="508"/>
      <c r="M12" s="508"/>
      <c r="N12" s="508">
        <v>1</v>
      </c>
      <c r="O12" s="508"/>
      <c r="P12" s="508"/>
      <c r="Q12" s="508"/>
      <c r="R12" s="508"/>
      <c r="S12" s="508"/>
      <c r="T12" s="508">
        <v>1</v>
      </c>
      <c r="U12" s="39"/>
      <c r="V12" s="39"/>
      <c r="W12" s="39"/>
      <c r="X12" s="500" t="s">
        <v>806</v>
      </c>
      <c r="Y12" s="39"/>
      <c r="Z12" s="39"/>
      <c r="AA12" s="501" t="s">
        <v>795</v>
      </c>
    </row>
    <row r="13" spans="1:27" ht="14.5">
      <c r="A13" s="134"/>
      <c r="B13" s="132"/>
      <c r="I13" s="496">
        <f>SUM(I8:I12)</f>
        <v>0</v>
      </c>
      <c r="J13" s="496">
        <f t="shared" ref="J13:T13" si="0">SUM(J8:J12)</f>
        <v>0</v>
      </c>
      <c r="K13" s="496">
        <f t="shared" si="0"/>
        <v>1</v>
      </c>
      <c r="L13" s="496">
        <f t="shared" si="0"/>
        <v>0</v>
      </c>
      <c r="M13" s="496">
        <f t="shared" si="0"/>
        <v>0</v>
      </c>
      <c r="N13" s="496">
        <f t="shared" si="0"/>
        <v>5</v>
      </c>
      <c r="O13" s="496">
        <f t="shared" si="0"/>
        <v>0</v>
      </c>
      <c r="P13" s="496">
        <f t="shared" si="0"/>
        <v>0</v>
      </c>
      <c r="Q13" s="496">
        <f t="shared" si="0"/>
        <v>1</v>
      </c>
      <c r="R13" s="496">
        <f t="shared" si="0"/>
        <v>0</v>
      </c>
      <c r="S13" s="496">
        <f t="shared" si="0"/>
        <v>0</v>
      </c>
      <c r="T13" s="496">
        <f t="shared" si="0"/>
        <v>5</v>
      </c>
    </row>
    <row r="14" spans="1:27" ht="31">
      <c r="A14" s="13" t="s">
        <v>98</v>
      </c>
      <c r="B14" s="52">
        <v>45673</v>
      </c>
      <c r="I14" s="643">
        <f>SUM(I13:K13)</f>
        <v>1</v>
      </c>
      <c r="J14" s="643"/>
      <c r="K14" s="643"/>
      <c r="L14" s="643">
        <f t="shared" ref="L14" si="1">SUM(L13:N13)</f>
        <v>5</v>
      </c>
      <c r="M14" s="643"/>
      <c r="N14" s="643"/>
      <c r="O14" s="643">
        <f t="shared" ref="O14" si="2">SUM(O13:Q13)</f>
        <v>1</v>
      </c>
      <c r="P14" s="643"/>
      <c r="Q14" s="643"/>
      <c r="R14" s="643">
        <f t="shared" ref="R14" si="3">SUM(R13:T13)</f>
        <v>5</v>
      </c>
      <c r="S14" s="643"/>
      <c r="T14" s="643"/>
      <c r="U14" s="133">
        <f>SUM(I14:T14)</f>
        <v>12</v>
      </c>
    </row>
    <row r="15" spans="1:27" ht="27" customHeight="1">
      <c r="I15" s="644">
        <f>+I14/$U14</f>
        <v>8.3333333333333329E-2</v>
      </c>
      <c r="J15" s="644"/>
      <c r="K15" s="644"/>
      <c r="L15" s="644">
        <f>+(L14/$U14)+I15</f>
        <v>0.5</v>
      </c>
      <c r="M15" s="644"/>
      <c r="N15" s="644"/>
      <c r="O15" s="644">
        <f t="shared" ref="O15" si="4">+(O14/$U14)+L15</f>
        <v>0.58333333333333337</v>
      </c>
      <c r="P15" s="644"/>
      <c r="Q15" s="644"/>
      <c r="R15" s="644">
        <f t="shared" ref="R15" si="5">+(R14/$U14)+O15</f>
        <v>1</v>
      </c>
      <c r="S15" s="644"/>
      <c r="T15" s="644"/>
    </row>
    <row r="16" spans="1:27" ht="14.5"/>
    <row r="17" ht="14.5"/>
    <row r="18" ht="14.5"/>
    <row r="19" ht="14.5"/>
    <row r="20" ht="14.5"/>
    <row r="21" ht="14.5"/>
    <row r="22" ht="14.5"/>
    <row r="23" ht="14.5"/>
    <row r="24" ht="14.5"/>
    <row r="25" ht="14.5"/>
    <row r="26" ht="14.5"/>
    <row r="27" ht="14.5"/>
    <row r="28" ht="14.5"/>
    <row r="29" ht="14.5"/>
    <row r="30" ht="14.5"/>
    <row r="31" ht="14.5"/>
    <row r="32" ht="14.5"/>
    <row r="33" ht="14.5"/>
    <row r="34" ht="14.5"/>
    <row r="35" ht="14.5"/>
    <row r="36" ht="14.5"/>
    <row r="37" ht="14.5"/>
    <row r="38" ht="14.5"/>
    <row r="39" ht="14.5"/>
    <row r="40" ht="14.5"/>
    <row r="41" ht="14.5"/>
    <row r="42" ht="14.5"/>
    <row r="43" ht="14.5"/>
    <row r="44" ht="14.5"/>
    <row r="45" ht="14.5"/>
    <row r="46" ht="14.5"/>
    <row r="47" ht="14.5"/>
    <row r="48" ht="14.5"/>
    <row r="49" ht="14.5"/>
    <row r="50" ht="14.5"/>
    <row r="51" ht="14.5"/>
    <row r="52" ht="14.5"/>
    <row r="53" ht="14.5"/>
    <row r="54" ht="14.5"/>
    <row r="55" ht="14.5"/>
    <row r="56" ht="14.5"/>
    <row r="57" ht="14.5"/>
    <row r="58" ht="14.5"/>
    <row r="59" ht="14.5"/>
    <row r="60" ht="14.5"/>
    <row r="61" ht="14.5"/>
    <row r="62" ht="14.5"/>
    <row r="63" ht="14.5"/>
    <row r="64" ht="14.5"/>
    <row r="65" ht="14.5"/>
    <row r="66" ht="14.5"/>
    <row r="67" ht="14.5"/>
    <row r="68" ht="14.5"/>
    <row r="69" ht="14.5"/>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autoFilter ref="A7:AA15" xr:uid="{CC0FC79A-1F6E-4AE0-B45E-63A4C22232E5}"/>
  <mergeCells count="29">
    <mergeCell ref="I15:K15"/>
    <mergeCell ref="L15:N15"/>
    <mergeCell ref="O15:Q15"/>
    <mergeCell ref="R15:T15"/>
    <mergeCell ref="V6:V7"/>
    <mergeCell ref="X6:X7"/>
    <mergeCell ref="Y6:Y7"/>
    <mergeCell ref="Z6:Z7"/>
    <mergeCell ref="I14:K14"/>
    <mergeCell ref="L14:N14"/>
    <mergeCell ref="O14:Q14"/>
    <mergeCell ref="R14:T14"/>
    <mergeCell ref="U6:U7"/>
    <mergeCell ref="B1:Y1"/>
    <mergeCell ref="B2:Y3"/>
    <mergeCell ref="B4:AA4"/>
    <mergeCell ref="A5:A7"/>
    <mergeCell ref="B5:B7"/>
    <mergeCell ref="C5:F5"/>
    <mergeCell ref="G5:U5"/>
    <mergeCell ref="V5:Z5"/>
    <mergeCell ref="AA5:AA7"/>
    <mergeCell ref="C6:C7"/>
    <mergeCell ref="D6:D7"/>
    <mergeCell ref="E6:E7"/>
    <mergeCell ref="F6:F7"/>
    <mergeCell ref="G6:H6"/>
    <mergeCell ref="I6:T6"/>
    <mergeCell ref="W6:W7"/>
  </mergeCells>
  <dataValidations count="3">
    <dataValidation operator="lessThan" allowBlank="1" showInputMessage="1" showErrorMessage="1" sqref="AA2:AA3 B1:B2 Z3" xr:uid="{962C90AE-9511-479D-B103-2B2E887C01F7}"/>
    <dataValidation type="decimal" operator="lessThan" showInputMessage="1" sqref="AA1" xr:uid="{3FBECF77-A4BA-4B04-A469-269E12B47706}">
      <formula1>0</formula1>
    </dataValidation>
    <dataValidation type="decimal" operator="lessThan" allowBlank="1" showInputMessage="1" showErrorMessage="1" sqref="Z1:Z2" xr:uid="{A0F7C048-EBC4-42CA-A9D6-30C004C88B84}">
      <formula1>0</formula1>
    </dataValidation>
  </dataValidations>
  <hyperlinks>
    <hyperlink ref="W9" r:id="rId1" xr:uid="{697C486A-1C69-4A68-9A37-0C1F0F83D8F4}"/>
  </hyperlinks>
  <pageMargins left="0.7" right="0.7" top="0.75" bottom="0.75" header="0.3" footer="0.3"/>
  <pageSetup paperSize="5" scale="33" orientation="landscape"/>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FC305-761E-4AD9-957E-69731ECD228F}">
  <sheetPr>
    <tabColor rgb="FF00B050"/>
    <pageSetUpPr fitToPage="1"/>
  </sheetPr>
  <dimension ref="A1:AA95"/>
  <sheetViews>
    <sheetView zoomScaleNormal="100" workbookViewId="0">
      <pane ySplit="7" topLeftCell="A9" activePane="bottomLeft" state="frozen"/>
      <selection pane="bottomLeft" activeCell="A9" sqref="A9"/>
    </sheetView>
  </sheetViews>
  <sheetFormatPr baseColWidth="10" defaultColWidth="0" defaultRowHeight="0" customHeight="1" zeroHeight="1"/>
  <cols>
    <col min="1" max="1" width="32" style="59" customWidth="1"/>
    <col min="2" max="2" width="44.1796875" style="133" customWidth="1"/>
    <col min="3" max="3" width="20.81640625" style="133" customWidth="1"/>
    <col min="4" max="4" width="17.81640625" style="133" customWidth="1"/>
    <col min="5" max="5" width="16.26953125" style="133" customWidth="1"/>
    <col min="6" max="6" width="17.7265625" style="133" customWidth="1"/>
    <col min="7" max="7" width="12.26953125" style="63" customWidth="1"/>
    <col min="8" max="8" width="12.453125" style="133" customWidth="1"/>
    <col min="9" max="10" width="6.54296875" style="63" customWidth="1"/>
    <col min="11" max="11" width="7.453125" style="63" customWidth="1"/>
    <col min="12" max="12" width="6.7265625" style="63" customWidth="1"/>
    <col min="13" max="13" width="7" style="63" customWidth="1"/>
    <col min="14" max="14" width="6.1796875" style="63" customWidth="1"/>
    <col min="15" max="15" width="6" style="63" customWidth="1"/>
    <col min="16" max="16" width="5.54296875" style="63" customWidth="1"/>
    <col min="17" max="17" width="5.81640625" style="63" customWidth="1"/>
    <col min="18" max="18" width="6" style="63" customWidth="1"/>
    <col min="19" max="19" width="5.54296875" style="63" customWidth="1"/>
    <col min="20" max="20" width="6.54296875" style="63" customWidth="1"/>
    <col min="21" max="21" width="17.81640625" style="133" hidden="1" customWidth="1"/>
    <col min="22" max="22" width="19.26953125" style="133" customWidth="1"/>
    <col min="23" max="23" width="44.54296875" style="133" customWidth="1"/>
    <col min="24" max="24" width="30.1796875" style="133" customWidth="1"/>
    <col min="25" max="25" width="43.7265625" style="133" customWidth="1"/>
    <col min="26" max="26" width="22.453125" style="133" customWidth="1"/>
    <col min="27" max="27" width="22.54296875" style="133" customWidth="1"/>
    <col min="28" max="16384" width="11.453125" style="59" hidden="1"/>
  </cols>
  <sheetData>
    <row r="1" spans="1:27" ht="15.5">
      <c r="A1" s="129"/>
      <c r="B1" s="631" t="s">
        <v>22</v>
      </c>
      <c r="C1" s="632"/>
      <c r="D1" s="632"/>
      <c r="E1" s="632"/>
      <c r="F1" s="632"/>
      <c r="G1" s="632"/>
      <c r="H1" s="632"/>
      <c r="I1" s="632"/>
      <c r="J1" s="632"/>
      <c r="K1" s="632"/>
      <c r="L1" s="632"/>
      <c r="M1" s="632"/>
      <c r="N1" s="632"/>
      <c r="O1" s="632"/>
      <c r="P1" s="632"/>
      <c r="Q1" s="632"/>
      <c r="R1" s="632"/>
      <c r="S1" s="632"/>
      <c r="T1" s="632"/>
      <c r="U1" s="632"/>
      <c r="V1" s="632"/>
      <c r="W1" s="632"/>
      <c r="X1" s="632"/>
      <c r="Y1" s="633"/>
      <c r="Z1" s="11" t="s">
        <v>0</v>
      </c>
      <c r="AA1" s="2" t="s">
        <v>71</v>
      </c>
    </row>
    <row r="2" spans="1:27" ht="15.5">
      <c r="A2" s="130"/>
      <c r="B2" s="634" t="s">
        <v>82</v>
      </c>
      <c r="C2" s="635"/>
      <c r="D2" s="635"/>
      <c r="E2" s="635"/>
      <c r="F2" s="635"/>
      <c r="G2" s="635"/>
      <c r="H2" s="635"/>
      <c r="I2" s="635"/>
      <c r="J2" s="635"/>
      <c r="K2" s="635"/>
      <c r="L2" s="635"/>
      <c r="M2" s="635"/>
      <c r="N2" s="635"/>
      <c r="O2" s="635"/>
      <c r="P2" s="635"/>
      <c r="Q2" s="635"/>
      <c r="R2" s="635"/>
      <c r="S2" s="635"/>
      <c r="T2" s="635"/>
      <c r="U2" s="635"/>
      <c r="V2" s="635"/>
      <c r="W2" s="635"/>
      <c r="X2" s="635"/>
      <c r="Y2" s="636"/>
      <c r="Z2" s="12" t="s">
        <v>1</v>
      </c>
      <c r="AA2" s="15">
        <v>1</v>
      </c>
    </row>
    <row r="3" spans="1:27" ht="16" thickBot="1">
      <c r="A3" s="131"/>
      <c r="B3" s="637"/>
      <c r="C3" s="638"/>
      <c r="D3" s="638"/>
      <c r="E3" s="638"/>
      <c r="F3" s="638"/>
      <c r="G3" s="638"/>
      <c r="H3" s="638"/>
      <c r="I3" s="638"/>
      <c r="J3" s="638"/>
      <c r="K3" s="638"/>
      <c r="L3" s="638"/>
      <c r="M3" s="638"/>
      <c r="N3" s="638"/>
      <c r="O3" s="638"/>
      <c r="P3" s="638"/>
      <c r="Q3" s="638"/>
      <c r="R3" s="638"/>
      <c r="S3" s="638"/>
      <c r="T3" s="638"/>
      <c r="U3" s="638"/>
      <c r="V3" s="638"/>
      <c r="W3" s="638"/>
      <c r="X3" s="638"/>
      <c r="Y3" s="639"/>
      <c r="Z3" s="14" t="s">
        <v>7</v>
      </c>
      <c r="AA3" s="16"/>
    </row>
    <row r="4" spans="1:27" ht="31.5" thickBot="1">
      <c r="A4" s="54" t="s">
        <v>119</v>
      </c>
      <c r="B4" s="640" t="s">
        <v>807</v>
      </c>
      <c r="C4" s="641"/>
      <c r="D4" s="641"/>
      <c r="E4" s="641"/>
      <c r="F4" s="641"/>
      <c r="G4" s="641"/>
      <c r="H4" s="641"/>
      <c r="I4" s="641"/>
      <c r="J4" s="641"/>
      <c r="K4" s="641"/>
      <c r="L4" s="641"/>
      <c r="M4" s="641"/>
      <c r="N4" s="641"/>
      <c r="O4" s="641"/>
      <c r="P4" s="641"/>
      <c r="Q4" s="641"/>
      <c r="R4" s="641"/>
      <c r="S4" s="641"/>
      <c r="T4" s="641"/>
      <c r="U4" s="641"/>
      <c r="V4" s="641"/>
      <c r="W4" s="641"/>
      <c r="X4" s="641"/>
      <c r="Y4" s="641"/>
      <c r="Z4" s="641"/>
      <c r="AA4" s="642"/>
    </row>
    <row r="5" spans="1:27" ht="30.75" customHeight="1" thickBot="1">
      <c r="A5" s="590" t="s">
        <v>101</v>
      </c>
      <c r="B5" s="571"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94"/>
      <c r="Z5" s="573"/>
      <c r="AA5" s="570" t="s">
        <v>97</v>
      </c>
    </row>
    <row r="6" spans="1:27" ht="39" customHeight="1" thickBot="1">
      <c r="A6" s="591"/>
      <c r="B6" s="571"/>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787</v>
      </c>
      <c r="X6" s="577" t="s">
        <v>94</v>
      </c>
      <c r="Y6" s="577" t="s">
        <v>95</v>
      </c>
      <c r="Z6" s="577" t="s">
        <v>96</v>
      </c>
      <c r="AA6" s="577"/>
    </row>
    <row r="7" spans="1:27" ht="31.5" thickBot="1">
      <c r="A7" s="592"/>
      <c r="B7" s="571"/>
      <c r="C7" s="577"/>
      <c r="D7" s="577"/>
      <c r="E7" s="577"/>
      <c r="F7" s="571"/>
      <c r="G7" s="70" t="s">
        <v>8</v>
      </c>
      <c r="H7" s="70" t="s">
        <v>9</v>
      </c>
      <c r="I7" s="71" t="s">
        <v>10</v>
      </c>
      <c r="J7" s="72" t="s">
        <v>11</v>
      </c>
      <c r="K7" s="72" t="s">
        <v>12</v>
      </c>
      <c r="L7" s="72" t="s">
        <v>13</v>
      </c>
      <c r="M7" s="72" t="s">
        <v>14</v>
      </c>
      <c r="N7" s="72" t="s">
        <v>15</v>
      </c>
      <c r="O7" s="72" t="s">
        <v>16</v>
      </c>
      <c r="P7" s="72" t="s">
        <v>17</v>
      </c>
      <c r="Q7" s="72" t="s">
        <v>18</v>
      </c>
      <c r="R7" s="72" t="s">
        <v>19</v>
      </c>
      <c r="S7" s="72" t="s">
        <v>20</v>
      </c>
      <c r="T7" s="73" t="s">
        <v>21</v>
      </c>
      <c r="U7" s="577"/>
      <c r="V7" s="577"/>
      <c r="W7" s="593"/>
      <c r="X7" s="577"/>
      <c r="Y7" s="577"/>
      <c r="Z7" s="577"/>
      <c r="AA7" s="577"/>
    </row>
    <row r="8" spans="1:27" ht="74.25" hidden="1" customHeight="1">
      <c r="A8" s="509" t="s">
        <v>788</v>
      </c>
      <c r="B8" s="510" t="s">
        <v>379</v>
      </c>
      <c r="C8" s="497" t="s">
        <v>808</v>
      </c>
      <c r="D8" s="497" t="s">
        <v>791</v>
      </c>
      <c r="E8" s="497" t="s">
        <v>809</v>
      </c>
      <c r="F8" s="497" t="s">
        <v>25</v>
      </c>
      <c r="G8" s="498">
        <v>0.01</v>
      </c>
      <c r="H8" s="498">
        <v>1</v>
      </c>
      <c r="I8" s="511"/>
      <c r="J8" s="512"/>
      <c r="K8" s="512"/>
      <c r="L8" s="512"/>
      <c r="M8" s="512"/>
      <c r="N8" s="512">
        <v>1</v>
      </c>
      <c r="O8" s="512"/>
      <c r="P8" s="512"/>
      <c r="Q8" s="512"/>
      <c r="R8" s="512"/>
      <c r="S8" s="512"/>
      <c r="T8" s="512"/>
      <c r="U8" s="39"/>
      <c r="V8" s="39"/>
      <c r="W8" s="39"/>
      <c r="X8" s="506" t="s">
        <v>810</v>
      </c>
      <c r="Y8" s="39"/>
      <c r="Z8" s="39"/>
      <c r="AA8" s="501" t="s">
        <v>795</v>
      </c>
    </row>
    <row r="9" spans="1:27" ht="137.25" customHeight="1">
      <c r="A9" s="509" t="s">
        <v>788</v>
      </c>
      <c r="B9" s="513" t="s">
        <v>380</v>
      </c>
      <c r="C9" s="497" t="s">
        <v>808</v>
      </c>
      <c r="D9" s="497" t="s">
        <v>791</v>
      </c>
      <c r="E9" s="497" t="s">
        <v>809</v>
      </c>
      <c r="F9" s="497" t="s">
        <v>25</v>
      </c>
      <c r="G9" s="498">
        <v>0</v>
      </c>
      <c r="H9" s="498">
        <v>3</v>
      </c>
      <c r="I9" s="499"/>
      <c r="J9" s="61"/>
      <c r="K9" s="379">
        <v>1</v>
      </c>
      <c r="L9" s="61"/>
      <c r="M9" s="61"/>
      <c r="N9" s="61">
        <v>1</v>
      </c>
      <c r="O9" s="61"/>
      <c r="P9" s="61"/>
      <c r="Q9" s="61">
        <v>1</v>
      </c>
      <c r="R9" s="61"/>
      <c r="S9" s="61"/>
      <c r="T9" s="61"/>
      <c r="U9" s="39"/>
      <c r="V9" s="504">
        <v>0.25</v>
      </c>
      <c r="W9" s="505" t="s">
        <v>811</v>
      </c>
      <c r="X9" s="500" t="s">
        <v>381</v>
      </c>
      <c r="Y9" s="371" t="s">
        <v>812</v>
      </c>
      <c r="Z9" s="39" t="s">
        <v>871</v>
      </c>
      <c r="AA9" s="501" t="s">
        <v>795</v>
      </c>
    </row>
    <row r="10" spans="1:27" ht="74.25" hidden="1" customHeight="1">
      <c r="A10" s="509" t="s">
        <v>788</v>
      </c>
      <c r="B10" s="513" t="s">
        <v>382</v>
      </c>
      <c r="C10" s="497" t="s">
        <v>808</v>
      </c>
      <c r="D10" s="497" t="s">
        <v>791</v>
      </c>
      <c r="E10" s="497" t="s">
        <v>809</v>
      </c>
      <c r="F10" s="497" t="s">
        <v>25</v>
      </c>
      <c r="G10" s="498">
        <v>0</v>
      </c>
      <c r="H10" s="498">
        <v>1</v>
      </c>
      <c r="I10" s="499"/>
      <c r="J10" s="61"/>
      <c r="K10" s="61"/>
      <c r="L10" s="61"/>
      <c r="M10" s="61"/>
      <c r="N10" s="61"/>
      <c r="O10" s="61"/>
      <c r="P10" s="61"/>
      <c r="Q10" s="61"/>
      <c r="R10" s="61"/>
      <c r="S10" s="61"/>
      <c r="T10" s="61">
        <v>1</v>
      </c>
      <c r="U10" s="39"/>
      <c r="V10" s="39"/>
      <c r="W10" s="39"/>
      <c r="X10" s="500" t="s">
        <v>383</v>
      </c>
      <c r="Y10" s="39"/>
      <c r="Z10" s="39"/>
      <c r="AA10" s="501" t="s">
        <v>795</v>
      </c>
    </row>
    <row r="11" spans="1:27" ht="74.25" hidden="1" customHeight="1">
      <c r="A11" s="509" t="s">
        <v>788</v>
      </c>
      <c r="B11" s="513" t="s">
        <v>384</v>
      </c>
      <c r="C11" s="497" t="s">
        <v>808</v>
      </c>
      <c r="D11" s="497" t="s">
        <v>791</v>
      </c>
      <c r="E11" s="497" t="s">
        <v>809</v>
      </c>
      <c r="F11" s="497" t="s">
        <v>25</v>
      </c>
      <c r="G11" s="498">
        <v>0</v>
      </c>
      <c r="H11" s="498">
        <v>1</v>
      </c>
      <c r="I11" s="499"/>
      <c r="J11" s="61"/>
      <c r="K11" s="61"/>
      <c r="L11" s="61"/>
      <c r="M11" s="61"/>
      <c r="N11" s="61"/>
      <c r="O11" s="61"/>
      <c r="P11" s="61"/>
      <c r="Q11" s="61"/>
      <c r="R11" s="61"/>
      <c r="S11" s="61"/>
      <c r="T11" s="61">
        <v>1</v>
      </c>
      <c r="U11" s="39"/>
      <c r="V11" s="39"/>
      <c r="W11" s="39"/>
      <c r="X11" s="500" t="s">
        <v>385</v>
      </c>
      <c r="Y11" s="39"/>
      <c r="Z11" s="39"/>
      <c r="AA11" s="501" t="s">
        <v>795</v>
      </c>
    </row>
    <row r="12" spans="1:27" ht="74.25" hidden="1" customHeight="1">
      <c r="A12" s="509" t="s">
        <v>788</v>
      </c>
      <c r="B12" s="513" t="s">
        <v>386</v>
      </c>
      <c r="C12" s="497" t="s">
        <v>808</v>
      </c>
      <c r="D12" s="497" t="s">
        <v>791</v>
      </c>
      <c r="E12" s="497" t="s">
        <v>809</v>
      </c>
      <c r="F12" s="497" t="s">
        <v>25</v>
      </c>
      <c r="G12" s="498">
        <v>0</v>
      </c>
      <c r="H12" s="498">
        <v>1</v>
      </c>
      <c r="I12" s="499"/>
      <c r="J12" s="61"/>
      <c r="K12" s="61"/>
      <c r="L12" s="61"/>
      <c r="M12" s="61"/>
      <c r="N12" s="61"/>
      <c r="O12" s="61"/>
      <c r="P12" s="61"/>
      <c r="Q12" s="61"/>
      <c r="R12" s="61"/>
      <c r="S12" s="61"/>
      <c r="T12" s="61">
        <v>1</v>
      </c>
      <c r="U12" s="39"/>
      <c r="V12" s="39"/>
      <c r="W12" s="39"/>
      <c r="X12" s="500" t="s">
        <v>813</v>
      </c>
      <c r="Y12" s="39"/>
      <c r="Z12" s="39"/>
      <c r="AA12" s="501" t="s">
        <v>795</v>
      </c>
    </row>
    <row r="13" spans="1:27" ht="74.25" hidden="1" customHeight="1">
      <c r="A13" s="509" t="s">
        <v>788</v>
      </c>
      <c r="B13" s="514" t="s">
        <v>814</v>
      </c>
      <c r="C13" s="497" t="s">
        <v>808</v>
      </c>
      <c r="D13" s="497" t="s">
        <v>791</v>
      </c>
      <c r="E13" s="497" t="s">
        <v>809</v>
      </c>
      <c r="F13" s="497" t="s">
        <v>25</v>
      </c>
      <c r="G13" s="498">
        <v>0</v>
      </c>
      <c r="H13" s="498">
        <v>1</v>
      </c>
      <c r="I13" s="499"/>
      <c r="J13" s="61"/>
      <c r="K13" s="61"/>
      <c r="L13" s="61"/>
      <c r="M13" s="61"/>
      <c r="N13" s="61"/>
      <c r="O13" s="61"/>
      <c r="P13" s="61"/>
      <c r="Q13" s="61"/>
      <c r="R13" s="61"/>
      <c r="S13" s="61"/>
      <c r="T13" s="61">
        <v>1</v>
      </c>
      <c r="U13" s="39"/>
      <c r="V13" s="39"/>
      <c r="W13" s="39"/>
      <c r="X13" s="500" t="s">
        <v>815</v>
      </c>
      <c r="Y13" s="39"/>
      <c r="Z13" s="39"/>
      <c r="AA13" s="501" t="s">
        <v>795</v>
      </c>
    </row>
    <row r="14" spans="1:27" ht="14.5">
      <c r="A14" s="134"/>
      <c r="B14" s="132"/>
      <c r="I14" s="496">
        <f>SUM(I8:I13)</f>
        <v>0</v>
      </c>
      <c r="J14" s="496">
        <f t="shared" ref="J14:T14" si="0">SUM(J8:J13)</f>
        <v>0</v>
      </c>
      <c r="K14" s="496">
        <f t="shared" si="0"/>
        <v>1</v>
      </c>
      <c r="L14" s="496">
        <f t="shared" si="0"/>
        <v>0</v>
      </c>
      <c r="M14" s="496">
        <f t="shared" si="0"/>
        <v>0</v>
      </c>
      <c r="N14" s="496">
        <f t="shared" si="0"/>
        <v>2</v>
      </c>
      <c r="O14" s="496">
        <f t="shared" si="0"/>
        <v>0</v>
      </c>
      <c r="P14" s="496">
        <f t="shared" si="0"/>
        <v>0</v>
      </c>
      <c r="Q14" s="496">
        <f t="shared" si="0"/>
        <v>1</v>
      </c>
      <c r="R14" s="496">
        <f t="shared" si="0"/>
        <v>0</v>
      </c>
      <c r="S14" s="496">
        <f t="shared" si="0"/>
        <v>0</v>
      </c>
      <c r="T14" s="496">
        <f t="shared" si="0"/>
        <v>4</v>
      </c>
      <c r="U14" s="133">
        <f>SUM(I14:T14)</f>
        <v>8</v>
      </c>
    </row>
    <row r="15" spans="1:27" ht="31">
      <c r="A15" s="13" t="s">
        <v>98</v>
      </c>
      <c r="B15" s="52">
        <v>45688</v>
      </c>
      <c r="I15" s="643">
        <f>SUM(I14:K14)</f>
        <v>1</v>
      </c>
      <c r="J15" s="643"/>
      <c r="K15" s="643"/>
      <c r="L15" s="643">
        <f t="shared" ref="L15" si="1">SUM(L14:N14)</f>
        <v>2</v>
      </c>
      <c r="M15" s="643"/>
      <c r="N15" s="643"/>
      <c r="O15" s="643">
        <f t="shared" ref="O15" si="2">SUM(O14:Q14)</f>
        <v>1</v>
      </c>
      <c r="P15" s="643"/>
      <c r="Q15" s="643"/>
      <c r="R15" s="643">
        <f t="shared" ref="R15" si="3">SUM(R14:T14)</f>
        <v>4</v>
      </c>
      <c r="S15" s="643"/>
      <c r="T15" s="643"/>
    </row>
    <row r="16" spans="1:27" ht="16.5" customHeight="1">
      <c r="I16" s="644">
        <f>+I15/$U14</f>
        <v>0.125</v>
      </c>
      <c r="J16" s="644"/>
      <c r="K16" s="644"/>
      <c r="L16" s="645">
        <f>+(L15/$U14)+I16</f>
        <v>0.375</v>
      </c>
      <c r="M16" s="646"/>
      <c r="N16" s="647"/>
      <c r="O16" s="645">
        <f t="shared" ref="O16" si="4">+(O15/$U14)+L16</f>
        <v>0.5</v>
      </c>
      <c r="P16" s="646"/>
      <c r="Q16" s="647"/>
      <c r="R16" s="645">
        <f t="shared" ref="R16" si="5">+(R15/$U14)+O16</f>
        <v>1</v>
      </c>
      <c r="S16" s="646"/>
      <c r="T16" s="647"/>
      <c r="W16" s="515"/>
    </row>
    <row r="17" spans="23:23" ht="14.5">
      <c r="W17" s="515"/>
    </row>
    <row r="18" spans="23:23" ht="14.5">
      <c r="W18" s="515"/>
    </row>
    <row r="19" spans="23:23" ht="14.5">
      <c r="W19" s="515"/>
    </row>
    <row r="20" spans="23:23" ht="14.5">
      <c r="W20" s="515"/>
    </row>
    <row r="21" spans="23:23" ht="14.5">
      <c r="W21" s="515"/>
    </row>
    <row r="22" spans="23:23" ht="14.5"/>
    <row r="23" spans="23:23" ht="14.5"/>
    <row r="24" spans="23:23" ht="14.5"/>
    <row r="25" spans="23:23" ht="14.5"/>
    <row r="26" spans="23:23" ht="14.5"/>
    <row r="27" spans="23:23" ht="14.5"/>
    <row r="28" spans="23:23" ht="14.5"/>
    <row r="29" spans="23:23" ht="14.5"/>
    <row r="30" spans="23:23" ht="14.5"/>
    <row r="31" spans="23:23" ht="14.5"/>
    <row r="32" spans="23:23" ht="14.5"/>
    <row r="33" ht="14.5"/>
    <row r="34" ht="14.5"/>
    <row r="35" ht="14.5"/>
    <row r="36" ht="14.5"/>
    <row r="37" ht="14.5"/>
    <row r="38" ht="14.5"/>
    <row r="39" ht="14.5"/>
    <row r="40" ht="14.5"/>
    <row r="41" ht="14.5"/>
    <row r="42" ht="14.5"/>
    <row r="43" ht="14.5"/>
    <row r="44" ht="14.5"/>
    <row r="45" ht="14.5"/>
    <row r="46" ht="14.5"/>
    <row r="47" ht="14.5"/>
    <row r="48" ht="14.5"/>
    <row r="49" ht="14.5"/>
    <row r="50" ht="14.5"/>
    <row r="51" ht="14.5"/>
    <row r="52" ht="14.5"/>
    <row r="53" ht="14.5"/>
    <row r="54" ht="14.5"/>
    <row r="55" ht="14.5"/>
    <row r="56" ht="14.5"/>
    <row r="57" ht="14.5"/>
    <row r="58" ht="14.5"/>
    <row r="59" ht="14.5"/>
    <row r="60" ht="14.5"/>
    <row r="61" ht="14.5"/>
    <row r="62" ht="14.5"/>
    <row r="63" ht="14.5"/>
    <row r="64" ht="14.5"/>
    <row r="65" ht="14.5"/>
    <row r="66" ht="14.5"/>
    <row r="67" ht="14.5"/>
    <row r="68" ht="14.5"/>
    <row r="69" ht="14.5"/>
    <row r="70" ht="14.5"/>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29">
    <mergeCell ref="I16:K16"/>
    <mergeCell ref="L16:N16"/>
    <mergeCell ref="O16:Q16"/>
    <mergeCell ref="R16:T16"/>
    <mergeCell ref="V6:V7"/>
    <mergeCell ref="X6:X7"/>
    <mergeCell ref="Y6:Y7"/>
    <mergeCell ref="Z6:Z7"/>
    <mergeCell ref="I15:K15"/>
    <mergeCell ref="L15:N15"/>
    <mergeCell ref="O15:Q15"/>
    <mergeCell ref="R15:T15"/>
    <mergeCell ref="U6:U7"/>
    <mergeCell ref="B1:Y1"/>
    <mergeCell ref="B2:Y3"/>
    <mergeCell ref="B4:AA4"/>
    <mergeCell ref="A5:A7"/>
    <mergeCell ref="B5:B7"/>
    <mergeCell ref="C5:F5"/>
    <mergeCell ref="G5:U5"/>
    <mergeCell ref="V5:Z5"/>
    <mergeCell ref="AA5:AA7"/>
    <mergeCell ref="C6:C7"/>
    <mergeCell ref="D6:D7"/>
    <mergeCell ref="E6:E7"/>
    <mergeCell ref="F6:F7"/>
    <mergeCell ref="G6:H6"/>
    <mergeCell ref="I6:T6"/>
    <mergeCell ref="W6:W7"/>
  </mergeCells>
  <dataValidations count="3">
    <dataValidation operator="lessThan" allowBlank="1" showInputMessage="1" showErrorMessage="1" sqref="AA2:AA3 B1:B2 Z3" xr:uid="{502FD98E-30BB-495B-AC42-41110F1119B5}"/>
    <dataValidation type="decimal" operator="lessThan" showInputMessage="1" sqref="AA1" xr:uid="{6A235A3D-9CBF-4F60-8CBD-A59B7381C6BA}">
      <formula1>0</formula1>
    </dataValidation>
    <dataValidation type="decimal" operator="lessThan" allowBlank="1" showInputMessage="1" showErrorMessage="1" sqref="Z1:Z2" xr:uid="{50AFAC02-FC4B-435F-A4B8-BC6442BD8467}">
      <formula1>0</formula1>
    </dataValidation>
  </dataValidations>
  <hyperlinks>
    <hyperlink ref="W9" r:id="rId1" xr:uid="{BDC719BD-8B95-4DC7-A145-513CAA4A0B76}"/>
  </hyperlinks>
  <pageMargins left="0.7" right="0.7" top="0.75" bottom="0.75" header="0.3" footer="0.3"/>
  <pageSetup paperSize="5" scale="33"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selection activeCell="B32" sqref="B32"/>
    </sheetView>
  </sheetViews>
  <sheetFormatPr baseColWidth="10" defaultColWidth="0" defaultRowHeight="14.5"/>
  <cols>
    <col min="1" max="1" width="41" bestFit="1" customWidth="1"/>
    <col min="2" max="2" width="50.453125" bestFit="1" customWidth="1"/>
    <col min="3" max="3" width="63.26953125" bestFit="1" customWidth="1"/>
    <col min="4" max="4" width="134.7265625" customWidth="1"/>
    <col min="5" max="5" width="75" bestFit="1" customWidth="1"/>
    <col min="6" max="6" width="11.453125" customWidth="1"/>
    <col min="7" max="16384" width="11.453125" hidden="1"/>
  </cols>
  <sheetData>
    <row r="1" spans="1:5">
      <c r="A1" t="s">
        <v>6</v>
      </c>
      <c r="B1" t="s">
        <v>5</v>
      </c>
      <c r="C1" t="s">
        <v>4</v>
      </c>
      <c r="D1" t="s">
        <v>3</v>
      </c>
      <c r="E1" t="s">
        <v>2</v>
      </c>
    </row>
    <row r="2" spans="1:5">
      <c r="A2" s="3" t="s">
        <v>119</v>
      </c>
      <c r="B2" s="3" t="s">
        <v>120</v>
      </c>
      <c r="C2" s="3" t="s">
        <v>28</v>
      </c>
      <c r="D2" s="3" t="s">
        <v>116</v>
      </c>
      <c r="E2" s="3" t="s">
        <v>117</v>
      </c>
    </row>
    <row r="3" spans="1:5">
      <c r="A3" s="3" t="s">
        <v>102</v>
      </c>
      <c r="B3" s="3" t="s">
        <v>52</v>
      </c>
      <c r="C3" s="3" t="s">
        <v>28</v>
      </c>
      <c r="D3" s="3" t="s">
        <v>53</v>
      </c>
      <c r="E3" s="3" t="s">
        <v>54</v>
      </c>
    </row>
    <row r="4" spans="1:5">
      <c r="A4" s="3" t="s">
        <v>103</v>
      </c>
      <c r="B4" s="3" t="s">
        <v>55</v>
      </c>
      <c r="C4" s="3" t="s">
        <v>28</v>
      </c>
      <c r="D4" s="3" t="s">
        <v>38</v>
      </c>
      <c r="E4" s="3" t="s">
        <v>46</v>
      </c>
    </row>
    <row r="5" spans="1:5">
      <c r="A5" s="3" t="s">
        <v>104</v>
      </c>
      <c r="B5" s="3" t="s">
        <v>80</v>
      </c>
      <c r="C5" s="3" t="s">
        <v>28</v>
      </c>
      <c r="D5" s="3" t="s">
        <v>40</v>
      </c>
      <c r="E5" s="3" t="s">
        <v>40</v>
      </c>
    </row>
    <row r="6" spans="1:5">
      <c r="A6" s="4" t="s">
        <v>99</v>
      </c>
      <c r="B6" s="3" t="s">
        <v>35</v>
      </c>
      <c r="C6" s="3" t="s">
        <v>28</v>
      </c>
      <c r="D6" s="3" t="s">
        <v>39</v>
      </c>
      <c r="E6" s="3" t="s">
        <v>47</v>
      </c>
    </row>
    <row r="7" spans="1:5">
      <c r="A7" s="3" t="s">
        <v>105</v>
      </c>
      <c r="B7" s="3" t="s">
        <v>41</v>
      </c>
      <c r="C7" s="3" t="s">
        <v>28</v>
      </c>
      <c r="D7" s="3" t="s">
        <v>42</v>
      </c>
      <c r="E7" s="3" t="s">
        <v>56</v>
      </c>
    </row>
    <row r="8" spans="1:5">
      <c r="A8" s="3" t="s">
        <v>106</v>
      </c>
      <c r="B8" s="3" t="s">
        <v>57</v>
      </c>
      <c r="C8" s="3" t="s">
        <v>28</v>
      </c>
      <c r="D8" s="3" t="s">
        <v>58</v>
      </c>
      <c r="E8" s="3" t="s">
        <v>59</v>
      </c>
    </row>
    <row r="9" spans="1:5">
      <c r="A9" s="3" t="s">
        <v>88</v>
      </c>
      <c r="B9" s="3" t="s">
        <v>32</v>
      </c>
      <c r="C9" s="3" t="s">
        <v>29</v>
      </c>
      <c r="D9" s="3" t="s">
        <v>43</v>
      </c>
      <c r="E9" s="3" t="s">
        <v>48</v>
      </c>
    </row>
    <row r="10" spans="1:5">
      <c r="A10" s="3" t="s">
        <v>107</v>
      </c>
      <c r="B10" s="3" t="s">
        <v>31</v>
      </c>
      <c r="C10" s="3" t="s">
        <v>30</v>
      </c>
      <c r="D10" s="3" t="s">
        <v>31</v>
      </c>
      <c r="E10" s="3" t="s">
        <v>31</v>
      </c>
    </row>
    <row r="11" spans="1:5">
      <c r="A11" s="3" t="s">
        <v>108</v>
      </c>
      <c r="B11" s="3" t="s">
        <v>31</v>
      </c>
      <c r="C11" s="3" t="s">
        <v>30</v>
      </c>
      <c r="D11" s="3" t="s">
        <v>31</v>
      </c>
      <c r="E11" s="3" t="s">
        <v>31</v>
      </c>
    </row>
    <row r="12" spans="1:5">
      <c r="A12" s="3" t="s">
        <v>109</v>
      </c>
      <c r="B12" s="3" t="s">
        <v>33</v>
      </c>
      <c r="C12" s="3" t="s">
        <v>30</v>
      </c>
      <c r="D12" s="3" t="s">
        <v>44</v>
      </c>
      <c r="E12" s="3" t="s">
        <v>49</v>
      </c>
    </row>
    <row r="13" spans="1:5">
      <c r="A13" s="3" t="s">
        <v>8</v>
      </c>
      <c r="B13" s="3" t="s">
        <v>34</v>
      </c>
      <c r="C13" s="3" t="s">
        <v>28</v>
      </c>
      <c r="D13" s="3" t="s">
        <v>60</v>
      </c>
      <c r="E13" s="3" t="s">
        <v>61</v>
      </c>
    </row>
    <row r="14" spans="1:5">
      <c r="A14" s="3" t="s">
        <v>9</v>
      </c>
      <c r="B14" s="3" t="s">
        <v>62</v>
      </c>
      <c r="C14" s="3" t="s">
        <v>28</v>
      </c>
      <c r="D14" s="3" t="s">
        <v>63</v>
      </c>
      <c r="E14" s="3" t="s">
        <v>64</v>
      </c>
    </row>
    <row r="15" spans="1:5">
      <c r="A15" s="3" t="s">
        <v>100</v>
      </c>
      <c r="B15" s="3" t="s">
        <v>121</v>
      </c>
      <c r="C15" s="3" t="s">
        <v>28</v>
      </c>
      <c r="D15" s="3" t="s">
        <v>118</v>
      </c>
      <c r="E15" s="3" t="s">
        <v>117</v>
      </c>
    </row>
    <row r="16" spans="1:5">
      <c r="A16" s="4" t="s">
        <v>110</v>
      </c>
      <c r="B16" s="3" t="s">
        <v>31</v>
      </c>
      <c r="C16" s="3" t="s">
        <v>28</v>
      </c>
      <c r="D16" s="3" t="s">
        <v>31</v>
      </c>
      <c r="E16" s="3" t="s">
        <v>31</v>
      </c>
    </row>
    <row r="17" spans="1:5">
      <c r="A17" s="3" t="s">
        <v>111</v>
      </c>
      <c r="B17" s="3" t="s">
        <v>36</v>
      </c>
      <c r="C17" s="3" t="s">
        <v>28</v>
      </c>
      <c r="D17" s="3" t="s">
        <v>45</v>
      </c>
      <c r="E17" s="3" t="s">
        <v>65</v>
      </c>
    </row>
    <row r="18" spans="1:5">
      <c r="A18" s="3" t="s">
        <v>112</v>
      </c>
      <c r="B18" s="3" t="s">
        <v>76</v>
      </c>
      <c r="C18" s="3" t="s">
        <v>28</v>
      </c>
      <c r="D18" s="3" t="s">
        <v>66</v>
      </c>
      <c r="E18" s="3" t="s">
        <v>50</v>
      </c>
    </row>
    <row r="19" spans="1:5">
      <c r="A19" s="3" t="s">
        <v>113</v>
      </c>
      <c r="B19" s="3" t="s">
        <v>37</v>
      </c>
      <c r="C19" s="3" t="s">
        <v>28</v>
      </c>
      <c r="D19" s="3" t="s">
        <v>67</v>
      </c>
      <c r="E19" s="3" t="s">
        <v>68</v>
      </c>
    </row>
    <row r="20" spans="1:5">
      <c r="A20" s="3" t="s">
        <v>114</v>
      </c>
      <c r="B20" s="3" t="s">
        <v>77</v>
      </c>
      <c r="C20" s="3" t="s">
        <v>28</v>
      </c>
      <c r="D20" s="3" t="s">
        <v>78</v>
      </c>
      <c r="E20" s="3" t="s">
        <v>79</v>
      </c>
    </row>
    <row r="21" spans="1:5">
      <c r="A21" s="3" t="s">
        <v>115</v>
      </c>
      <c r="B21" s="3" t="s">
        <v>69</v>
      </c>
      <c r="C21" s="3" t="s">
        <v>28</v>
      </c>
      <c r="D21" s="3" t="s">
        <v>70</v>
      </c>
      <c r="E21" s="3" t="s">
        <v>51</v>
      </c>
    </row>
    <row r="22" spans="1:5">
      <c r="A22" s="3" t="s">
        <v>72</v>
      </c>
      <c r="B22" s="3" t="s">
        <v>73</v>
      </c>
      <c r="C22" s="3" t="s">
        <v>28</v>
      </c>
      <c r="D22" s="3" t="s">
        <v>74</v>
      </c>
      <c r="E22" s="3" t="s">
        <v>75</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70" zoomScaleNormal="70" workbookViewId="0">
      <selection activeCell="J2" sqref="J2"/>
    </sheetView>
  </sheetViews>
  <sheetFormatPr baseColWidth="10" defaultColWidth="11.453125" defaultRowHeight="14.5"/>
  <cols>
    <col min="1" max="1" width="24.26953125" style="48" customWidth="1"/>
    <col min="2" max="2" width="40" style="48" customWidth="1"/>
    <col min="3" max="3" width="37.26953125" style="48" customWidth="1"/>
    <col min="4" max="4" width="39.54296875" style="48" customWidth="1"/>
    <col min="5" max="5" width="37" style="48" customWidth="1"/>
    <col min="6" max="6" width="44.1796875" style="48" customWidth="1"/>
    <col min="7" max="8" width="47.26953125" style="48" customWidth="1"/>
    <col min="9" max="9" width="63.1796875" style="48" customWidth="1"/>
    <col min="10" max="10" width="35.54296875" style="48" customWidth="1"/>
    <col min="11" max="13" width="26.26953125" style="48" customWidth="1"/>
    <col min="14" max="14" width="42.54296875" style="31" customWidth="1"/>
    <col min="15" max="16384" width="11.453125" style="31"/>
  </cols>
  <sheetData>
    <row r="1" spans="1:14" ht="29">
      <c r="A1" s="17" t="s">
        <v>122</v>
      </c>
      <c r="B1" s="18" t="s">
        <v>123</v>
      </c>
      <c r="C1" s="19" t="s">
        <v>124</v>
      </c>
      <c r="D1" s="20" t="s">
        <v>125</v>
      </c>
      <c r="E1" s="21" t="s">
        <v>126</v>
      </c>
      <c r="F1" s="22" t="s">
        <v>127</v>
      </c>
      <c r="G1" s="23" t="s">
        <v>128</v>
      </c>
      <c r="H1" s="24" t="s">
        <v>129</v>
      </c>
      <c r="I1" s="25" t="s">
        <v>130</v>
      </c>
      <c r="J1" s="26" t="s">
        <v>131</v>
      </c>
      <c r="K1" s="27" t="s">
        <v>132</v>
      </c>
      <c r="L1" s="28" t="s">
        <v>133</v>
      </c>
      <c r="M1" s="29" t="s">
        <v>134</v>
      </c>
      <c r="N1" s="30" t="s">
        <v>135</v>
      </c>
    </row>
    <row r="2" spans="1:14" ht="72">
      <c r="A2" s="32" t="s">
        <v>136</v>
      </c>
      <c r="B2" s="33" t="s">
        <v>137</v>
      </c>
      <c r="C2" s="34" t="s">
        <v>138</v>
      </c>
      <c r="D2" s="35" t="s">
        <v>139</v>
      </c>
      <c r="E2" s="36" t="s">
        <v>139</v>
      </c>
      <c r="F2" s="37" t="s">
        <v>140</v>
      </c>
      <c r="G2" s="38" t="s">
        <v>141</v>
      </c>
      <c r="H2" s="39" t="s">
        <v>142</v>
      </c>
      <c r="I2" s="40" t="s">
        <v>143</v>
      </c>
      <c r="J2" s="41" t="s">
        <v>144</v>
      </c>
      <c r="K2" s="42" t="s">
        <v>145</v>
      </c>
      <c r="L2" s="43" t="s">
        <v>23</v>
      </c>
      <c r="M2" s="44" t="s">
        <v>146</v>
      </c>
      <c r="N2" s="45" t="s">
        <v>139</v>
      </c>
    </row>
    <row r="3" spans="1:14" ht="96">
      <c r="A3" s="32" t="s">
        <v>147</v>
      </c>
      <c r="B3" s="46" t="s">
        <v>148</v>
      </c>
      <c r="C3" s="34" t="s">
        <v>149</v>
      </c>
      <c r="D3" s="35" t="s">
        <v>150</v>
      </c>
      <c r="E3" s="36" t="s">
        <v>151</v>
      </c>
      <c r="F3" s="37" t="s">
        <v>152</v>
      </c>
      <c r="G3" s="38" t="s">
        <v>153</v>
      </c>
      <c r="H3" s="39" t="s">
        <v>154</v>
      </c>
      <c r="I3" s="40" t="s">
        <v>155</v>
      </c>
      <c r="J3" s="41" t="s">
        <v>156</v>
      </c>
      <c r="K3" s="42" t="s">
        <v>157</v>
      </c>
      <c r="L3" s="43" t="s">
        <v>24</v>
      </c>
      <c r="M3" s="44" t="s">
        <v>158</v>
      </c>
      <c r="N3" s="47" t="s">
        <v>139</v>
      </c>
    </row>
    <row r="4" spans="1:14" ht="84">
      <c r="A4" s="32" t="s">
        <v>159</v>
      </c>
      <c r="B4" s="33" t="s">
        <v>160</v>
      </c>
      <c r="C4" s="34" t="s">
        <v>161</v>
      </c>
      <c r="D4" s="35" t="s">
        <v>162</v>
      </c>
      <c r="E4" s="36" t="s">
        <v>163</v>
      </c>
      <c r="F4" s="37" t="s">
        <v>164</v>
      </c>
      <c r="G4" s="38" t="s">
        <v>165</v>
      </c>
      <c r="H4" s="39" t="s">
        <v>166</v>
      </c>
      <c r="I4" s="40" t="s">
        <v>167</v>
      </c>
      <c r="J4" s="41" t="s">
        <v>168</v>
      </c>
      <c r="K4" s="42" t="s">
        <v>169</v>
      </c>
      <c r="L4" s="43" t="s">
        <v>25</v>
      </c>
      <c r="M4" s="44" t="s">
        <v>170</v>
      </c>
      <c r="N4" s="47" t="s">
        <v>151</v>
      </c>
    </row>
    <row r="5" spans="1:14" ht="84">
      <c r="A5" s="32" t="s">
        <v>171</v>
      </c>
      <c r="B5" s="33" t="s">
        <v>172</v>
      </c>
      <c r="C5" s="34" t="s">
        <v>173</v>
      </c>
      <c r="D5" s="35" t="s">
        <v>174</v>
      </c>
      <c r="E5" s="36" t="s">
        <v>175</v>
      </c>
      <c r="F5" s="37" t="s">
        <v>176</v>
      </c>
      <c r="G5" s="38" t="s">
        <v>177</v>
      </c>
      <c r="H5" s="39" t="s">
        <v>178</v>
      </c>
      <c r="I5" s="40" t="s">
        <v>179</v>
      </c>
      <c r="J5" s="41" t="s">
        <v>180</v>
      </c>
      <c r="K5" s="42"/>
      <c r="L5" s="43" t="s">
        <v>26</v>
      </c>
      <c r="M5" s="44" t="s">
        <v>181</v>
      </c>
      <c r="N5" s="45" t="s">
        <v>150</v>
      </c>
    </row>
    <row r="6" spans="1:14" ht="96">
      <c r="A6" s="32"/>
      <c r="B6" s="33" t="s">
        <v>182</v>
      </c>
      <c r="C6" s="34" t="s">
        <v>183</v>
      </c>
      <c r="D6" s="35" t="s">
        <v>184</v>
      </c>
      <c r="E6" s="36" t="s">
        <v>185</v>
      </c>
      <c r="F6" s="37" t="s">
        <v>186</v>
      </c>
      <c r="G6" s="38"/>
      <c r="H6" s="39" t="s">
        <v>187</v>
      </c>
      <c r="I6" s="40" t="s">
        <v>188</v>
      </c>
      <c r="J6" s="41" t="s">
        <v>189</v>
      </c>
      <c r="K6" s="42"/>
      <c r="L6" s="43" t="s">
        <v>27</v>
      </c>
      <c r="M6" s="48" t="s">
        <v>190</v>
      </c>
      <c r="N6" s="47" t="s">
        <v>163</v>
      </c>
    </row>
    <row r="7" spans="1:14" ht="101.5">
      <c r="A7" s="32"/>
      <c r="B7" s="46" t="s">
        <v>191</v>
      </c>
      <c r="C7" s="48" t="s">
        <v>192</v>
      </c>
      <c r="D7" s="35" t="s">
        <v>193</v>
      </c>
      <c r="E7" s="36" t="s">
        <v>194</v>
      </c>
      <c r="F7" s="37" t="s">
        <v>195</v>
      </c>
      <c r="G7" s="38"/>
      <c r="H7" s="39" t="s">
        <v>196</v>
      </c>
      <c r="I7" s="40" t="s">
        <v>197</v>
      </c>
      <c r="J7" s="41" t="s">
        <v>198</v>
      </c>
      <c r="K7" s="42"/>
      <c r="L7" s="43"/>
      <c r="N7" s="47" t="s">
        <v>175</v>
      </c>
    </row>
    <row r="8" spans="1:14" ht="58">
      <c r="A8" s="32"/>
      <c r="D8" s="35" t="s">
        <v>199</v>
      </c>
      <c r="E8" s="36" t="s">
        <v>200</v>
      </c>
      <c r="F8" s="37" t="s">
        <v>201</v>
      </c>
      <c r="H8" s="39" t="s">
        <v>202</v>
      </c>
      <c r="I8" s="40" t="s">
        <v>203</v>
      </c>
      <c r="J8" s="41" t="s">
        <v>204</v>
      </c>
      <c r="L8" s="43"/>
      <c r="N8" s="47" t="s">
        <v>185</v>
      </c>
    </row>
    <row r="9" spans="1:14" ht="29">
      <c r="D9" s="35"/>
      <c r="E9" s="36" t="s">
        <v>205</v>
      </c>
      <c r="F9" s="37" t="s">
        <v>206</v>
      </c>
      <c r="H9" s="39" t="s">
        <v>207</v>
      </c>
      <c r="I9" s="40" t="s">
        <v>208</v>
      </c>
      <c r="J9" s="41" t="s">
        <v>209</v>
      </c>
      <c r="N9" s="45" t="s">
        <v>162</v>
      </c>
    </row>
    <row r="10" spans="1:14" ht="29">
      <c r="D10" s="35"/>
      <c r="E10" s="36" t="s">
        <v>210</v>
      </c>
      <c r="H10" s="39" t="s">
        <v>211</v>
      </c>
      <c r="I10" s="40" t="s">
        <v>212</v>
      </c>
      <c r="J10" s="41" t="s">
        <v>213</v>
      </c>
      <c r="N10" s="47" t="s">
        <v>194</v>
      </c>
    </row>
    <row r="11" spans="1:14">
      <c r="D11" s="35"/>
      <c r="E11" s="36" t="s">
        <v>214</v>
      </c>
      <c r="H11" s="39" t="s">
        <v>215</v>
      </c>
      <c r="I11" s="40"/>
      <c r="J11" s="41" t="s">
        <v>216</v>
      </c>
      <c r="N11" s="47" t="s">
        <v>200</v>
      </c>
    </row>
    <row r="12" spans="1:14">
      <c r="D12" s="35"/>
      <c r="E12" s="36" t="s">
        <v>217</v>
      </c>
      <c r="H12" s="39" t="s">
        <v>218</v>
      </c>
      <c r="I12" s="40"/>
      <c r="J12" s="41" t="s">
        <v>219</v>
      </c>
      <c r="N12" s="47" t="s">
        <v>220</v>
      </c>
    </row>
    <row r="13" spans="1:14">
      <c r="E13" s="36" t="s">
        <v>221</v>
      </c>
      <c r="H13" s="39" t="s">
        <v>222</v>
      </c>
      <c r="I13" s="40"/>
      <c r="J13" s="41" t="s">
        <v>223</v>
      </c>
      <c r="N13" s="47" t="s">
        <v>210</v>
      </c>
    </row>
    <row r="14" spans="1:14">
      <c r="E14" s="36" t="s">
        <v>224</v>
      </c>
      <c r="H14" s="39" t="s">
        <v>225</v>
      </c>
      <c r="I14" s="40"/>
      <c r="J14" s="41" t="s">
        <v>226</v>
      </c>
      <c r="N14" s="47" t="s">
        <v>214</v>
      </c>
    </row>
    <row r="15" spans="1:14">
      <c r="E15" s="36" t="s">
        <v>227</v>
      </c>
      <c r="H15" s="39" t="s">
        <v>228</v>
      </c>
      <c r="I15" s="40"/>
      <c r="J15" s="41" t="s">
        <v>229</v>
      </c>
      <c r="N15" s="47" t="s">
        <v>217</v>
      </c>
    </row>
    <row r="16" spans="1:14">
      <c r="E16" s="36" t="s">
        <v>230</v>
      </c>
      <c r="H16" s="39" t="s">
        <v>231</v>
      </c>
      <c r="I16" s="40"/>
      <c r="N16" s="47" t="s">
        <v>221</v>
      </c>
    </row>
    <row r="17" spans="5:14" ht="29">
      <c r="E17" s="36" t="s">
        <v>232</v>
      </c>
      <c r="H17" s="49"/>
      <c r="N17" s="47" t="s">
        <v>224</v>
      </c>
    </row>
    <row r="18" spans="5:14" ht="29">
      <c r="E18" s="36" t="s">
        <v>233</v>
      </c>
      <c r="H18" s="50"/>
      <c r="N18" s="45" t="s">
        <v>174</v>
      </c>
    </row>
    <row r="19" spans="5:14" ht="29">
      <c r="E19" s="36" t="s">
        <v>234</v>
      </c>
      <c r="H19" s="49"/>
      <c r="N19" s="47" t="s">
        <v>233</v>
      </c>
    </row>
    <row r="20" spans="5:14">
      <c r="E20" s="36" t="s">
        <v>235</v>
      </c>
      <c r="H20" s="49"/>
      <c r="N20" s="45" t="s">
        <v>184</v>
      </c>
    </row>
    <row r="21" spans="5:14">
      <c r="H21" s="49"/>
      <c r="N21" s="47" t="s">
        <v>227</v>
      </c>
    </row>
    <row r="22" spans="5:14">
      <c r="H22" s="49"/>
      <c r="N22" s="47" t="s">
        <v>230</v>
      </c>
    </row>
    <row r="23" spans="5:14" ht="29">
      <c r="H23" s="49"/>
      <c r="N23" s="47" t="s">
        <v>232</v>
      </c>
    </row>
    <row r="24" spans="5:14">
      <c r="H24" s="49"/>
      <c r="N24" s="45" t="s">
        <v>193</v>
      </c>
    </row>
    <row r="25" spans="5:14">
      <c r="H25" s="50"/>
      <c r="N25" s="47" t="s">
        <v>234</v>
      </c>
    </row>
    <row r="26" spans="5:14">
      <c r="H26" s="49"/>
      <c r="N26" s="45" t="s">
        <v>199</v>
      </c>
    </row>
    <row r="27" spans="5:14">
      <c r="H27" s="50"/>
      <c r="N27" s="47" t="s">
        <v>235</v>
      </c>
    </row>
    <row r="28" spans="5:14">
      <c r="H28" s="49"/>
    </row>
    <row r="29" spans="5:14">
      <c r="H29" s="49"/>
    </row>
    <row r="30" spans="5:14">
      <c r="H30" s="50"/>
    </row>
    <row r="31" spans="5:14">
      <c r="H31" s="49"/>
    </row>
    <row r="32" spans="5:14">
      <c r="H32" s="49"/>
    </row>
    <row r="33" spans="8:8">
      <c r="H33" s="49"/>
    </row>
    <row r="34" spans="8:8">
      <c r="H34" s="50"/>
    </row>
    <row r="35" spans="8:8">
      <c r="H35" s="50"/>
    </row>
    <row r="36" spans="8:8">
      <c r="H36" s="49"/>
    </row>
    <row r="37" spans="8:8">
      <c r="H37" s="50"/>
    </row>
    <row r="38" spans="8:8">
      <c r="H38" s="49"/>
    </row>
    <row r="39" spans="8:8">
      <c r="H39" s="49"/>
    </row>
    <row r="40" spans="8:8">
      <c r="H40" s="49"/>
    </row>
    <row r="41" spans="8:8">
      <c r="H41" s="50"/>
    </row>
    <row r="42" spans="8:8">
      <c r="H42" s="50"/>
    </row>
    <row r="43" spans="8:8">
      <c r="H43" s="50"/>
    </row>
    <row r="44" spans="8:8">
      <c r="H44" s="5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D14B-7DFA-4637-BBC6-589E8BED258E}">
  <sheetPr>
    <tabColor rgb="FF00B050"/>
  </sheetPr>
  <dimension ref="A1:XFC119"/>
  <sheetViews>
    <sheetView topLeftCell="N1" zoomScale="70" zoomScaleNormal="70" workbookViewId="0">
      <pane ySplit="7" topLeftCell="A8" activePane="bottomLeft" state="frozen"/>
      <selection activeCell="C1" sqref="C1"/>
      <selection pane="bottomLeft" activeCell="Y8" sqref="Y8"/>
    </sheetView>
  </sheetViews>
  <sheetFormatPr baseColWidth="10" defaultColWidth="0" defaultRowHeight="0" customHeight="1" zeroHeight="1"/>
  <cols>
    <col min="1" max="1" width="41.1796875" style="174" customWidth="1"/>
    <col min="2" max="2" width="48.453125" style="174" customWidth="1"/>
    <col min="3" max="3" width="47.81640625" style="174" customWidth="1"/>
    <col min="4" max="4" width="23.453125" style="241" customWidth="1"/>
    <col min="5" max="5" width="24.453125" style="241" customWidth="1"/>
    <col min="6" max="6" width="15.453125" style="174" customWidth="1"/>
    <col min="7" max="7" width="12.26953125" style="174" customWidth="1"/>
    <col min="8" max="8" width="12.453125" style="174" customWidth="1"/>
    <col min="9" max="10" width="6.54296875" style="174" customWidth="1"/>
    <col min="11" max="11" width="7.453125" style="174" customWidth="1"/>
    <col min="12" max="12" width="6.7265625" style="174" customWidth="1"/>
    <col min="13" max="13" width="7" style="174" customWidth="1"/>
    <col min="14" max="14" width="6.1796875" style="174" customWidth="1"/>
    <col min="15" max="15" width="6" style="174" customWidth="1"/>
    <col min="16" max="16" width="5.54296875" style="174" customWidth="1"/>
    <col min="17" max="17" width="5.81640625" style="174" customWidth="1"/>
    <col min="18" max="18" width="6" style="174" customWidth="1"/>
    <col min="19" max="19" width="5.54296875" style="174" customWidth="1"/>
    <col min="20" max="20" width="6.54296875" style="174" customWidth="1"/>
    <col min="21" max="21" width="17.81640625" style="174" customWidth="1"/>
    <col min="22" max="22" width="19.26953125" style="241" customWidth="1"/>
    <col min="23" max="23" width="92" style="174" customWidth="1"/>
    <col min="24" max="24" width="114.81640625" style="242" customWidth="1"/>
    <col min="25" max="25" width="38.453125" style="174" customWidth="1"/>
    <col min="26" max="26" width="33.54296875" style="174" customWidth="1"/>
    <col min="27" max="16383" width="11.453125" style="174" hidden="1"/>
    <col min="16384" max="16384" width="9.81640625" style="174" hidden="1" customWidth="1"/>
  </cols>
  <sheetData>
    <row r="1" spans="1:26" ht="27" customHeight="1">
      <c r="A1" s="171"/>
      <c r="B1" s="558" t="s">
        <v>22</v>
      </c>
      <c r="C1" s="559"/>
      <c r="D1" s="559"/>
      <c r="E1" s="559"/>
      <c r="F1" s="559"/>
      <c r="G1" s="559"/>
      <c r="H1" s="559"/>
      <c r="I1" s="559"/>
      <c r="J1" s="559"/>
      <c r="K1" s="559"/>
      <c r="L1" s="559"/>
      <c r="M1" s="559"/>
      <c r="N1" s="559"/>
      <c r="O1" s="559"/>
      <c r="P1" s="559"/>
      <c r="Q1" s="559"/>
      <c r="R1" s="559"/>
      <c r="S1" s="559"/>
      <c r="T1" s="559"/>
      <c r="U1" s="559"/>
      <c r="V1" s="559"/>
      <c r="W1" s="559"/>
      <c r="X1" s="560"/>
      <c r="Y1" s="172" t="s">
        <v>0</v>
      </c>
      <c r="Z1" s="173" t="s">
        <v>71</v>
      </c>
    </row>
    <row r="2" spans="1:26" ht="21" customHeight="1">
      <c r="A2" s="175"/>
      <c r="B2" s="561" t="s">
        <v>82</v>
      </c>
      <c r="C2" s="562"/>
      <c r="D2" s="562"/>
      <c r="E2" s="562"/>
      <c r="F2" s="562"/>
      <c r="G2" s="562"/>
      <c r="H2" s="562"/>
      <c r="I2" s="562"/>
      <c r="J2" s="562"/>
      <c r="K2" s="562"/>
      <c r="L2" s="562"/>
      <c r="M2" s="562"/>
      <c r="N2" s="562"/>
      <c r="O2" s="562"/>
      <c r="P2" s="562"/>
      <c r="Q2" s="562"/>
      <c r="R2" s="562"/>
      <c r="S2" s="562"/>
      <c r="T2" s="562"/>
      <c r="U2" s="562"/>
      <c r="V2" s="562"/>
      <c r="W2" s="562"/>
      <c r="X2" s="563"/>
      <c r="Y2" s="176" t="s">
        <v>1</v>
      </c>
      <c r="Z2" s="177">
        <v>1</v>
      </c>
    </row>
    <row r="3" spans="1:26" ht="24" customHeight="1" thickBot="1">
      <c r="A3" s="178"/>
      <c r="B3" s="564"/>
      <c r="C3" s="565"/>
      <c r="D3" s="565"/>
      <c r="E3" s="565"/>
      <c r="F3" s="565"/>
      <c r="G3" s="565"/>
      <c r="H3" s="565"/>
      <c r="I3" s="565"/>
      <c r="J3" s="565"/>
      <c r="K3" s="565"/>
      <c r="L3" s="565"/>
      <c r="M3" s="565"/>
      <c r="N3" s="565"/>
      <c r="O3" s="565"/>
      <c r="P3" s="565"/>
      <c r="Q3" s="565"/>
      <c r="R3" s="565"/>
      <c r="S3" s="565"/>
      <c r="T3" s="565"/>
      <c r="U3" s="565"/>
      <c r="V3" s="565"/>
      <c r="W3" s="565"/>
      <c r="X3" s="566"/>
      <c r="Y3" s="179" t="s">
        <v>7</v>
      </c>
      <c r="Z3" s="180">
        <v>45077</v>
      </c>
    </row>
    <row r="4" spans="1:26" ht="50.25" customHeight="1" thickBot="1">
      <c r="A4" s="181" t="s">
        <v>119</v>
      </c>
      <c r="B4" s="567" t="s">
        <v>437</v>
      </c>
      <c r="C4" s="568"/>
      <c r="D4" s="568"/>
      <c r="E4" s="568"/>
      <c r="F4" s="568"/>
      <c r="G4" s="568"/>
      <c r="H4" s="568"/>
      <c r="I4" s="568"/>
      <c r="J4" s="568"/>
      <c r="K4" s="568"/>
      <c r="L4" s="568"/>
      <c r="M4" s="568"/>
      <c r="N4" s="568"/>
      <c r="O4" s="568"/>
      <c r="P4" s="568"/>
      <c r="Q4" s="568"/>
      <c r="R4" s="568"/>
      <c r="S4" s="568"/>
      <c r="T4" s="568"/>
      <c r="U4" s="568"/>
      <c r="V4" s="568"/>
      <c r="W4" s="568"/>
      <c r="X4" s="568"/>
      <c r="Y4" s="568"/>
      <c r="Z4" s="569"/>
    </row>
    <row r="5" spans="1:26" ht="30.75" customHeight="1" thickBot="1">
      <c r="A5" s="542" t="s">
        <v>101</v>
      </c>
      <c r="B5" s="545" t="s">
        <v>83</v>
      </c>
      <c r="C5" s="547" t="s">
        <v>84</v>
      </c>
      <c r="D5" s="548"/>
      <c r="E5" s="548"/>
      <c r="F5" s="549"/>
      <c r="G5" s="547" t="s">
        <v>91</v>
      </c>
      <c r="H5" s="548"/>
      <c r="I5" s="548"/>
      <c r="J5" s="548"/>
      <c r="K5" s="548"/>
      <c r="L5" s="548"/>
      <c r="M5" s="548"/>
      <c r="N5" s="548"/>
      <c r="O5" s="548"/>
      <c r="P5" s="548"/>
      <c r="Q5" s="548"/>
      <c r="R5" s="548"/>
      <c r="S5" s="548"/>
      <c r="T5" s="548"/>
      <c r="U5" s="549"/>
      <c r="V5" s="547" t="s">
        <v>92</v>
      </c>
      <c r="W5" s="548"/>
      <c r="X5" s="548"/>
      <c r="Y5" s="549"/>
      <c r="Z5" s="554" t="s">
        <v>97</v>
      </c>
    </row>
    <row r="6" spans="1:26" ht="36" customHeight="1" thickBot="1">
      <c r="A6" s="543"/>
      <c r="B6" s="545"/>
      <c r="C6" s="550" t="s">
        <v>85</v>
      </c>
      <c r="D6" s="550" t="s">
        <v>86</v>
      </c>
      <c r="E6" s="550" t="s">
        <v>87</v>
      </c>
      <c r="F6" s="554" t="s">
        <v>88</v>
      </c>
      <c r="G6" s="547" t="s">
        <v>89</v>
      </c>
      <c r="H6" s="549"/>
      <c r="I6" s="555" t="s">
        <v>90</v>
      </c>
      <c r="J6" s="556"/>
      <c r="K6" s="556"/>
      <c r="L6" s="556"/>
      <c r="M6" s="556"/>
      <c r="N6" s="556"/>
      <c r="O6" s="556"/>
      <c r="P6" s="556"/>
      <c r="Q6" s="556"/>
      <c r="R6" s="556"/>
      <c r="S6" s="556"/>
      <c r="T6" s="557"/>
      <c r="U6" s="554" t="s">
        <v>100</v>
      </c>
      <c r="V6" s="550" t="s">
        <v>93</v>
      </c>
      <c r="W6" s="550" t="s">
        <v>94</v>
      </c>
      <c r="X6" s="552" t="s">
        <v>95</v>
      </c>
      <c r="Y6" s="550" t="s">
        <v>96</v>
      </c>
      <c r="Z6" s="550"/>
    </row>
    <row r="7" spans="1:26" ht="55.5" customHeight="1" thickBot="1">
      <c r="A7" s="544"/>
      <c r="B7" s="546"/>
      <c r="C7" s="551"/>
      <c r="D7" s="551"/>
      <c r="E7" s="551"/>
      <c r="F7" s="546"/>
      <c r="G7" s="182" t="s">
        <v>8</v>
      </c>
      <c r="H7" s="182" t="s">
        <v>9</v>
      </c>
      <c r="I7" s="183" t="s">
        <v>10</v>
      </c>
      <c r="J7" s="184" t="s">
        <v>11</v>
      </c>
      <c r="K7" s="184" t="s">
        <v>12</v>
      </c>
      <c r="L7" s="184" t="s">
        <v>13</v>
      </c>
      <c r="M7" s="184" t="s">
        <v>14</v>
      </c>
      <c r="N7" s="184" t="s">
        <v>15</v>
      </c>
      <c r="O7" s="184" t="s">
        <v>16</v>
      </c>
      <c r="P7" s="184" t="s">
        <v>17</v>
      </c>
      <c r="Q7" s="184" t="s">
        <v>18</v>
      </c>
      <c r="R7" s="184" t="s">
        <v>19</v>
      </c>
      <c r="S7" s="184" t="s">
        <v>20</v>
      </c>
      <c r="T7" s="185" t="s">
        <v>21</v>
      </c>
      <c r="U7" s="551"/>
      <c r="V7" s="551"/>
      <c r="W7" s="551"/>
      <c r="X7" s="553"/>
      <c r="Y7" s="551"/>
      <c r="Z7" s="551"/>
    </row>
    <row r="8" spans="1:26" ht="103.5" customHeight="1">
      <c r="A8" s="186" t="s">
        <v>615</v>
      </c>
      <c r="B8" s="187" t="s">
        <v>397</v>
      </c>
      <c r="C8" s="188" t="s">
        <v>518</v>
      </c>
      <c r="D8" s="189">
        <v>2</v>
      </c>
      <c r="E8" s="189">
        <v>2</v>
      </c>
      <c r="F8" s="190" t="s">
        <v>25</v>
      </c>
      <c r="G8" s="191">
        <v>0</v>
      </c>
      <c r="H8" s="192">
        <v>0.6</v>
      </c>
      <c r="I8" s="193"/>
      <c r="J8" s="193"/>
      <c r="K8" s="190" t="s">
        <v>284</v>
      </c>
      <c r="L8" s="190"/>
      <c r="M8" s="190"/>
      <c r="N8" s="190" t="s">
        <v>284</v>
      </c>
      <c r="O8" s="190"/>
      <c r="P8" s="190"/>
      <c r="Q8" s="190" t="s">
        <v>284</v>
      </c>
      <c r="R8" s="190"/>
      <c r="S8" s="190"/>
      <c r="T8" s="190" t="s">
        <v>284</v>
      </c>
      <c r="U8" s="190" t="s">
        <v>304</v>
      </c>
      <c r="V8" s="194">
        <v>0.1</v>
      </c>
      <c r="W8" s="195" t="s">
        <v>519</v>
      </c>
      <c r="X8" s="195" t="s">
        <v>520</v>
      </c>
      <c r="Y8" s="196" t="s">
        <v>870</v>
      </c>
      <c r="Z8" s="197" t="s">
        <v>168</v>
      </c>
    </row>
    <row r="9" spans="1:26" ht="183.75" customHeight="1">
      <c r="A9" s="186" t="s">
        <v>437</v>
      </c>
      <c r="B9" s="187" t="s">
        <v>398</v>
      </c>
      <c r="C9" s="198" t="s">
        <v>607</v>
      </c>
      <c r="D9" s="199">
        <v>4.375</v>
      </c>
      <c r="E9" s="199">
        <v>9</v>
      </c>
      <c r="F9" s="190" t="s">
        <v>25</v>
      </c>
      <c r="G9" s="191">
        <v>0.22</v>
      </c>
      <c r="H9" s="192">
        <v>0.66</v>
      </c>
      <c r="I9" s="193"/>
      <c r="J9" s="193"/>
      <c r="K9" s="190" t="s">
        <v>284</v>
      </c>
      <c r="L9" s="190"/>
      <c r="M9" s="190"/>
      <c r="N9" s="190" t="s">
        <v>284</v>
      </c>
      <c r="O9" s="190"/>
      <c r="P9" s="190"/>
      <c r="Q9" s="190" t="s">
        <v>284</v>
      </c>
      <c r="R9" s="190"/>
      <c r="S9" s="190"/>
      <c r="T9" s="190" t="s">
        <v>284</v>
      </c>
      <c r="U9" s="190" t="s">
        <v>304</v>
      </c>
      <c r="V9" s="200">
        <v>0.48609999999999998</v>
      </c>
      <c r="W9" s="201" t="s">
        <v>590</v>
      </c>
      <c r="X9" s="201" t="s">
        <v>608</v>
      </c>
      <c r="Y9" s="196" t="s">
        <v>870</v>
      </c>
      <c r="Z9" s="197" t="s">
        <v>180</v>
      </c>
    </row>
    <row r="10" spans="1:26" ht="135" customHeight="1">
      <c r="A10" s="186" t="s">
        <v>437</v>
      </c>
      <c r="B10" s="187" t="s">
        <v>398</v>
      </c>
      <c r="C10" s="198" t="s">
        <v>414</v>
      </c>
      <c r="D10" s="199">
        <v>18</v>
      </c>
      <c r="E10" s="199">
        <v>18</v>
      </c>
      <c r="F10" s="190" t="s">
        <v>25</v>
      </c>
      <c r="G10" s="192">
        <v>0</v>
      </c>
      <c r="H10" s="191">
        <v>1</v>
      </c>
      <c r="I10" s="193"/>
      <c r="J10" s="193"/>
      <c r="K10" s="190" t="s">
        <v>284</v>
      </c>
      <c r="L10" s="190"/>
      <c r="M10" s="190"/>
      <c r="N10" s="190" t="s">
        <v>284</v>
      </c>
      <c r="O10" s="190"/>
      <c r="P10" s="190"/>
      <c r="Q10" s="190" t="s">
        <v>284</v>
      </c>
      <c r="R10" s="190"/>
      <c r="S10" s="190"/>
      <c r="T10" s="190" t="s">
        <v>284</v>
      </c>
      <c r="U10" s="190" t="s">
        <v>304</v>
      </c>
      <c r="V10" s="200">
        <v>1</v>
      </c>
      <c r="W10" s="195" t="s">
        <v>609</v>
      </c>
      <c r="X10" s="195" t="s">
        <v>521</v>
      </c>
      <c r="Y10" s="196" t="s">
        <v>870</v>
      </c>
      <c r="Z10" s="202" t="s">
        <v>180</v>
      </c>
    </row>
    <row r="11" spans="1:26" ht="62.5" customHeight="1">
      <c r="A11" s="186" t="s">
        <v>437</v>
      </c>
      <c r="B11" s="198" t="s">
        <v>522</v>
      </c>
      <c r="C11" s="198" t="s">
        <v>415</v>
      </c>
      <c r="D11" s="199">
        <v>30</v>
      </c>
      <c r="E11" s="199">
        <v>30</v>
      </c>
      <c r="F11" s="190" t="s">
        <v>25</v>
      </c>
      <c r="G11" s="191">
        <v>1</v>
      </c>
      <c r="H11" s="191">
        <v>1</v>
      </c>
      <c r="I11" s="193"/>
      <c r="J11" s="193"/>
      <c r="K11" s="190" t="s">
        <v>284</v>
      </c>
      <c r="L11" s="190"/>
      <c r="M11" s="190"/>
      <c r="N11" s="190" t="s">
        <v>284</v>
      </c>
      <c r="O11" s="190"/>
      <c r="P11" s="190"/>
      <c r="Q11" s="190" t="s">
        <v>284</v>
      </c>
      <c r="R11" s="190"/>
      <c r="S11" s="190"/>
      <c r="T11" s="190" t="s">
        <v>284</v>
      </c>
      <c r="U11" s="190" t="s">
        <v>304</v>
      </c>
      <c r="V11" s="200">
        <v>1</v>
      </c>
      <c r="W11" s="201" t="s">
        <v>523</v>
      </c>
      <c r="X11" s="201" t="s">
        <v>610</v>
      </c>
      <c r="Y11" s="196" t="s">
        <v>870</v>
      </c>
      <c r="Z11" s="197" t="s">
        <v>180</v>
      </c>
    </row>
    <row r="12" spans="1:26" ht="70">
      <c r="A12" s="186" t="s">
        <v>437</v>
      </c>
      <c r="B12" s="187" t="s">
        <v>524</v>
      </c>
      <c r="C12" s="198" t="s">
        <v>525</v>
      </c>
      <c r="D12" s="199">
        <v>0</v>
      </c>
      <c r="E12" s="199">
        <v>11</v>
      </c>
      <c r="F12" s="190" t="s">
        <v>25</v>
      </c>
      <c r="G12" s="203">
        <v>0</v>
      </c>
      <c r="H12" s="203">
        <v>11</v>
      </c>
      <c r="I12" s="193"/>
      <c r="J12" s="193"/>
      <c r="K12" s="190" t="s">
        <v>284</v>
      </c>
      <c r="L12" s="190"/>
      <c r="M12" s="190"/>
      <c r="N12" s="190" t="s">
        <v>284</v>
      </c>
      <c r="O12" s="190"/>
      <c r="P12" s="190"/>
      <c r="Q12" s="190" t="s">
        <v>284</v>
      </c>
      <c r="R12" s="190"/>
      <c r="S12" s="190"/>
      <c r="T12" s="190" t="s">
        <v>284</v>
      </c>
      <c r="U12" s="190" t="s">
        <v>304</v>
      </c>
      <c r="V12" s="200">
        <v>0</v>
      </c>
      <c r="W12" s="201" t="s">
        <v>526</v>
      </c>
      <c r="X12" s="201" t="s">
        <v>527</v>
      </c>
      <c r="Y12" s="196" t="s">
        <v>870</v>
      </c>
      <c r="Z12" s="197" t="s">
        <v>180</v>
      </c>
    </row>
    <row r="13" spans="1:26" ht="135" customHeight="1">
      <c r="A13" s="186" t="s">
        <v>437</v>
      </c>
      <c r="B13" s="198" t="s">
        <v>399</v>
      </c>
      <c r="C13" s="198" t="s">
        <v>416</v>
      </c>
      <c r="D13" s="199">
        <v>5</v>
      </c>
      <c r="E13" s="199">
        <v>10</v>
      </c>
      <c r="F13" s="190" t="s">
        <v>25</v>
      </c>
      <c r="G13" s="204">
        <v>0</v>
      </c>
      <c r="H13" s="203">
        <v>10</v>
      </c>
      <c r="I13" s="193"/>
      <c r="J13" s="193"/>
      <c r="K13" s="190" t="s">
        <v>284</v>
      </c>
      <c r="L13" s="190"/>
      <c r="M13" s="190"/>
      <c r="N13" s="190" t="s">
        <v>284</v>
      </c>
      <c r="O13" s="190"/>
      <c r="P13" s="190"/>
      <c r="Q13" s="190" t="s">
        <v>284</v>
      </c>
      <c r="R13" s="190"/>
      <c r="S13" s="190"/>
      <c r="T13" s="190" t="s">
        <v>284</v>
      </c>
      <c r="U13" s="190" t="s">
        <v>304</v>
      </c>
      <c r="V13" s="200">
        <v>0.5</v>
      </c>
      <c r="W13" s="201" t="s">
        <v>606</v>
      </c>
      <c r="X13" s="201" t="s">
        <v>591</v>
      </c>
      <c r="Y13" s="196" t="s">
        <v>870</v>
      </c>
      <c r="Z13" s="197" t="s">
        <v>180</v>
      </c>
    </row>
    <row r="14" spans="1:26" ht="111.75" customHeight="1">
      <c r="A14" s="186" t="s">
        <v>437</v>
      </c>
      <c r="B14" s="198" t="s">
        <v>528</v>
      </c>
      <c r="C14" s="198" t="s">
        <v>529</v>
      </c>
      <c r="D14" s="195">
        <v>1</v>
      </c>
      <c r="E14" s="189">
        <v>1</v>
      </c>
      <c r="F14" s="190" t="s">
        <v>27</v>
      </c>
      <c r="G14" s="204">
        <v>0</v>
      </c>
      <c r="H14" s="191">
        <v>0.5</v>
      </c>
      <c r="I14" s="193"/>
      <c r="J14" s="193"/>
      <c r="K14" s="193"/>
      <c r="L14" s="193"/>
      <c r="M14" s="193"/>
      <c r="N14" s="190" t="s">
        <v>284</v>
      </c>
      <c r="O14" s="190"/>
      <c r="P14" s="190"/>
      <c r="Q14" s="190"/>
      <c r="R14" s="190"/>
      <c r="S14" s="190"/>
      <c r="T14" s="190" t="s">
        <v>284</v>
      </c>
      <c r="U14" s="190" t="s">
        <v>304</v>
      </c>
      <c r="V14" s="194">
        <v>0.25</v>
      </c>
      <c r="W14" s="201" t="s">
        <v>530</v>
      </c>
      <c r="X14" s="201" t="s">
        <v>531</v>
      </c>
      <c r="Y14" s="196" t="s">
        <v>870</v>
      </c>
      <c r="Z14" s="197" t="s">
        <v>532</v>
      </c>
    </row>
    <row r="15" spans="1:26" ht="74.25" customHeight="1">
      <c r="A15" s="186" t="s">
        <v>437</v>
      </c>
      <c r="B15" s="198" t="s">
        <v>533</v>
      </c>
      <c r="C15" s="198" t="s">
        <v>534</v>
      </c>
      <c r="D15" s="205">
        <v>261161</v>
      </c>
      <c r="E15" s="205">
        <v>261161</v>
      </c>
      <c r="F15" s="190" t="s">
        <v>25</v>
      </c>
      <c r="G15" s="191" t="s">
        <v>435</v>
      </c>
      <c r="H15" s="191" t="s">
        <v>611</v>
      </c>
      <c r="I15" s="193"/>
      <c r="J15" s="193"/>
      <c r="K15" s="190" t="s">
        <v>284</v>
      </c>
      <c r="L15" s="190"/>
      <c r="M15" s="190"/>
      <c r="N15" s="190" t="s">
        <v>284</v>
      </c>
      <c r="O15" s="190"/>
      <c r="P15" s="190"/>
      <c r="Q15" s="190" t="s">
        <v>284</v>
      </c>
      <c r="R15" s="190"/>
      <c r="S15" s="190"/>
      <c r="T15" s="190" t="s">
        <v>284</v>
      </c>
      <c r="U15" s="190" t="s">
        <v>304</v>
      </c>
      <c r="V15" s="206">
        <f>+D15/E15</f>
        <v>1</v>
      </c>
      <c r="W15" s="207" t="s">
        <v>535</v>
      </c>
      <c r="X15" s="207" t="s">
        <v>536</v>
      </c>
      <c r="Y15" s="196" t="s">
        <v>870</v>
      </c>
      <c r="Z15" s="197" t="s">
        <v>144</v>
      </c>
    </row>
    <row r="16" spans="1:26" ht="43.5" customHeight="1">
      <c r="A16" s="186" t="s">
        <v>437</v>
      </c>
      <c r="B16" s="198" t="s">
        <v>537</v>
      </c>
      <c r="C16" s="198" t="s">
        <v>538</v>
      </c>
      <c r="D16" s="208">
        <v>1</v>
      </c>
      <c r="E16" s="208">
        <v>1</v>
      </c>
      <c r="F16" s="190" t="s">
        <v>25</v>
      </c>
      <c r="G16" s="191">
        <v>0.5</v>
      </c>
      <c r="H16" s="191">
        <v>1</v>
      </c>
      <c r="I16" s="193"/>
      <c r="J16" s="193"/>
      <c r="K16" s="190" t="s">
        <v>284</v>
      </c>
      <c r="L16" s="190"/>
      <c r="M16" s="190"/>
      <c r="N16" s="190" t="s">
        <v>284</v>
      </c>
      <c r="O16" s="190"/>
      <c r="P16" s="190"/>
      <c r="Q16" s="190" t="s">
        <v>284</v>
      </c>
      <c r="R16" s="190"/>
      <c r="S16" s="190"/>
      <c r="T16" s="190" t="s">
        <v>284</v>
      </c>
      <c r="U16" s="190" t="s">
        <v>304</v>
      </c>
      <c r="V16" s="206">
        <f>+D16/E16</f>
        <v>1</v>
      </c>
      <c r="W16" s="207" t="s">
        <v>539</v>
      </c>
      <c r="X16" s="209" t="s">
        <v>540</v>
      </c>
      <c r="Y16" s="196" t="s">
        <v>870</v>
      </c>
      <c r="Z16" s="197" t="s">
        <v>144</v>
      </c>
    </row>
    <row r="17" spans="1:26" ht="93" customHeight="1">
      <c r="A17" s="186" t="s">
        <v>437</v>
      </c>
      <c r="B17" s="198" t="s">
        <v>541</v>
      </c>
      <c r="C17" s="198" t="s">
        <v>542</v>
      </c>
      <c r="D17" s="205">
        <v>79</v>
      </c>
      <c r="E17" s="205">
        <v>282</v>
      </c>
      <c r="F17" s="190" t="s">
        <v>25</v>
      </c>
      <c r="G17" s="203">
        <v>287</v>
      </c>
      <c r="H17" s="203">
        <v>282</v>
      </c>
      <c r="I17" s="193"/>
      <c r="J17" s="193"/>
      <c r="K17" s="190" t="s">
        <v>284</v>
      </c>
      <c r="L17" s="190"/>
      <c r="M17" s="190"/>
      <c r="N17" s="190" t="s">
        <v>284</v>
      </c>
      <c r="O17" s="190"/>
      <c r="P17" s="190"/>
      <c r="Q17" s="190" t="s">
        <v>284</v>
      </c>
      <c r="R17" s="190"/>
      <c r="S17" s="190"/>
      <c r="T17" s="190" t="s">
        <v>284</v>
      </c>
      <c r="U17" s="190" t="s">
        <v>304</v>
      </c>
      <c r="V17" s="206">
        <f>+D17/E17</f>
        <v>0.28014184397163122</v>
      </c>
      <c r="W17" s="207" t="s">
        <v>543</v>
      </c>
      <c r="X17" s="207" t="s">
        <v>544</v>
      </c>
      <c r="Y17" s="196" t="s">
        <v>870</v>
      </c>
      <c r="Z17" s="197" t="s">
        <v>144</v>
      </c>
    </row>
    <row r="18" spans="1:26" ht="102" customHeight="1">
      <c r="A18" s="186" t="s">
        <v>437</v>
      </c>
      <c r="B18" s="187" t="s">
        <v>545</v>
      </c>
      <c r="C18" s="198" t="s">
        <v>546</v>
      </c>
      <c r="D18" s="205">
        <v>9699</v>
      </c>
      <c r="E18" s="205">
        <v>16150</v>
      </c>
      <c r="F18" s="190" t="s">
        <v>25</v>
      </c>
      <c r="G18" s="203">
        <v>20400</v>
      </c>
      <c r="H18" s="203">
        <v>16150</v>
      </c>
      <c r="I18" s="193"/>
      <c r="J18" s="193"/>
      <c r="K18" s="190" t="s">
        <v>284</v>
      </c>
      <c r="L18" s="190"/>
      <c r="M18" s="190"/>
      <c r="N18" s="190" t="s">
        <v>284</v>
      </c>
      <c r="O18" s="190"/>
      <c r="P18" s="190"/>
      <c r="Q18" s="190" t="s">
        <v>284</v>
      </c>
      <c r="R18" s="190"/>
      <c r="S18" s="190"/>
      <c r="T18" s="190" t="s">
        <v>284</v>
      </c>
      <c r="U18" s="190" t="s">
        <v>304</v>
      </c>
      <c r="V18" s="206">
        <f>+D18/E18</f>
        <v>0.60055727554179572</v>
      </c>
      <c r="W18" s="207" t="s">
        <v>543</v>
      </c>
      <c r="X18" s="207" t="s">
        <v>547</v>
      </c>
      <c r="Y18" s="196" t="s">
        <v>870</v>
      </c>
      <c r="Z18" s="197" t="s">
        <v>144</v>
      </c>
    </row>
    <row r="19" spans="1:26" ht="70">
      <c r="A19" s="186" t="s">
        <v>437</v>
      </c>
      <c r="B19" s="198" t="s">
        <v>236</v>
      </c>
      <c r="C19" s="198" t="s">
        <v>238</v>
      </c>
      <c r="D19" s="189">
        <v>16719274</v>
      </c>
      <c r="E19" s="189">
        <v>19024666</v>
      </c>
      <c r="F19" s="190" t="s">
        <v>26</v>
      </c>
      <c r="G19" s="191">
        <v>0</v>
      </c>
      <c r="H19" s="191">
        <v>0.94</v>
      </c>
      <c r="I19" s="193"/>
      <c r="J19" s="193"/>
      <c r="K19" s="193"/>
      <c r="L19" s="190" t="s">
        <v>284</v>
      </c>
      <c r="M19" s="190"/>
      <c r="N19" s="190"/>
      <c r="O19" s="190"/>
      <c r="P19" s="190" t="s">
        <v>284</v>
      </c>
      <c r="Q19" s="190"/>
      <c r="R19" s="190"/>
      <c r="S19" s="190"/>
      <c r="T19" s="190" t="s">
        <v>284</v>
      </c>
      <c r="U19" s="190" t="s">
        <v>304</v>
      </c>
      <c r="V19" s="194">
        <v>0.87</v>
      </c>
      <c r="W19" s="201" t="s">
        <v>582</v>
      </c>
      <c r="X19" s="210" t="s">
        <v>612</v>
      </c>
      <c r="Y19" s="196" t="s">
        <v>870</v>
      </c>
      <c r="Z19" s="197" t="s">
        <v>204</v>
      </c>
    </row>
    <row r="20" spans="1:26" ht="103.5" customHeight="1">
      <c r="A20" s="186" t="s">
        <v>437</v>
      </c>
      <c r="B20" s="211" t="s">
        <v>236</v>
      </c>
      <c r="C20" s="198" t="s">
        <v>417</v>
      </c>
      <c r="D20" s="189">
        <v>433467</v>
      </c>
      <c r="E20" s="189">
        <v>523722</v>
      </c>
      <c r="F20" s="190" t="s">
        <v>26</v>
      </c>
      <c r="G20" s="191">
        <v>0</v>
      </c>
      <c r="H20" s="191">
        <v>0.9</v>
      </c>
      <c r="I20" s="193"/>
      <c r="J20" s="193"/>
      <c r="K20" s="193"/>
      <c r="L20" s="190" t="s">
        <v>284</v>
      </c>
      <c r="M20" s="190"/>
      <c r="N20" s="190"/>
      <c r="O20" s="190"/>
      <c r="P20" s="190" t="s">
        <v>284</v>
      </c>
      <c r="Q20" s="190"/>
      <c r="R20" s="190"/>
      <c r="S20" s="190"/>
      <c r="T20" s="190" t="s">
        <v>284</v>
      </c>
      <c r="U20" s="190" t="s">
        <v>304</v>
      </c>
      <c r="V20" s="194">
        <v>0.82</v>
      </c>
      <c r="W20" s="201" t="s">
        <v>582</v>
      </c>
      <c r="X20" s="210" t="s">
        <v>613</v>
      </c>
      <c r="Y20" s="196" t="s">
        <v>870</v>
      </c>
      <c r="Z20" s="197" t="s">
        <v>204</v>
      </c>
    </row>
    <row r="21" spans="1:26" ht="99.75" customHeight="1">
      <c r="A21" s="186" t="s">
        <v>437</v>
      </c>
      <c r="B21" s="187" t="s">
        <v>400</v>
      </c>
      <c r="C21" s="198" t="s">
        <v>548</v>
      </c>
      <c r="D21" s="189"/>
      <c r="E21" s="189"/>
      <c r="F21" s="190" t="s">
        <v>26</v>
      </c>
      <c r="G21" s="203">
        <v>0</v>
      </c>
      <c r="H21" s="203">
        <v>550</v>
      </c>
      <c r="I21" s="193"/>
      <c r="J21" s="193"/>
      <c r="K21" s="193"/>
      <c r="L21" s="190" t="s">
        <v>284</v>
      </c>
      <c r="M21" s="190"/>
      <c r="N21" s="190"/>
      <c r="O21" s="190"/>
      <c r="P21" s="190" t="s">
        <v>284</v>
      </c>
      <c r="Q21" s="190"/>
      <c r="R21" s="190"/>
      <c r="S21" s="190"/>
      <c r="T21" s="190" t="s">
        <v>284</v>
      </c>
      <c r="U21" s="190" t="s">
        <v>304</v>
      </c>
      <c r="V21" s="194">
        <v>0.1</v>
      </c>
      <c r="W21" s="212" t="s">
        <v>583</v>
      </c>
      <c r="X21" s="201" t="s">
        <v>584</v>
      </c>
      <c r="Y21" s="196" t="s">
        <v>870</v>
      </c>
      <c r="Z21" s="197" t="s">
        <v>204</v>
      </c>
    </row>
    <row r="22" spans="1:26" ht="70">
      <c r="A22" s="186" t="s">
        <v>437</v>
      </c>
      <c r="B22" s="198" t="s">
        <v>401</v>
      </c>
      <c r="C22" s="198" t="s">
        <v>418</v>
      </c>
      <c r="D22" s="189"/>
      <c r="E22" s="189"/>
      <c r="F22" s="190" t="s">
        <v>25</v>
      </c>
      <c r="G22" s="191">
        <v>0.1</v>
      </c>
      <c r="H22" s="191">
        <v>0.7</v>
      </c>
      <c r="I22" s="193"/>
      <c r="J22" s="193"/>
      <c r="K22" s="190" t="s">
        <v>284</v>
      </c>
      <c r="L22" s="190"/>
      <c r="M22" s="190"/>
      <c r="N22" s="190" t="s">
        <v>284</v>
      </c>
      <c r="O22" s="190"/>
      <c r="P22" s="190"/>
      <c r="Q22" s="190" t="s">
        <v>284</v>
      </c>
      <c r="R22" s="190"/>
      <c r="S22" s="190"/>
      <c r="T22" s="190" t="s">
        <v>284</v>
      </c>
      <c r="U22" s="190" t="s">
        <v>304</v>
      </c>
      <c r="V22" s="194">
        <v>0.2</v>
      </c>
      <c r="W22" s="201" t="s">
        <v>549</v>
      </c>
      <c r="X22" s="201" t="s">
        <v>550</v>
      </c>
      <c r="Y22" s="196" t="s">
        <v>870</v>
      </c>
      <c r="Z22" s="197" t="s">
        <v>198</v>
      </c>
    </row>
    <row r="23" spans="1:26" ht="82.5" customHeight="1">
      <c r="A23" s="186" t="s">
        <v>437</v>
      </c>
      <c r="B23" s="198" t="s">
        <v>402</v>
      </c>
      <c r="C23" s="198" t="s">
        <v>419</v>
      </c>
      <c r="D23" s="213">
        <v>18869086307.470001</v>
      </c>
      <c r="E23" s="213">
        <v>24883343074</v>
      </c>
      <c r="F23" s="190" t="s">
        <v>25</v>
      </c>
      <c r="G23" s="191">
        <v>0</v>
      </c>
      <c r="H23" s="191">
        <v>0.66</v>
      </c>
      <c r="I23" s="193"/>
      <c r="J23" s="193"/>
      <c r="K23" s="190" t="s">
        <v>284</v>
      </c>
      <c r="L23" s="190"/>
      <c r="M23" s="190"/>
      <c r="N23" s="190" t="s">
        <v>284</v>
      </c>
      <c r="O23" s="190"/>
      <c r="P23" s="190"/>
      <c r="Q23" s="190" t="s">
        <v>284</v>
      </c>
      <c r="R23" s="190"/>
      <c r="S23" s="190"/>
      <c r="T23" s="190" t="s">
        <v>284</v>
      </c>
      <c r="U23" s="190" t="s">
        <v>304</v>
      </c>
      <c r="V23" s="194">
        <v>0.66</v>
      </c>
      <c r="W23" s="201" t="s">
        <v>551</v>
      </c>
      <c r="X23" s="201" t="s">
        <v>552</v>
      </c>
      <c r="Y23" s="196" t="s">
        <v>870</v>
      </c>
      <c r="Z23" s="197" t="s">
        <v>198</v>
      </c>
    </row>
    <row r="24" spans="1:26" ht="85.5" customHeight="1">
      <c r="A24" s="186" t="s">
        <v>437</v>
      </c>
      <c r="B24" s="186" t="s">
        <v>403</v>
      </c>
      <c r="C24" s="198" t="s">
        <v>420</v>
      </c>
      <c r="D24" s="214">
        <v>107</v>
      </c>
      <c r="E24" s="214">
        <v>107</v>
      </c>
      <c r="F24" s="190" t="s">
        <v>25</v>
      </c>
      <c r="G24" s="191">
        <v>0</v>
      </c>
      <c r="H24" s="192" t="s">
        <v>436</v>
      </c>
      <c r="I24" s="193"/>
      <c r="J24" s="193"/>
      <c r="K24" s="190" t="s">
        <v>284</v>
      </c>
      <c r="L24" s="190"/>
      <c r="M24" s="190"/>
      <c r="N24" s="190" t="s">
        <v>284</v>
      </c>
      <c r="O24" s="190"/>
      <c r="P24" s="190"/>
      <c r="Q24" s="190" t="s">
        <v>284</v>
      </c>
      <c r="R24" s="190"/>
      <c r="S24" s="190"/>
      <c r="T24" s="190" t="s">
        <v>284</v>
      </c>
      <c r="U24" s="190" t="s">
        <v>304</v>
      </c>
      <c r="V24" s="194">
        <v>1</v>
      </c>
      <c r="W24" s="201" t="s">
        <v>553</v>
      </c>
      <c r="X24" s="201" t="s">
        <v>554</v>
      </c>
      <c r="Y24" s="196" t="s">
        <v>870</v>
      </c>
      <c r="Z24" s="197" t="s">
        <v>198</v>
      </c>
    </row>
    <row r="25" spans="1:26" ht="89.25" customHeight="1">
      <c r="A25" s="186" t="s">
        <v>437</v>
      </c>
      <c r="B25" s="186" t="s">
        <v>404</v>
      </c>
      <c r="C25" s="198" t="s">
        <v>421</v>
      </c>
      <c r="D25" s="189">
        <v>0</v>
      </c>
      <c r="E25" s="189">
        <v>0</v>
      </c>
      <c r="F25" s="196" t="s">
        <v>25</v>
      </c>
      <c r="G25" s="191">
        <v>0.1</v>
      </c>
      <c r="H25" s="191">
        <v>0.55000000000000004</v>
      </c>
      <c r="I25" s="193"/>
      <c r="J25" s="193"/>
      <c r="K25" s="190" t="s">
        <v>284</v>
      </c>
      <c r="L25" s="190"/>
      <c r="M25" s="190"/>
      <c r="N25" s="190" t="s">
        <v>284</v>
      </c>
      <c r="O25" s="190"/>
      <c r="P25" s="190"/>
      <c r="Q25" s="190" t="s">
        <v>284</v>
      </c>
      <c r="R25" s="190"/>
      <c r="S25" s="190"/>
      <c r="T25" s="190" t="s">
        <v>284</v>
      </c>
      <c r="U25" s="190" t="s">
        <v>304</v>
      </c>
      <c r="V25" s="215">
        <v>0.6</v>
      </c>
      <c r="W25" s="216" t="s">
        <v>555</v>
      </c>
      <c r="X25" s="216" t="s">
        <v>556</v>
      </c>
      <c r="Y25" s="196" t="s">
        <v>870</v>
      </c>
      <c r="Z25" s="197" t="s">
        <v>189</v>
      </c>
    </row>
    <row r="26" spans="1:26" ht="90.75" customHeight="1">
      <c r="A26" s="186" t="s">
        <v>437</v>
      </c>
      <c r="B26" s="198" t="s">
        <v>405</v>
      </c>
      <c r="C26" s="198" t="s">
        <v>422</v>
      </c>
      <c r="D26" s="217">
        <v>0.01</v>
      </c>
      <c r="E26" s="217">
        <v>0.01</v>
      </c>
      <c r="F26" s="196" t="s">
        <v>25</v>
      </c>
      <c r="G26" s="203">
        <v>0</v>
      </c>
      <c r="H26" s="191">
        <v>0.55000000000000004</v>
      </c>
      <c r="I26" s="193"/>
      <c r="J26" s="193"/>
      <c r="K26" s="190" t="s">
        <v>284</v>
      </c>
      <c r="L26" s="190"/>
      <c r="M26" s="190"/>
      <c r="N26" s="190" t="s">
        <v>284</v>
      </c>
      <c r="O26" s="190"/>
      <c r="P26" s="190"/>
      <c r="Q26" s="190" t="s">
        <v>284</v>
      </c>
      <c r="R26" s="190"/>
      <c r="S26" s="190"/>
      <c r="T26" s="190" t="s">
        <v>284</v>
      </c>
      <c r="U26" s="190" t="s">
        <v>304</v>
      </c>
      <c r="V26" s="215">
        <v>0.1</v>
      </c>
      <c r="W26" s="216" t="s">
        <v>557</v>
      </c>
      <c r="X26" s="216" t="s">
        <v>558</v>
      </c>
      <c r="Y26" s="196" t="s">
        <v>870</v>
      </c>
      <c r="Z26" s="197" t="s">
        <v>189</v>
      </c>
    </row>
    <row r="27" spans="1:26" ht="102" customHeight="1">
      <c r="A27" s="186" t="s">
        <v>437</v>
      </c>
      <c r="B27" s="186" t="s">
        <v>405</v>
      </c>
      <c r="C27" s="198" t="s">
        <v>423</v>
      </c>
      <c r="D27" s="199">
        <v>0</v>
      </c>
      <c r="E27" s="199">
        <v>0</v>
      </c>
      <c r="F27" s="196" t="s">
        <v>25</v>
      </c>
      <c r="G27" s="203">
        <v>0</v>
      </c>
      <c r="H27" s="191">
        <v>1</v>
      </c>
      <c r="I27" s="193"/>
      <c r="J27" s="193"/>
      <c r="K27" s="190" t="s">
        <v>284</v>
      </c>
      <c r="L27" s="190"/>
      <c r="M27" s="190"/>
      <c r="N27" s="190" t="s">
        <v>284</v>
      </c>
      <c r="O27" s="190"/>
      <c r="P27" s="190"/>
      <c r="Q27" s="190" t="s">
        <v>284</v>
      </c>
      <c r="R27" s="190"/>
      <c r="S27" s="190"/>
      <c r="T27" s="190" t="s">
        <v>284</v>
      </c>
      <c r="U27" s="190" t="s">
        <v>304</v>
      </c>
      <c r="V27" s="194">
        <v>0</v>
      </c>
      <c r="W27" s="218" t="s">
        <v>81</v>
      </c>
      <c r="X27" s="219" t="s">
        <v>585</v>
      </c>
      <c r="Y27" s="196" t="s">
        <v>870</v>
      </c>
      <c r="Z27" s="197" t="s">
        <v>392</v>
      </c>
    </row>
    <row r="28" spans="1:26" ht="111.75" customHeight="1">
      <c r="A28" s="186" t="s">
        <v>437</v>
      </c>
      <c r="B28" s="187" t="s">
        <v>406</v>
      </c>
      <c r="C28" s="198" t="s">
        <v>424</v>
      </c>
      <c r="D28" s="199">
        <v>16</v>
      </c>
      <c r="E28" s="199">
        <v>16</v>
      </c>
      <c r="F28" s="196" t="s">
        <v>25</v>
      </c>
      <c r="G28" s="203">
        <v>0</v>
      </c>
      <c r="H28" s="191">
        <v>1</v>
      </c>
      <c r="I28" s="193"/>
      <c r="J28" s="193"/>
      <c r="K28" s="190" t="s">
        <v>284</v>
      </c>
      <c r="L28" s="190"/>
      <c r="M28" s="190"/>
      <c r="N28" s="190" t="s">
        <v>284</v>
      </c>
      <c r="O28" s="190"/>
      <c r="P28" s="190"/>
      <c r="Q28" s="190" t="s">
        <v>284</v>
      </c>
      <c r="R28" s="190"/>
      <c r="S28" s="190"/>
      <c r="T28" s="190" t="s">
        <v>284</v>
      </c>
      <c r="U28" s="190" t="s">
        <v>304</v>
      </c>
      <c r="V28" s="194">
        <v>1</v>
      </c>
      <c r="W28" s="220" t="s">
        <v>592</v>
      </c>
      <c r="X28" s="220" t="s">
        <v>586</v>
      </c>
      <c r="Y28" s="196" t="s">
        <v>870</v>
      </c>
      <c r="Z28" s="197" t="s">
        <v>392</v>
      </c>
    </row>
    <row r="29" spans="1:26" ht="213.75" customHeight="1">
      <c r="A29" s="186" t="s">
        <v>437</v>
      </c>
      <c r="B29" s="198" t="s">
        <v>407</v>
      </c>
      <c r="C29" s="198" t="s">
        <v>425</v>
      </c>
      <c r="D29" s="189">
        <v>3</v>
      </c>
      <c r="E29" s="189">
        <v>1</v>
      </c>
      <c r="F29" s="196" t="s">
        <v>25</v>
      </c>
      <c r="G29" s="191">
        <v>0.1</v>
      </c>
      <c r="H29" s="191">
        <v>0.8</v>
      </c>
      <c r="I29" s="193"/>
      <c r="J29" s="193"/>
      <c r="K29" s="190" t="s">
        <v>284</v>
      </c>
      <c r="L29" s="190"/>
      <c r="M29" s="190"/>
      <c r="N29" s="190" t="s">
        <v>284</v>
      </c>
      <c r="O29" s="190"/>
      <c r="P29" s="190"/>
      <c r="Q29" s="190" t="s">
        <v>284</v>
      </c>
      <c r="R29" s="190"/>
      <c r="S29" s="190"/>
      <c r="T29" s="190" t="s">
        <v>284</v>
      </c>
      <c r="U29" s="190" t="s">
        <v>304</v>
      </c>
      <c r="V29" s="194">
        <v>0.37</v>
      </c>
      <c r="W29" s="220" t="s">
        <v>602</v>
      </c>
      <c r="X29" s="220" t="s">
        <v>603</v>
      </c>
      <c r="Y29" s="196" t="s">
        <v>870</v>
      </c>
      <c r="Z29" s="197" t="s">
        <v>213</v>
      </c>
    </row>
    <row r="30" spans="1:26" ht="229.5" customHeight="1">
      <c r="A30" s="186" t="s">
        <v>437</v>
      </c>
      <c r="B30" s="198" t="s">
        <v>408</v>
      </c>
      <c r="C30" s="187" t="s">
        <v>426</v>
      </c>
      <c r="D30" s="189">
        <v>5</v>
      </c>
      <c r="E30" s="189">
        <v>1</v>
      </c>
      <c r="F30" s="196" t="s">
        <v>25</v>
      </c>
      <c r="G30" s="191">
        <v>0.09</v>
      </c>
      <c r="H30" s="191">
        <v>0.77</v>
      </c>
      <c r="I30" s="193"/>
      <c r="J30" s="193"/>
      <c r="K30" s="190" t="s">
        <v>284</v>
      </c>
      <c r="L30" s="190"/>
      <c r="M30" s="190"/>
      <c r="N30" s="190" t="s">
        <v>284</v>
      </c>
      <c r="O30" s="190"/>
      <c r="P30" s="190"/>
      <c r="Q30" s="190" t="s">
        <v>284</v>
      </c>
      <c r="R30" s="190"/>
      <c r="S30" s="190"/>
      <c r="T30" s="190" t="s">
        <v>284</v>
      </c>
      <c r="U30" s="190" t="s">
        <v>304</v>
      </c>
      <c r="V30" s="194">
        <v>0.3</v>
      </c>
      <c r="W30" s="363" t="s">
        <v>604</v>
      </c>
      <c r="X30" s="362" t="s">
        <v>598</v>
      </c>
      <c r="Y30" s="196" t="s">
        <v>870</v>
      </c>
      <c r="Z30" s="197" t="s">
        <v>213</v>
      </c>
    </row>
    <row r="31" spans="1:26" ht="126" customHeight="1">
      <c r="A31" s="186" t="s">
        <v>437</v>
      </c>
      <c r="B31" s="221" t="s">
        <v>237</v>
      </c>
      <c r="C31" s="198" t="s">
        <v>427</v>
      </c>
      <c r="D31" s="189">
        <v>1</v>
      </c>
      <c r="E31" s="189">
        <v>1</v>
      </c>
      <c r="F31" s="196" t="s">
        <v>25</v>
      </c>
      <c r="G31" s="203">
        <v>3</v>
      </c>
      <c r="H31" s="203">
        <v>2</v>
      </c>
      <c r="I31" s="193"/>
      <c r="J31" s="193"/>
      <c r="K31" s="190" t="s">
        <v>284</v>
      </c>
      <c r="L31" s="190"/>
      <c r="M31" s="190"/>
      <c r="N31" s="190" t="s">
        <v>284</v>
      </c>
      <c r="O31" s="190"/>
      <c r="P31" s="190"/>
      <c r="Q31" s="190" t="s">
        <v>284</v>
      </c>
      <c r="R31" s="190"/>
      <c r="S31" s="190"/>
      <c r="T31" s="190" t="s">
        <v>284</v>
      </c>
      <c r="U31" s="190" t="s">
        <v>304</v>
      </c>
      <c r="V31" s="190">
        <v>1</v>
      </c>
      <c r="W31" s="201" t="s">
        <v>599</v>
      </c>
      <c r="X31" s="201" t="s">
        <v>597</v>
      </c>
      <c r="Y31" s="196" t="s">
        <v>870</v>
      </c>
      <c r="Z31" s="197" t="s">
        <v>213</v>
      </c>
    </row>
    <row r="32" spans="1:26" ht="114" customHeight="1">
      <c r="A32" s="186" t="s">
        <v>437</v>
      </c>
      <c r="B32" s="221" t="s">
        <v>409</v>
      </c>
      <c r="C32" s="221" t="s">
        <v>428</v>
      </c>
      <c r="D32" s="189">
        <v>1</v>
      </c>
      <c r="E32" s="189">
        <v>1</v>
      </c>
      <c r="F32" s="196" t="s">
        <v>25</v>
      </c>
      <c r="G32" s="191">
        <v>0.15</v>
      </c>
      <c r="H32" s="191">
        <v>0.6</v>
      </c>
      <c r="I32" s="193"/>
      <c r="J32" s="193"/>
      <c r="K32" s="190" t="s">
        <v>284</v>
      </c>
      <c r="L32" s="190"/>
      <c r="M32" s="190"/>
      <c r="N32" s="190" t="s">
        <v>284</v>
      </c>
      <c r="O32" s="190"/>
      <c r="P32" s="190"/>
      <c r="Q32" s="190" t="s">
        <v>284</v>
      </c>
      <c r="R32" s="190"/>
      <c r="S32" s="190"/>
      <c r="T32" s="190" t="s">
        <v>284</v>
      </c>
      <c r="U32" s="190" t="s">
        <v>304</v>
      </c>
      <c r="V32" s="190">
        <v>1</v>
      </c>
      <c r="W32" s="222" t="s">
        <v>605</v>
      </c>
      <c r="X32" s="201" t="s">
        <v>601</v>
      </c>
      <c r="Y32" s="196" t="s">
        <v>870</v>
      </c>
      <c r="Z32" s="197" t="s">
        <v>213</v>
      </c>
    </row>
    <row r="33" spans="1:26" ht="104.25" customHeight="1">
      <c r="A33" s="186" t="s">
        <v>437</v>
      </c>
      <c r="B33" s="223" t="s">
        <v>410</v>
      </c>
      <c r="C33" s="221" t="s">
        <v>429</v>
      </c>
      <c r="D33" s="189">
        <v>1</v>
      </c>
      <c r="E33" s="189">
        <v>1</v>
      </c>
      <c r="F33" s="190" t="s">
        <v>25</v>
      </c>
      <c r="G33" s="191">
        <v>0</v>
      </c>
      <c r="H33" s="191">
        <v>0.5</v>
      </c>
      <c r="I33" s="193"/>
      <c r="J33" s="193"/>
      <c r="K33" s="190" t="s">
        <v>284</v>
      </c>
      <c r="L33" s="190"/>
      <c r="M33" s="190"/>
      <c r="N33" s="190" t="s">
        <v>284</v>
      </c>
      <c r="O33" s="190"/>
      <c r="P33" s="190"/>
      <c r="Q33" s="190" t="s">
        <v>284</v>
      </c>
      <c r="R33" s="190"/>
      <c r="S33" s="190"/>
      <c r="T33" s="190" t="s">
        <v>284</v>
      </c>
      <c r="U33" s="190" t="s">
        <v>304</v>
      </c>
      <c r="V33" s="194">
        <v>0.85</v>
      </c>
      <c r="W33" s="212" t="s">
        <v>588</v>
      </c>
      <c r="X33" s="201" t="s">
        <v>589</v>
      </c>
      <c r="Y33" s="196" t="s">
        <v>870</v>
      </c>
      <c r="Z33" s="197" t="s">
        <v>216</v>
      </c>
    </row>
    <row r="34" spans="1:26" ht="182.25" customHeight="1">
      <c r="A34" s="186" t="s">
        <v>437</v>
      </c>
      <c r="B34" s="223" t="s">
        <v>559</v>
      </c>
      <c r="C34" s="221" t="s">
        <v>560</v>
      </c>
      <c r="D34" s="189">
        <v>1</v>
      </c>
      <c r="E34" s="189">
        <v>1</v>
      </c>
      <c r="F34" s="190" t="s">
        <v>25</v>
      </c>
      <c r="G34" s="203">
        <v>83</v>
      </c>
      <c r="H34" s="203">
        <v>86</v>
      </c>
      <c r="I34" s="193"/>
      <c r="J34" s="193"/>
      <c r="K34" s="190" t="s">
        <v>284</v>
      </c>
      <c r="L34" s="190"/>
      <c r="M34" s="190"/>
      <c r="N34" s="190" t="s">
        <v>284</v>
      </c>
      <c r="O34" s="190"/>
      <c r="P34" s="190"/>
      <c r="Q34" s="190" t="s">
        <v>284</v>
      </c>
      <c r="R34" s="190"/>
      <c r="S34" s="190"/>
      <c r="T34" s="190" t="s">
        <v>284</v>
      </c>
      <c r="U34" s="190" t="s">
        <v>304</v>
      </c>
      <c r="V34" s="194">
        <v>0.2</v>
      </c>
      <c r="W34" s="212"/>
      <c r="X34" s="201" t="s">
        <v>596</v>
      </c>
      <c r="Y34" s="196" t="s">
        <v>870</v>
      </c>
      <c r="Z34" s="197" t="s">
        <v>219</v>
      </c>
    </row>
    <row r="35" spans="1:26" ht="138.75" customHeight="1">
      <c r="A35" s="186" t="s">
        <v>437</v>
      </c>
      <c r="B35" s="187" t="s">
        <v>561</v>
      </c>
      <c r="C35" s="198" t="s">
        <v>562</v>
      </c>
      <c r="D35" s="189">
        <v>1</v>
      </c>
      <c r="E35" s="189">
        <v>1</v>
      </c>
      <c r="F35" s="196" t="s">
        <v>25</v>
      </c>
      <c r="G35" s="191">
        <v>0.5</v>
      </c>
      <c r="H35" s="224">
        <v>0.55000000000000004</v>
      </c>
      <c r="I35" s="193"/>
      <c r="J35" s="193"/>
      <c r="K35" s="190" t="s">
        <v>284</v>
      </c>
      <c r="L35" s="190"/>
      <c r="M35" s="190"/>
      <c r="N35" s="190" t="s">
        <v>284</v>
      </c>
      <c r="O35" s="190"/>
      <c r="P35" s="190"/>
      <c r="Q35" s="190" t="s">
        <v>284</v>
      </c>
      <c r="R35" s="190"/>
      <c r="S35" s="190"/>
      <c r="T35" s="190" t="s">
        <v>284</v>
      </c>
      <c r="U35" s="190" t="s">
        <v>304</v>
      </c>
      <c r="V35" s="194">
        <v>0.2</v>
      </c>
      <c r="W35" s="201" t="s">
        <v>563</v>
      </c>
      <c r="X35" s="201" t="s">
        <v>564</v>
      </c>
      <c r="Y35" s="196" t="s">
        <v>870</v>
      </c>
      <c r="Z35" s="197" t="s">
        <v>223</v>
      </c>
    </row>
    <row r="36" spans="1:26" ht="179.25" customHeight="1">
      <c r="A36" s="186" t="s">
        <v>437</v>
      </c>
      <c r="B36" s="187" t="s">
        <v>411</v>
      </c>
      <c r="C36" s="187" t="s">
        <v>239</v>
      </c>
      <c r="D36" s="189">
        <v>1</v>
      </c>
      <c r="E36" s="189">
        <v>1</v>
      </c>
      <c r="F36" s="190" t="s">
        <v>27</v>
      </c>
      <c r="G36" s="203">
        <v>7</v>
      </c>
      <c r="H36" s="203">
        <v>0</v>
      </c>
      <c r="I36" s="193"/>
      <c r="J36" s="193"/>
      <c r="K36" s="193"/>
      <c r="L36" s="193"/>
      <c r="M36" s="193"/>
      <c r="N36" s="190" t="s">
        <v>284</v>
      </c>
      <c r="O36" s="190"/>
      <c r="P36" s="190"/>
      <c r="Q36" s="190"/>
      <c r="R36" s="190"/>
      <c r="S36" s="190"/>
      <c r="T36" s="190" t="s">
        <v>284</v>
      </c>
      <c r="U36" s="190" t="s">
        <v>304</v>
      </c>
      <c r="V36" s="190">
        <v>0</v>
      </c>
      <c r="W36" s="212"/>
      <c r="X36" s="201" t="s">
        <v>595</v>
      </c>
      <c r="Y36" s="196" t="s">
        <v>870</v>
      </c>
      <c r="Z36" s="197" t="s">
        <v>229</v>
      </c>
    </row>
    <row r="37" spans="1:26" ht="186.75" customHeight="1">
      <c r="A37" s="186" t="s">
        <v>437</v>
      </c>
      <c r="B37" s="187" t="s">
        <v>412</v>
      </c>
      <c r="C37" s="198" t="s">
        <v>430</v>
      </c>
      <c r="D37" s="189">
        <v>1</v>
      </c>
      <c r="E37" s="189">
        <v>1</v>
      </c>
      <c r="F37" s="190" t="s">
        <v>27</v>
      </c>
      <c r="G37" s="191">
        <v>0.82</v>
      </c>
      <c r="H37" s="191">
        <v>0.85</v>
      </c>
      <c r="I37" s="193"/>
      <c r="J37" s="193"/>
      <c r="K37" s="193"/>
      <c r="L37" s="193"/>
      <c r="M37" s="193"/>
      <c r="N37" s="190" t="s">
        <v>284</v>
      </c>
      <c r="O37" s="190"/>
      <c r="P37" s="190"/>
      <c r="Q37" s="190"/>
      <c r="R37" s="190"/>
      <c r="S37" s="190"/>
      <c r="T37" s="190" t="s">
        <v>284</v>
      </c>
      <c r="U37" s="190" t="s">
        <v>304</v>
      </c>
      <c r="V37" s="225">
        <v>1</v>
      </c>
      <c r="W37" s="212"/>
      <c r="X37" s="226" t="s">
        <v>565</v>
      </c>
      <c r="Y37" s="196" t="s">
        <v>870</v>
      </c>
      <c r="Z37" s="197" t="s">
        <v>229</v>
      </c>
    </row>
    <row r="38" spans="1:26" ht="161.25" customHeight="1">
      <c r="A38" s="186" t="s">
        <v>437</v>
      </c>
      <c r="B38" s="187" t="s">
        <v>412</v>
      </c>
      <c r="C38" s="221" t="s">
        <v>431</v>
      </c>
      <c r="D38" s="189">
        <v>1</v>
      </c>
      <c r="E38" s="189">
        <v>1</v>
      </c>
      <c r="F38" s="190" t="s">
        <v>27</v>
      </c>
      <c r="G38" s="227">
        <v>0.13500000000000001</v>
      </c>
      <c r="H38" s="192">
        <v>0.05</v>
      </c>
      <c r="I38" s="193"/>
      <c r="J38" s="193"/>
      <c r="K38" s="193"/>
      <c r="L38" s="193"/>
      <c r="M38" s="193"/>
      <c r="N38" s="190" t="s">
        <v>284</v>
      </c>
      <c r="O38" s="190"/>
      <c r="P38" s="190"/>
      <c r="Q38" s="190"/>
      <c r="R38" s="190"/>
      <c r="S38" s="190"/>
      <c r="T38" s="190" t="s">
        <v>284</v>
      </c>
      <c r="U38" s="190" t="s">
        <v>304</v>
      </c>
      <c r="V38" s="228">
        <v>0.18429999999999999</v>
      </c>
      <c r="W38" s="212"/>
      <c r="X38" s="220" t="s">
        <v>566</v>
      </c>
      <c r="Y38" s="196" t="s">
        <v>870</v>
      </c>
      <c r="Z38" s="197" t="s">
        <v>229</v>
      </c>
    </row>
    <row r="39" spans="1:26" ht="272.25" customHeight="1">
      <c r="A39" s="186" t="s">
        <v>437</v>
      </c>
      <c r="B39" s="187" t="s">
        <v>412</v>
      </c>
      <c r="C39" s="221" t="s">
        <v>432</v>
      </c>
      <c r="D39" s="189">
        <v>2</v>
      </c>
      <c r="E39" s="189">
        <v>9</v>
      </c>
      <c r="F39" s="190" t="s">
        <v>25</v>
      </c>
      <c r="G39" s="203">
        <v>0</v>
      </c>
      <c r="H39" s="203">
        <v>2</v>
      </c>
      <c r="I39" s="193"/>
      <c r="J39" s="193"/>
      <c r="K39" s="190" t="s">
        <v>284</v>
      </c>
      <c r="L39" s="190"/>
      <c r="M39" s="190"/>
      <c r="N39" s="190" t="s">
        <v>284</v>
      </c>
      <c r="O39" s="190"/>
      <c r="P39" s="190"/>
      <c r="Q39" s="190" t="s">
        <v>284</v>
      </c>
      <c r="R39" s="190"/>
      <c r="S39" s="190"/>
      <c r="T39" s="190" t="s">
        <v>284</v>
      </c>
      <c r="U39" s="190" t="s">
        <v>304</v>
      </c>
      <c r="V39" s="228">
        <v>0.01</v>
      </c>
      <c r="W39" s="201"/>
      <c r="X39" s="219" t="s">
        <v>567</v>
      </c>
      <c r="Y39" s="196" t="s">
        <v>870</v>
      </c>
      <c r="Z39" s="197" t="s">
        <v>229</v>
      </c>
    </row>
    <row r="40" spans="1:26" ht="408.75" customHeight="1">
      <c r="A40" s="186" t="s">
        <v>437</v>
      </c>
      <c r="B40" s="221" t="s">
        <v>568</v>
      </c>
      <c r="C40" s="198" t="s">
        <v>433</v>
      </c>
      <c r="D40" s="189">
        <v>3</v>
      </c>
      <c r="E40" s="189">
        <v>20</v>
      </c>
      <c r="F40" s="190" t="s">
        <v>25</v>
      </c>
      <c r="G40" s="191">
        <v>0.1</v>
      </c>
      <c r="H40" s="191">
        <v>0.8</v>
      </c>
      <c r="I40" s="193"/>
      <c r="J40" s="193"/>
      <c r="K40" s="190" t="s">
        <v>284</v>
      </c>
      <c r="L40" s="190"/>
      <c r="M40" s="190"/>
      <c r="N40" s="190" t="s">
        <v>284</v>
      </c>
      <c r="O40" s="190"/>
      <c r="P40" s="190"/>
      <c r="Q40" s="190" t="s">
        <v>284</v>
      </c>
      <c r="R40" s="190"/>
      <c r="S40" s="190"/>
      <c r="T40" s="190" t="s">
        <v>284</v>
      </c>
      <c r="U40" s="190" t="s">
        <v>304</v>
      </c>
      <c r="V40" s="228">
        <v>0.56699999999999995</v>
      </c>
      <c r="W40" s="201" t="s">
        <v>594</v>
      </c>
      <c r="X40" s="219" t="s">
        <v>569</v>
      </c>
      <c r="Y40" s="196" t="s">
        <v>870</v>
      </c>
      <c r="Z40" s="202" t="s">
        <v>229</v>
      </c>
    </row>
    <row r="41" spans="1:26" ht="255" customHeight="1">
      <c r="A41" s="186" t="s">
        <v>437</v>
      </c>
      <c r="B41" s="198" t="s">
        <v>413</v>
      </c>
      <c r="C41" s="198" t="s">
        <v>434</v>
      </c>
      <c r="D41" s="229">
        <v>1</v>
      </c>
      <c r="E41" s="229">
        <v>1</v>
      </c>
      <c r="F41" s="190" t="s">
        <v>25</v>
      </c>
      <c r="G41" s="192">
        <v>0.1</v>
      </c>
      <c r="H41" s="192">
        <v>0.6</v>
      </c>
      <c r="I41" s="193"/>
      <c r="J41" s="193"/>
      <c r="K41" s="193"/>
      <c r="L41" s="190" t="s">
        <v>284</v>
      </c>
      <c r="M41" s="190"/>
      <c r="N41" s="190"/>
      <c r="O41" s="190" t="s">
        <v>284</v>
      </c>
      <c r="P41" s="190"/>
      <c r="Q41" s="190"/>
      <c r="R41" s="190" t="s">
        <v>284</v>
      </c>
      <c r="S41" s="190"/>
      <c r="T41" s="190"/>
      <c r="U41" s="190" t="s">
        <v>304</v>
      </c>
      <c r="V41" s="228">
        <v>0.17499999999999999</v>
      </c>
      <c r="W41" s="195" t="s">
        <v>570</v>
      </c>
      <c r="X41" s="201" t="s">
        <v>593</v>
      </c>
      <c r="Y41" s="196" t="s">
        <v>870</v>
      </c>
      <c r="Z41" s="197" t="s">
        <v>229</v>
      </c>
    </row>
    <row r="42" spans="1:26" ht="14" hidden="1">
      <c r="A42" s="230"/>
      <c r="B42" s="230"/>
      <c r="C42" s="230"/>
      <c r="D42" s="231"/>
      <c r="E42" s="231"/>
      <c r="F42" s="230"/>
      <c r="G42" s="230"/>
      <c r="H42" s="230"/>
      <c r="I42" s="230"/>
      <c r="J42" s="230"/>
      <c r="K42" s="230"/>
      <c r="L42" s="230"/>
      <c r="M42" s="230"/>
      <c r="N42" s="230"/>
      <c r="O42" s="230"/>
      <c r="P42" s="230"/>
      <c r="Q42" s="230"/>
      <c r="R42" s="230"/>
      <c r="S42" s="230"/>
      <c r="T42" s="230"/>
      <c r="U42" s="230"/>
      <c r="V42" s="231"/>
      <c r="W42" s="230"/>
      <c r="X42" s="232"/>
      <c r="Y42" s="230"/>
      <c r="Z42" s="230"/>
    </row>
    <row r="43" spans="1:26" ht="190.5" hidden="1" customHeight="1">
      <c r="A43" s="233" t="s">
        <v>571</v>
      </c>
      <c r="B43" s="198" t="s">
        <v>572</v>
      </c>
      <c r="C43" s="234" t="s">
        <v>573</v>
      </c>
      <c r="D43" s="235">
        <v>11</v>
      </c>
      <c r="E43" s="235">
        <v>45</v>
      </c>
      <c r="F43" s="190" t="s">
        <v>25</v>
      </c>
      <c r="G43" s="190">
        <v>29</v>
      </c>
      <c r="H43" s="190">
        <v>45</v>
      </c>
      <c r="I43" s="193"/>
      <c r="J43" s="193"/>
      <c r="K43" s="193"/>
      <c r="L43" s="193"/>
      <c r="M43" s="193"/>
      <c r="N43" s="193"/>
      <c r="O43" s="193"/>
      <c r="P43" s="193"/>
      <c r="Q43" s="193"/>
      <c r="R43" s="193"/>
      <c r="S43" s="193"/>
      <c r="T43" s="193"/>
      <c r="U43" s="193"/>
      <c r="V43" s="190"/>
      <c r="W43" s="201" t="s">
        <v>587</v>
      </c>
      <c r="X43" s="236" t="s">
        <v>574</v>
      </c>
      <c r="Y43" s="193"/>
      <c r="Z43" s="203" t="s">
        <v>168</v>
      </c>
    </row>
    <row r="44" spans="1:26" ht="171" hidden="1" customHeight="1">
      <c r="A44" s="233" t="s">
        <v>571</v>
      </c>
      <c r="B44" s="198" t="s">
        <v>575</v>
      </c>
      <c r="C44" s="234" t="s">
        <v>576</v>
      </c>
      <c r="D44" s="189"/>
      <c r="E44" s="189"/>
      <c r="F44" s="190" t="s">
        <v>27</v>
      </c>
      <c r="G44" s="190">
        <v>72</v>
      </c>
      <c r="H44" s="190">
        <v>84</v>
      </c>
      <c r="I44" s="193"/>
      <c r="J44" s="193"/>
      <c r="K44" s="193"/>
      <c r="L44" s="193"/>
      <c r="M44" s="193"/>
      <c r="N44" s="193"/>
      <c r="O44" s="193"/>
      <c r="P44" s="193"/>
      <c r="Q44" s="193"/>
      <c r="R44" s="193"/>
      <c r="S44" s="193"/>
      <c r="T44" s="193"/>
      <c r="U44" s="193"/>
      <c r="V44" s="190"/>
      <c r="W44" s="201" t="s">
        <v>577</v>
      </c>
      <c r="X44" s="236" t="s">
        <v>578</v>
      </c>
      <c r="Y44" s="193"/>
      <c r="Z44" s="203" t="s">
        <v>168</v>
      </c>
    </row>
    <row r="45" spans="1:26" ht="148.5" hidden="1" customHeight="1">
      <c r="A45" s="233" t="s">
        <v>571</v>
      </c>
      <c r="B45" s="234" t="s">
        <v>237</v>
      </c>
      <c r="C45" s="234" t="s">
        <v>579</v>
      </c>
      <c r="D45" s="189">
        <v>0</v>
      </c>
      <c r="E45" s="189">
        <v>2</v>
      </c>
      <c r="F45" s="190" t="s">
        <v>25</v>
      </c>
      <c r="G45" s="190">
        <v>3</v>
      </c>
      <c r="H45" s="190">
        <v>3</v>
      </c>
      <c r="I45" s="193"/>
      <c r="J45" s="193"/>
      <c r="K45" s="193"/>
      <c r="L45" s="193"/>
      <c r="M45" s="193"/>
      <c r="N45" s="193"/>
      <c r="O45" s="193"/>
      <c r="P45" s="193"/>
      <c r="Q45" s="193"/>
      <c r="R45" s="193"/>
      <c r="S45" s="193"/>
      <c r="T45" s="193"/>
      <c r="U45" s="193"/>
      <c r="V45" s="190"/>
      <c r="W45" s="237" t="s">
        <v>599</v>
      </c>
      <c r="X45" s="236" t="s">
        <v>597</v>
      </c>
      <c r="Y45" s="193"/>
      <c r="Z45" s="203" t="s">
        <v>213</v>
      </c>
    </row>
    <row r="46" spans="1:26" ht="221.25" hidden="1" customHeight="1">
      <c r="A46" s="233" t="s">
        <v>571</v>
      </c>
      <c r="B46" s="234" t="s">
        <v>580</v>
      </c>
      <c r="C46" s="234" t="s">
        <v>581</v>
      </c>
      <c r="D46" s="189">
        <v>4</v>
      </c>
      <c r="E46" s="189">
        <v>4</v>
      </c>
      <c r="F46" s="190" t="s">
        <v>25</v>
      </c>
      <c r="G46" s="190">
        <v>0</v>
      </c>
      <c r="H46" s="190">
        <v>8</v>
      </c>
      <c r="I46" s="193"/>
      <c r="J46" s="193"/>
      <c r="K46" s="193"/>
      <c r="L46" s="193"/>
      <c r="M46" s="193"/>
      <c r="N46" s="193"/>
      <c r="O46" s="193"/>
      <c r="P46" s="193"/>
      <c r="Q46" s="193"/>
      <c r="R46" s="193"/>
      <c r="S46" s="193"/>
      <c r="T46" s="193"/>
      <c r="U46" s="193"/>
      <c r="V46" s="190"/>
      <c r="W46" s="237" t="s">
        <v>600</v>
      </c>
      <c r="X46" s="236" t="s">
        <v>598</v>
      </c>
      <c r="Y46" s="193"/>
      <c r="Z46" s="203" t="s">
        <v>213</v>
      </c>
    </row>
    <row r="47" spans="1:26" ht="14">
      <c r="A47" s="193"/>
      <c r="B47" s="193"/>
      <c r="C47" s="193"/>
      <c r="D47" s="190"/>
      <c r="E47" s="190"/>
      <c r="F47" s="193"/>
      <c r="G47" s="193"/>
      <c r="H47" s="193"/>
      <c r="I47" s="193"/>
      <c r="J47" s="193"/>
      <c r="K47" s="193"/>
      <c r="L47" s="193"/>
      <c r="M47" s="193"/>
      <c r="N47" s="193"/>
      <c r="O47" s="193"/>
      <c r="P47" s="193"/>
      <c r="Q47" s="193"/>
      <c r="R47" s="193"/>
      <c r="S47" s="193"/>
      <c r="T47" s="193"/>
      <c r="U47" s="193"/>
      <c r="V47" s="190"/>
      <c r="W47" s="193"/>
      <c r="X47" s="186"/>
      <c r="Y47" s="193"/>
      <c r="Z47" s="193"/>
    </row>
    <row r="48" spans="1:26" ht="14">
      <c r="A48" s="238"/>
      <c r="B48" s="238"/>
      <c r="C48" s="238"/>
      <c r="D48" s="225"/>
      <c r="E48" s="225"/>
      <c r="F48" s="238"/>
      <c r="G48" s="238"/>
      <c r="H48" s="238"/>
      <c r="I48" s="238"/>
      <c r="J48" s="238"/>
      <c r="K48" s="238"/>
      <c r="L48" s="238"/>
      <c r="M48" s="238"/>
      <c r="N48" s="238"/>
      <c r="O48" s="238"/>
      <c r="P48" s="238"/>
      <c r="Q48" s="238"/>
      <c r="R48" s="238"/>
      <c r="S48" s="238"/>
      <c r="T48" s="238"/>
      <c r="U48" s="238"/>
      <c r="V48" s="225"/>
      <c r="W48" s="238"/>
      <c r="X48" s="198"/>
      <c r="Y48" s="238"/>
      <c r="Z48" s="238"/>
    </row>
    <row r="49" spans="1:2" ht="31">
      <c r="A49" s="239" t="s">
        <v>98</v>
      </c>
      <c r="B49" s="240">
        <v>45748</v>
      </c>
    </row>
    <row r="50" spans="1:2" ht="16.5" customHeight="1"/>
    <row r="51" spans="1:2" ht="14"/>
    <row r="52" spans="1:2" ht="14"/>
    <row r="53" spans="1:2" ht="14"/>
    <row r="54" spans="1:2" ht="14"/>
    <row r="55" spans="1:2" ht="14"/>
    <row r="56" spans="1:2" ht="14"/>
    <row r="57" spans="1:2" ht="14"/>
    <row r="58" spans="1:2" ht="14"/>
    <row r="59" spans="1:2" ht="14"/>
    <row r="60" spans="1:2" ht="14"/>
    <row r="61" spans="1:2" ht="14"/>
    <row r="62" spans="1:2" ht="14"/>
    <row r="63" spans="1:2" ht="14"/>
    <row r="64" spans="1:2" ht="14"/>
    <row r="65" ht="14"/>
    <row r="66" ht="14"/>
    <row r="67" ht="14"/>
    <row r="68" ht="14"/>
    <row r="69" ht="14"/>
    <row r="70" ht="14"/>
    <row r="71" ht="14"/>
    <row r="72" ht="14"/>
    <row r="73" ht="14"/>
    <row r="74" ht="14"/>
    <row r="75" ht="14"/>
    <row r="76" ht="14"/>
    <row r="77" ht="14"/>
    <row r="78" ht="14"/>
    <row r="79" ht="14"/>
    <row r="80" ht="14"/>
    <row r="81" ht="14"/>
    <row r="82" ht="14"/>
    <row r="83" ht="14"/>
    <row r="84" ht="14"/>
    <row r="85" ht="14"/>
    <row r="86" ht="14"/>
    <row r="87" ht="14"/>
    <row r="88" ht="14"/>
    <row r="89" ht="14"/>
    <row r="90" ht="14"/>
    <row r="91" ht="14"/>
    <row r="92" ht="14"/>
    <row r="93" ht="14"/>
    <row r="94" ht="14"/>
    <row r="95" ht="14"/>
    <row r="96" ht="14"/>
    <row r="97" ht="14"/>
    <row r="98" ht="14"/>
    <row r="99" ht="14"/>
    <row r="100" ht="14"/>
    <row r="101" ht="14"/>
    <row r="102" ht="14"/>
    <row r="103" ht="14"/>
    <row r="104" ht="14"/>
    <row r="105" ht="14"/>
    <row r="106" ht="14"/>
    <row r="107" ht="14"/>
    <row r="108" ht="14"/>
    <row r="109" ht="14"/>
    <row r="110" ht="14"/>
    <row r="111" ht="14"/>
    <row r="112" ht="14"/>
    <row r="113" ht="14"/>
    <row r="114" ht="14"/>
    <row r="115" ht="14"/>
    <row r="116" ht="14"/>
    <row r="117" ht="14"/>
    <row r="118" ht="14"/>
    <row r="119" ht="14"/>
  </sheetData>
  <autoFilter ref="A7:XFC41" xr:uid="{9A0CD14B-7DFA-4637-BBC6-589E8BED258E}"/>
  <mergeCells count="20">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s>
  <dataValidations disablePrompts="1" count="3">
    <dataValidation operator="lessThan" allowBlank="1" showInputMessage="1" showErrorMessage="1" sqref="Z2:Z3 B1:B2 Y3" xr:uid="{759DD82A-DD74-4FED-8048-D568A39E2099}"/>
    <dataValidation type="decimal" operator="lessThan" showInputMessage="1" sqref="Z1" xr:uid="{7D332E5E-B4D0-458C-B2F6-8793455FF5F7}">
      <formula1>0</formula1>
    </dataValidation>
    <dataValidation type="decimal" operator="lessThan" allowBlank="1" showInputMessage="1" showErrorMessage="1" sqref="Y1:Y2" xr:uid="{69DFBDD3-E235-4B5B-9B11-84E247B3120F}">
      <formula1>0</formula1>
    </dataValidation>
  </dataValidations>
  <hyperlinks>
    <hyperlink ref="W32" r:id="rId1" display="https://supersalud-my.sharepoint.com/:f:/r/personal/gerson_ruiz_supersalud_gov_co/Documents/GESTI%C3%93N%20DID%202024/PLANEACI%C3%93N%202025/P.E.I_2025/Orientar%20en%20la%20definici%C3%B3n%20e%20implementaci%C3%B3n%20de%20l%C3%ADneas%20estrat%C3%A9gicas%20desde%20la%20operaci%C3%B3n%20tecnol%C3%B3gica,%20los%20sistemas%20de%20informaci%C3%B3n,%20%20gobierno%20digital%20y%20seguridad%20dig?csf=1&amp;web=1&amp;e=4bBuyq" xr:uid="{6D9D7B02-D949-495A-95A9-61352B5215A1}"/>
  </hyperlinks>
  <pageMargins left="0.7" right="0.7" top="0.75" bottom="0.75" header="0.3" footer="0.3"/>
  <pageSetup scale="33"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25D2-EE0E-40DA-BDBE-9AC81E1FE248}">
  <sheetPr>
    <tabColor rgb="FF00B050"/>
  </sheetPr>
  <dimension ref="A1:N38"/>
  <sheetViews>
    <sheetView zoomScale="70" zoomScaleNormal="70" workbookViewId="0">
      <pane ySplit="1" topLeftCell="A2" activePane="bottomLeft" state="frozen"/>
      <selection pane="bottomLeft" activeCell="N19" sqref="N19"/>
    </sheetView>
  </sheetViews>
  <sheetFormatPr baseColWidth="10" defaultColWidth="0" defaultRowHeight="14.5" customHeight="1" zeroHeight="1"/>
  <cols>
    <col min="1" max="14" width="10.81640625" style="53" customWidth="1"/>
    <col min="15" max="16384" width="10.81640625" style="53"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D07F-8772-4342-9073-2028BE689B44}">
  <sheetPr filterMode="1">
    <tabColor rgb="FF00B050"/>
  </sheetPr>
  <dimension ref="A1:Z1048576"/>
  <sheetViews>
    <sheetView zoomScale="70" zoomScaleNormal="90" workbookViewId="0">
      <pane ySplit="7" topLeftCell="A17" activePane="bottomLeft" state="frozen"/>
      <selection activeCell="T37" sqref="T37"/>
      <selection pane="bottomLeft" activeCell="A17" sqref="A17"/>
    </sheetView>
  </sheetViews>
  <sheetFormatPr baseColWidth="10" defaultColWidth="0" defaultRowHeight="15" customHeight="1" zeroHeight="1"/>
  <cols>
    <col min="1" max="1" width="32" customWidth="1"/>
    <col min="2" max="2" width="47" customWidth="1"/>
    <col min="3" max="3" width="29.7265625" customWidth="1"/>
    <col min="4" max="4" width="15.54296875" customWidth="1"/>
    <col min="5" max="5" width="16.26953125" customWidth="1"/>
    <col min="6" max="6" width="17.7265625" customWidth="1"/>
    <col min="7" max="7" width="12.26953125" customWidth="1"/>
    <col min="8" max="8" width="12.453125" customWidth="1"/>
    <col min="9" max="10" width="6.54296875" customWidth="1"/>
    <col min="11" max="11" width="7.453125" customWidth="1"/>
    <col min="12" max="12" width="6.7265625" customWidth="1"/>
    <col min="13" max="13" width="7" customWidth="1"/>
    <col min="14" max="14" width="6.1796875" customWidth="1"/>
    <col min="15" max="15" width="6" customWidth="1"/>
    <col min="16" max="16" width="5.54296875" customWidth="1"/>
    <col min="17" max="17" width="5.81640625" customWidth="1"/>
    <col min="18" max="18" width="6" customWidth="1"/>
    <col min="19" max="19" width="5.54296875" customWidth="1"/>
    <col min="20" max="20" width="6.54296875" customWidth="1"/>
    <col min="21" max="21" width="17.81640625" customWidth="1"/>
    <col min="22" max="22" width="19.26953125" customWidth="1"/>
    <col min="23" max="23" width="30.453125" customWidth="1"/>
    <col min="24" max="24" width="59" customWidth="1"/>
    <col min="25" max="25" width="22.453125" customWidth="1"/>
    <col min="26" max="26" width="22.54296875" customWidth="1"/>
    <col min="27" max="16384" width="11.453125" hidden="1"/>
  </cols>
  <sheetData>
    <row r="1" spans="1:26" ht="27" customHeight="1">
      <c r="A1" s="1"/>
      <c r="B1" s="578" t="s">
        <v>22</v>
      </c>
      <c r="C1" s="579"/>
      <c r="D1" s="579"/>
      <c r="E1" s="579"/>
      <c r="F1" s="579"/>
      <c r="G1" s="579"/>
      <c r="H1" s="579"/>
      <c r="I1" s="579"/>
      <c r="J1" s="579"/>
      <c r="K1" s="579"/>
      <c r="L1" s="579"/>
      <c r="M1" s="579"/>
      <c r="N1" s="579"/>
      <c r="O1" s="579"/>
      <c r="P1" s="579"/>
      <c r="Q1" s="579"/>
      <c r="R1" s="579"/>
      <c r="S1" s="579"/>
      <c r="T1" s="579"/>
      <c r="U1" s="579"/>
      <c r="V1" s="579"/>
      <c r="W1" s="579"/>
      <c r="X1" s="580"/>
      <c r="Y1" s="11" t="s">
        <v>0</v>
      </c>
      <c r="Z1" s="2" t="s">
        <v>71</v>
      </c>
    </row>
    <row r="2" spans="1:26" ht="21" customHeight="1">
      <c r="A2" s="10"/>
      <c r="B2" s="581" t="s">
        <v>82</v>
      </c>
      <c r="C2" s="582"/>
      <c r="D2" s="582"/>
      <c r="E2" s="582"/>
      <c r="F2" s="582"/>
      <c r="G2" s="582"/>
      <c r="H2" s="582"/>
      <c r="I2" s="582"/>
      <c r="J2" s="582"/>
      <c r="K2" s="582"/>
      <c r="L2" s="582"/>
      <c r="M2" s="582"/>
      <c r="N2" s="582"/>
      <c r="O2" s="582"/>
      <c r="P2" s="582"/>
      <c r="Q2" s="582"/>
      <c r="R2" s="582"/>
      <c r="S2" s="582"/>
      <c r="T2" s="582"/>
      <c r="U2" s="582"/>
      <c r="V2" s="582"/>
      <c r="W2" s="582"/>
      <c r="X2" s="583"/>
      <c r="Y2" s="12" t="s">
        <v>1</v>
      </c>
      <c r="Z2" s="15">
        <v>1</v>
      </c>
    </row>
    <row r="3" spans="1:26" ht="24" customHeight="1" thickBot="1">
      <c r="A3" s="5"/>
      <c r="B3" s="584"/>
      <c r="C3" s="585"/>
      <c r="D3" s="585"/>
      <c r="E3" s="585"/>
      <c r="F3" s="585"/>
      <c r="G3" s="585"/>
      <c r="H3" s="585"/>
      <c r="I3" s="585"/>
      <c r="J3" s="585"/>
      <c r="K3" s="585"/>
      <c r="L3" s="585"/>
      <c r="M3" s="585"/>
      <c r="N3" s="585"/>
      <c r="O3" s="585"/>
      <c r="P3" s="585"/>
      <c r="Q3" s="585"/>
      <c r="R3" s="585"/>
      <c r="S3" s="585"/>
      <c r="T3" s="585"/>
      <c r="U3" s="585"/>
      <c r="V3" s="585"/>
      <c r="W3" s="585"/>
      <c r="X3" s="586"/>
      <c r="Y3" s="14" t="s">
        <v>7</v>
      </c>
      <c r="Z3" s="16">
        <v>45077</v>
      </c>
    </row>
    <row r="4" spans="1:26" ht="34.5" customHeight="1" thickBot="1">
      <c r="A4" s="54" t="s">
        <v>119</v>
      </c>
      <c r="B4" s="587" t="s">
        <v>335</v>
      </c>
      <c r="C4" s="588"/>
      <c r="D4" s="588"/>
      <c r="E4" s="588"/>
      <c r="F4" s="588"/>
      <c r="G4" s="588"/>
      <c r="H4" s="588"/>
      <c r="I4" s="588"/>
      <c r="J4" s="588"/>
      <c r="K4" s="588"/>
      <c r="L4" s="588"/>
      <c r="M4" s="588"/>
      <c r="N4" s="588"/>
      <c r="O4" s="588"/>
      <c r="P4" s="588"/>
      <c r="Q4" s="588"/>
      <c r="R4" s="588"/>
      <c r="S4" s="588"/>
      <c r="T4" s="588"/>
      <c r="U4" s="588"/>
      <c r="V4" s="588"/>
      <c r="W4" s="588"/>
      <c r="X4" s="588"/>
      <c r="Y4" s="588"/>
      <c r="Z4" s="589"/>
    </row>
    <row r="5" spans="1:26" ht="30.75" customHeight="1" thickBot="1">
      <c r="A5" s="590" t="s">
        <v>101</v>
      </c>
      <c r="B5" s="570"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73"/>
      <c r="Z5" s="570" t="s">
        <v>97</v>
      </c>
    </row>
    <row r="6" spans="1:26" ht="36" customHeight="1" thickBot="1">
      <c r="A6" s="591"/>
      <c r="B6" s="577"/>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94</v>
      </c>
      <c r="X6" s="577" t="s">
        <v>95</v>
      </c>
      <c r="Y6" s="577" t="s">
        <v>96</v>
      </c>
      <c r="Z6" s="577"/>
    </row>
    <row r="7" spans="1:26" ht="30.75" customHeight="1" thickBot="1">
      <c r="A7" s="592"/>
      <c r="B7" s="593"/>
      <c r="C7" s="577"/>
      <c r="D7" s="577"/>
      <c r="E7" s="577"/>
      <c r="F7" s="571"/>
      <c r="G7" s="70" t="s">
        <v>8</v>
      </c>
      <c r="H7" s="70" t="s">
        <v>9</v>
      </c>
      <c r="I7" s="71" t="s">
        <v>10</v>
      </c>
      <c r="J7" s="72" t="s">
        <v>11</v>
      </c>
      <c r="K7" s="72" t="s">
        <v>12</v>
      </c>
      <c r="L7" s="72" t="s">
        <v>13</v>
      </c>
      <c r="M7" s="72" t="s">
        <v>14</v>
      </c>
      <c r="N7" s="72" t="s">
        <v>15</v>
      </c>
      <c r="O7" s="72" t="s">
        <v>16</v>
      </c>
      <c r="P7" s="72" t="s">
        <v>17</v>
      </c>
      <c r="Q7" s="72" t="s">
        <v>18</v>
      </c>
      <c r="R7" s="72" t="s">
        <v>19</v>
      </c>
      <c r="S7" s="72" t="s">
        <v>20</v>
      </c>
      <c r="T7" s="73" t="s">
        <v>21</v>
      </c>
      <c r="U7" s="577"/>
      <c r="V7" s="577"/>
      <c r="W7" s="577"/>
      <c r="X7" s="577"/>
      <c r="Y7" s="577"/>
      <c r="Z7" s="577"/>
    </row>
    <row r="8" spans="1:26" s="57" customFormat="1" ht="19.5" hidden="1" customHeight="1" thickBot="1">
      <c r="A8" s="74" t="s">
        <v>336</v>
      </c>
      <c r="B8" s="75"/>
      <c r="C8" s="76"/>
      <c r="D8" s="76"/>
      <c r="E8" s="76"/>
      <c r="F8" s="77"/>
      <c r="G8" s="78"/>
      <c r="H8" s="79"/>
      <c r="I8" s="78"/>
      <c r="J8" s="80"/>
      <c r="K8" s="80"/>
      <c r="L8" s="80"/>
      <c r="M8" s="80"/>
      <c r="N8" s="80"/>
      <c r="O8" s="80"/>
      <c r="P8" s="80"/>
      <c r="Q8" s="80"/>
      <c r="R8" s="80"/>
      <c r="S8" s="80"/>
      <c r="T8" s="79"/>
      <c r="U8" s="81"/>
      <c r="V8" s="74"/>
      <c r="W8" s="74"/>
      <c r="X8" s="74"/>
      <c r="Y8" s="74"/>
      <c r="Z8" s="74"/>
    </row>
    <row r="9" spans="1:26" s="57" customFormat="1" ht="46.5" hidden="1" thickBot="1">
      <c r="A9" s="82" t="s">
        <v>178</v>
      </c>
      <c r="B9" s="83" t="s">
        <v>337</v>
      </c>
      <c r="C9" s="148" t="s">
        <v>338</v>
      </c>
      <c r="D9" s="149"/>
      <c r="E9" s="434">
        <f>+SUM(I9:T9)</f>
        <v>2</v>
      </c>
      <c r="F9" s="150" t="s">
        <v>25</v>
      </c>
      <c r="G9" s="84">
        <v>2</v>
      </c>
      <c r="H9" s="151">
        <v>2</v>
      </c>
      <c r="I9" s="435"/>
      <c r="J9" s="436"/>
      <c r="K9" s="436"/>
      <c r="L9" s="437"/>
      <c r="M9" s="436"/>
      <c r="N9" s="438">
        <v>1</v>
      </c>
      <c r="O9" s="436"/>
      <c r="P9" s="436"/>
      <c r="Q9" s="436"/>
      <c r="R9" s="436"/>
      <c r="S9" s="436"/>
      <c r="T9" s="439">
        <v>1</v>
      </c>
      <c r="U9" s="85"/>
      <c r="W9" s="57" t="s">
        <v>298</v>
      </c>
      <c r="Z9" s="158" t="s">
        <v>286</v>
      </c>
    </row>
    <row r="10" spans="1:26" s="57" customFormat="1" ht="35" hidden="1" thickBot="1">
      <c r="A10" s="82" t="s">
        <v>178</v>
      </c>
      <c r="B10" s="83" t="s">
        <v>339</v>
      </c>
      <c r="C10" s="86" t="s">
        <v>338</v>
      </c>
      <c r="D10" s="87"/>
      <c r="E10" s="434">
        <f>+SUM(I10:T10)</f>
        <v>3</v>
      </c>
      <c r="F10" s="88" t="s">
        <v>25</v>
      </c>
      <c r="G10" s="84">
        <v>3</v>
      </c>
      <c r="H10" s="151">
        <v>3</v>
      </c>
      <c r="I10" s="435"/>
      <c r="J10" s="436"/>
      <c r="K10" s="436"/>
      <c r="L10" s="436"/>
      <c r="M10" s="436"/>
      <c r="N10" s="438">
        <v>1</v>
      </c>
      <c r="O10" s="436"/>
      <c r="P10" s="436"/>
      <c r="Q10" s="438">
        <v>1</v>
      </c>
      <c r="R10" s="436"/>
      <c r="S10" s="436"/>
      <c r="T10" s="439">
        <v>1</v>
      </c>
      <c r="U10" s="85"/>
      <c r="W10" s="158" t="s">
        <v>340</v>
      </c>
      <c r="Z10" s="158" t="s">
        <v>286</v>
      </c>
    </row>
    <row r="11" spans="1:26" s="57" customFormat="1" hidden="1" thickBot="1">
      <c r="A11" s="89" t="s">
        <v>341</v>
      </c>
      <c r="B11" s="90"/>
      <c r="C11" s="91"/>
      <c r="D11" s="89"/>
      <c r="E11" s="440"/>
      <c r="F11" s="90"/>
      <c r="G11" s="91"/>
      <c r="H11" s="92"/>
      <c r="I11" s="441"/>
      <c r="J11" s="440"/>
      <c r="K11" s="440"/>
      <c r="L11" s="440"/>
      <c r="M11" s="440"/>
      <c r="N11" s="440"/>
      <c r="O11" s="440"/>
      <c r="P11" s="440"/>
      <c r="Q11" s="440"/>
      <c r="R11" s="440"/>
      <c r="S11" s="440"/>
      <c r="T11" s="442"/>
      <c r="U11" s="93"/>
      <c r="V11" s="89"/>
      <c r="W11" s="94"/>
      <c r="X11" s="89"/>
      <c r="Y11" s="89"/>
      <c r="Z11" s="89"/>
    </row>
    <row r="12" spans="1:26" s="57" customFormat="1" ht="46.5" hidden="1" thickBot="1">
      <c r="A12" s="82" t="s">
        <v>178</v>
      </c>
      <c r="B12" s="83" t="s">
        <v>763</v>
      </c>
      <c r="C12" s="86" t="s">
        <v>338</v>
      </c>
      <c r="D12" s="87"/>
      <c r="E12" s="434">
        <f t="shared" ref="E12:E15" si="0">+SUM(I12:T12)</f>
        <v>1</v>
      </c>
      <c r="F12" s="88" t="s">
        <v>25</v>
      </c>
      <c r="G12" s="84">
        <v>1</v>
      </c>
      <c r="H12" s="95">
        <v>1</v>
      </c>
      <c r="I12" s="435"/>
      <c r="J12" s="436"/>
      <c r="K12" s="436"/>
      <c r="L12" s="436"/>
      <c r="M12" s="436"/>
      <c r="N12" s="436"/>
      <c r="O12" s="436"/>
      <c r="P12" s="436"/>
      <c r="Q12" s="436"/>
      <c r="R12" s="436"/>
      <c r="S12" s="436"/>
      <c r="T12" s="439">
        <v>1</v>
      </c>
      <c r="U12" s="85"/>
      <c r="W12" s="158" t="s">
        <v>342</v>
      </c>
      <c r="Z12" s="158" t="s">
        <v>286</v>
      </c>
    </row>
    <row r="13" spans="1:26" s="57" customFormat="1" ht="58" hidden="1" thickBot="1">
      <c r="A13" s="82" t="s">
        <v>178</v>
      </c>
      <c r="B13" s="83" t="s">
        <v>343</v>
      </c>
      <c r="C13" s="86" t="s">
        <v>338</v>
      </c>
      <c r="D13" s="87"/>
      <c r="E13" s="434">
        <f t="shared" si="0"/>
        <v>1</v>
      </c>
      <c r="F13" s="88" t="s">
        <v>25</v>
      </c>
      <c r="G13" s="84">
        <v>1</v>
      </c>
      <c r="H13" s="95">
        <v>1</v>
      </c>
      <c r="I13" s="435"/>
      <c r="J13" s="436"/>
      <c r="K13" s="436"/>
      <c r="L13" s="436"/>
      <c r="M13" s="436"/>
      <c r="N13" s="436"/>
      <c r="O13" s="436"/>
      <c r="P13" s="436"/>
      <c r="Q13" s="436"/>
      <c r="R13" s="436"/>
      <c r="S13" s="436"/>
      <c r="T13" s="439">
        <v>1</v>
      </c>
      <c r="U13" s="85"/>
      <c r="W13" s="158" t="s">
        <v>344</v>
      </c>
      <c r="Z13" s="158" t="s">
        <v>286</v>
      </c>
    </row>
    <row r="14" spans="1:26" s="57" customFormat="1" ht="35" hidden="1" thickBot="1">
      <c r="A14" s="82" t="s">
        <v>178</v>
      </c>
      <c r="B14" s="83" t="s">
        <v>345</v>
      </c>
      <c r="C14" s="86" t="s">
        <v>338</v>
      </c>
      <c r="D14" s="87"/>
      <c r="E14" s="434">
        <f t="shared" si="0"/>
        <v>1</v>
      </c>
      <c r="F14" s="88" t="s">
        <v>25</v>
      </c>
      <c r="G14" s="84">
        <v>1</v>
      </c>
      <c r="H14" s="95">
        <v>1</v>
      </c>
      <c r="I14" s="435"/>
      <c r="J14" s="436"/>
      <c r="K14" s="436"/>
      <c r="L14" s="436"/>
      <c r="M14" s="436"/>
      <c r="N14" s="436"/>
      <c r="O14" s="436"/>
      <c r="P14" s="436"/>
      <c r="Q14" s="436"/>
      <c r="R14" s="436"/>
      <c r="S14" s="436"/>
      <c r="T14" s="439">
        <v>1</v>
      </c>
      <c r="U14" s="85"/>
      <c r="W14" s="158" t="s">
        <v>346</v>
      </c>
      <c r="Z14" s="158" t="s">
        <v>286</v>
      </c>
    </row>
    <row r="15" spans="1:26" s="57" customFormat="1" ht="35" hidden="1" thickBot="1">
      <c r="A15" s="82" t="s">
        <v>178</v>
      </c>
      <c r="B15" s="83" t="s">
        <v>347</v>
      </c>
      <c r="C15" s="86" t="s">
        <v>338</v>
      </c>
      <c r="D15" s="87"/>
      <c r="E15" s="434">
        <f t="shared" si="0"/>
        <v>2</v>
      </c>
      <c r="F15" s="88" t="s">
        <v>25</v>
      </c>
      <c r="G15" s="152">
        <v>2</v>
      </c>
      <c r="H15" s="96">
        <v>2</v>
      </c>
      <c r="I15" s="435"/>
      <c r="J15" s="436"/>
      <c r="K15" s="436"/>
      <c r="L15" s="436"/>
      <c r="M15" s="436"/>
      <c r="N15" s="438">
        <v>1</v>
      </c>
      <c r="O15" s="436"/>
      <c r="P15" s="436"/>
      <c r="Q15" s="436"/>
      <c r="R15" s="436"/>
      <c r="S15" s="436"/>
      <c r="T15" s="439">
        <v>1</v>
      </c>
      <c r="U15" s="85"/>
      <c r="W15" s="158" t="s">
        <v>348</v>
      </c>
      <c r="Z15" s="158" t="s">
        <v>286</v>
      </c>
    </row>
    <row r="16" spans="1:26" s="57" customFormat="1" hidden="1" thickBot="1">
      <c r="A16" s="97" t="s">
        <v>349</v>
      </c>
      <c r="B16" s="98"/>
      <c r="C16" s="99"/>
      <c r="D16" s="97"/>
      <c r="E16" s="443"/>
      <c r="F16" s="98"/>
      <c r="G16" s="99"/>
      <c r="H16" s="100"/>
      <c r="I16" s="444"/>
      <c r="J16" s="443"/>
      <c r="K16" s="443"/>
      <c r="L16" s="443"/>
      <c r="M16" s="443"/>
      <c r="N16" s="443"/>
      <c r="O16" s="443"/>
      <c r="P16" s="443"/>
      <c r="Q16" s="443"/>
      <c r="R16" s="443"/>
      <c r="S16" s="443"/>
      <c r="T16" s="445"/>
      <c r="U16" s="101"/>
      <c r="V16" s="97"/>
      <c r="W16" s="97"/>
      <c r="X16" s="97"/>
      <c r="Y16" s="97"/>
      <c r="Z16" s="97"/>
    </row>
    <row r="17" spans="1:26" s="57" customFormat="1" ht="58.5" thickBot="1">
      <c r="A17" s="446" t="s">
        <v>178</v>
      </c>
      <c r="B17" s="447" t="s">
        <v>350</v>
      </c>
      <c r="C17" s="448" t="s">
        <v>338</v>
      </c>
      <c r="D17" s="449"/>
      <c r="E17" s="450">
        <f t="shared" ref="E17:E23" si="1">+SUM(I17:T17)</f>
        <v>2</v>
      </c>
      <c r="F17" s="451" t="s">
        <v>25</v>
      </c>
      <c r="G17" s="452">
        <v>4</v>
      </c>
      <c r="H17" s="453">
        <v>2</v>
      </c>
      <c r="I17" s="454"/>
      <c r="J17" s="455"/>
      <c r="K17" s="456">
        <v>1</v>
      </c>
      <c r="L17" s="455"/>
      <c r="M17" s="455"/>
      <c r="N17" s="456">
        <v>1</v>
      </c>
      <c r="O17" s="455"/>
      <c r="P17" s="455"/>
      <c r="Q17" s="455"/>
      <c r="R17" s="455"/>
      <c r="S17" s="455"/>
      <c r="T17" s="457"/>
      <c r="U17" s="458"/>
      <c r="V17" s="372"/>
      <c r="W17" s="380" t="s">
        <v>764</v>
      </c>
      <c r="X17" s="380" t="s">
        <v>765</v>
      </c>
      <c r="Y17" s="372"/>
      <c r="Z17" s="380" t="s">
        <v>286</v>
      </c>
    </row>
    <row r="18" spans="1:26" s="57" customFormat="1" ht="131" thickBot="1">
      <c r="A18" s="446" t="s">
        <v>178</v>
      </c>
      <c r="B18" s="447" t="s">
        <v>351</v>
      </c>
      <c r="C18" s="448" t="s">
        <v>338</v>
      </c>
      <c r="D18" s="449"/>
      <c r="E18" s="450">
        <f t="shared" si="1"/>
        <v>4</v>
      </c>
      <c r="F18" s="451" t="s">
        <v>25</v>
      </c>
      <c r="G18" s="459">
        <v>4</v>
      </c>
      <c r="H18" s="460">
        <v>4</v>
      </c>
      <c r="I18" s="454"/>
      <c r="J18" s="455"/>
      <c r="K18" s="456">
        <v>1</v>
      </c>
      <c r="L18" s="455"/>
      <c r="M18" s="455"/>
      <c r="N18" s="456">
        <v>1</v>
      </c>
      <c r="O18" s="455"/>
      <c r="P18" s="455"/>
      <c r="Q18" s="456">
        <v>1</v>
      </c>
      <c r="R18" s="455"/>
      <c r="S18" s="455"/>
      <c r="T18" s="456">
        <v>1</v>
      </c>
      <c r="U18" s="458"/>
      <c r="V18" s="372"/>
      <c r="W18" s="380" t="s">
        <v>766</v>
      </c>
      <c r="X18" s="380" t="s">
        <v>767</v>
      </c>
      <c r="Y18" s="372"/>
      <c r="Z18" s="380" t="s">
        <v>286</v>
      </c>
    </row>
    <row r="19" spans="1:26" s="57" customFormat="1" ht="116.5" thickBot="1">
      <c r="A19" s="446" t="s">
        <v>178</v>
      </c>
      <c r="B19" s="447" t="s">
        <v>352</v>
      </c>
      <c r="C19" s="448" t="s">
        <v>338</v>
      </c>
      <c r="D19" s="449"/>
      <c r="E19" s="450">
        <f t="shared" si="1"/>
        <v>4</v>
      </c>
      <c r="F19" s="451" t="s">
        <v>25</v>
      </c>
      <c r="G19" s="452">
        <v>4</v>
      </c>
      <c r="H19" s="461">
        <v>4</v>
      </c>
      <c r="I19" s="454"/>
      <c r="J19" s="455"/>
      <c r="K19" s="456">
        <v>1</v>
      </c>
      <c r="L19" s="455"/>
      <c r="M19" s="455"/>
      <c r="N19" s="456">
        <v>1</v>
      </c>
      <c r="O19" s="455"/>
      <c r="P19" s="455"/>
      <c r="Q19" s="456">
        <v>1</v>
      </c>
      <c r="R19" s="455"/>
      <c r="S19" s="455"/>
      <c r="T19" s="456">
        <v>1</v>
      </c>
      <c r="U19" s="458"/>
      <c r="V19" s="372"/>
      <c r="W19" s="380" t="s">
        <v>766</v>
      </c>
      <c r="X19" s="380" t="s">
        <v>768</v>
      </c>
      <c r="Y19" s="372"/>
      <c r="Z19" s="380" t="s">
        <v>286</v>
      </c>
    </row>
    <row r="20" spans="1:26" s="57" customFormat="1" ht="35" hidden="1" thickBot="1">
      <c r="A20" s="82" t="s">
        <v>178</v>
      </c>
      <c r="B20" s="83" t="s">
        <v>353</v>
      </c>
      <c r="C20" s="86" t="s">
        <v>338</v>
      </c>
      <c r="D20" s="87"/>
      <c r="E20" s="434">
        <f t="shared" si="1"/>
        <v>2</v>
      </c>
      <c r="F20" s="88" t="s">
        <v>25</v>
      </c>
      <c r="G20" s="84">
        <v>2</v>
      </c>
      <c r="H20" s="153">
        <v>2</v>
      </c>
      <c r="I20" s="435"/>
      <c r="J20" s="436"/>
      <c r="K20" s="436"/>
      <c r="L20" s="436"/>
      <c r="M20" s="436"/>
      <c r="N20" s="438">
        <v>1</v>
      </c>
      <c r="O20" s="436"/>
      <c r="P20" s="436"/>
      <c r="Q20" s="436"/>
      <c r="R20" s="436"/>
      <c r="S20" s="436"/>
      <c r="T20" s="438">
        <v>1</v>
      </c>
      <c r="U20" s="85"/>
      <c r="W20" s="158" t="s">
        <v>354</v>
      </c>
      <c r="Z20" s="158" t="s">
        <v>286</v>
      </c>
    </row>
    <row r="21" spans="1:26" s="57" customFormat="1" ht="145.5" thickBot="1">
      <c r="A21" s="446" t="s">
        <v>178</v>
      </c>
      <c r="B21" s="447" t="s">
        <v>355</v>
      </c>
      <c r="C21" s="448" t="s">
        <v>338</v>
      </c>
      <c r="D21" s="449"/>
      <c r="E21" s="450">
        <f t="shared" si="1"/>
        <v>4</v>
      </c>
      <c r="F21" s="451" t="s">
        <v>25</v>
      </c>
      <c r="G21" s="452">
        <v>4</v>
      </c>
      <c r="H21" s="453">
        <v>4</v>
      </c>
      <c r="I21" s="454"/>
      <c r="J21" s="455"/>
      <c r="K21" s="456">
        <v>1</v>
      </c>
      <c r="L21" s="455"/>
      <c r="M21" s="455"/>
      <c r="N21" s="456">
        <v>1</v>
      </c>
      <c r="O21" s="455"/>
      <c r="P21" s="455"/>
      <c r="Q21" s="456">
        <v>1</v>
      </c>
      <c r="R21" s="455"/>
      <c r="S21" s="455"/>
      <c r="T21" s="456">
        <v>1</v>
      </c>
      <c r="U21" s="458"/>
      <c r="V21" s="372"/>
      <c r="W21" s="380" t="s">
        <v>766</v>
      </c>
      <c r="X21" s="380" t="s">
        <v>769</v>
      </c>
      <c r="Y21" s="372"/>
      <c r="Z21" s="380" t="s">
        <v>286</v>
      </c>
    </row>
    <row r="22" spans="1:26" s="57" customFormat="1" ht="160" thickBot="1">
      <c r="A22" s="446" t="s">
        <v>178</v>
      </c>
      <c r="B22" s="447" t="s">
        <v>356</v>
      </c>
      <c r="C22" s="448" t="s">
        <v>338</v>
      </c>
      <c r="D22" s="449"/>
      <c r="E22" s="450">
        <f t="shared" si="1"/>
        <v>4</v>
      </c>
      <c r="F22" s="451" t="s">
        <v>25</v>
      </c>
      <c r="G22" s="452">
        <v>4</v>
      </c>
      <c r="H22" s="462">
        <v>4</v>
      </c>
      <c r="I22" s="454"/>
      <c r="J22" s="455"/>
      <c r="K22" s="456">
        <v>1</v>
      </c>
      <c r="L22" s="455"/>
      <c r="M22" s="455"/>
      <c r="N22" s="456">
        <v>1</v>
      </c>
      <c r="O22" s="455"/>
      <c r="P22" s="455"/>
      <c r="Q22" s="456">
        <v>1</v>
      </c>
      <c r="R22" s="455"/>
      <c r="S22" s="455"/>
      <c r="T22" s="456">
        <v>1</v>
      </c>
      <c r="U22" s="458"/>
      <c r="V22" s="372"/>
      <c r="W22" s="380" t="s">
        <v>766</v>
      </c>
      <c r="X22" s="380" t="s">
        <v>770</v>
      </c>
      <c r="Y22" s="372"/>
      <c r="Z22" s="380" t="s">
        <v>286</v>
      </c>
    </row>
    <row r="23" spans="1:26" s="57" customFormat="1" ht="261.5" thickBot="1">
      <c r="A23" s="446" t="s">
        <v>178</v>
      </c>
      <c r="B23" s="447" t="s">
        <v>357</v>
      </c>
      <c r="C23" s="448" t="s">
        <v>338</v>
      </c>
      <c r="D23" s="449"/>
      <c r="E23" s="450">
        <f t="shared" si="1"/>
        <v>4</v>
      </c>
      <c r="F23" s="451" t="s">
        <v>25</v>
      </c>
      <c r="G23" s="452">
        <v>4</v>
      </c>
      <c r="H23" s="462">
        <v>4</v>
      </c>
      <c r="I23" s="454"/>
      <c r="J23" s="455"/>
      <c r="K23" s="456">
        <v>1</v>
      </c>
      <c r="L23" s="455"/>
      <c r="M23" s="455"/>
      <c r="N23" s="456">
        <v>1</v>
      </c>
      <c r="O23" s="455"/>
      <c r="P23" s="455"/>
      <c r="Q23" s="456">
        <v>1</v>
      </c>
      <c r="R23" s="455"/>
      <c r="S23" s="455"/>
      <c r="T23" s="456">
        <v>1</v>
      </c>
      <c r="U23" s="458"/>
      <c r="V23" s="372"/>
      <c r="W23" s="380" t="s">
        <v>771</v>
      </c>
      <c r="X23" s="380" t="s">
        <v>772</v>
      </c>
      <c r="Y23" s="372"/>
      <c r="Z23" s="380" t="s">
        <v>286</v>
      </c>
    </row>
    <row r="24" spans="1:26" s="102" customFormat="1" ht="12" hidden="1" thickBot="1">
      <c r="A24" s="102" t="s">
        <v>358</v>
      </c>
      <c r="B24" s="103"/>
      <c r="C24" s="104"/>
      <c r="E24" s="463"/>
      <c r="F24" s="103"/>
      <c r="G24" s="104"/>
      <c r="H24" s="105"/>
      <c r="I24" s="464"/>
      <c r="J24" s="463"/>
      <c r="K24" s="463"/>
      <c r="L24" s="463"/>
      <c r="M24" s="463"/>
      <c r="N24" s="463"/>
      <c r="O24" s="463"/>
      <c r="P24" s="463"/>
      <c r="Q24" s="463"/>
      <c r="R24" s="463"/>
      <c r="S24" s="463"/>
      <c r="T24" s="465"/>
      <c r="U24" s="106"/>
    </row>
    <row r="25" spans="1:26" s="57" customFormat="1" ht="73" thickBot="1">
      <c r="A25" s="466" t="s">
        <v>178</v>
      </c>
      <c r="B25" s="447" t="s">
        <v>359</v>
      </c>
      <c r="C25" s="448" t="s">
        <v>338</v>
      </c>
      <c r="D25" s="449"/>
      <c r="E25" s="450">
        <f t="shared" ref="E25:E26" si="2">+SUM(I25:T25)</f>
        <v>4</v>
      </c>
      <c r="F25" s="451" t="s">
        <v>25</v>
      </c>
      <c r="G25" s="467">
        <v>4</v>
      </c>
      <c r="H25" s="468">
        <v>4</v>
      </c>
      <c r="I25" s="469"/>
      <c r="J25" s="470"/>
      <c r="K25" s="456">
        <v>1</v>
      </c>
      <c r="L25" s="470"/>
      <c r="M25" s="470"/>
      <c r="N25" s="456">
        <v>1</v>
      </c>
      <c r="O25" s="470"/>
      <c r="P25" s="470"/>
      <c r="Q25" s="456">
        <v>1</v>
      </c>
      <c r="R25" s="470"/>
      <c r="S25" s="470"/>
      <c r="T25" s="456">
        <v>1</v>
      </c>
      <c r="U25" s="458"/>
      <c r="V25" s="372"/>
      <c r="W25" s="380" t="s">
        <v>773</v>
      </c>
      <c r="X25" s="380" t="s">
        <v>774</v>
      </c>
      <c r="Y25" s="372"/>
      <c r="Z25" s="380" t="s">
        <v>286</v>
      </c>
    </row>
    <row r="26" spans="1:26" s="57" customFormat="1" ht="35" hidden="1" thickBot="1">
      <c r="A26" s="107" t="s">
        <v>178</v>
      </c>
      <c r="B26" s="83" t="s">
        <v>360</v>
      </c>
      <c r="C26" s="86" t="s">
        <v>338</v>
      </c>
      <c r="D26" s="87"/>
      <c r="E26" s="434">
        <f t="shared" si="2"/>
        <v>1</v>
      </c>
      <c r="F26" s="88" t="s">
        <v>25</v>
      </c>
      <c r="G26" s="108">
        <v>1</v>
      </c>
      <c r="H26" s="96">
        <v>1</v>
      </c>
      <c r="I26" s="471"/>
      <c r="J26" s="472"/>
      <c r="K26" s="472"/>
      <c r="L26" s="438">
        <v>1</v>
      </c>
      <c r="M26" s="472"/>
      <c r="N26" s="472"/>
      <c r="O26" s="472"/>
      <c r="P26" s="472"/>
      <c r="Q26" s="472"/>
      <c r="R26" s="472"/>
      <c r="S26" s="472"/>
      <c r="T26" s="473"/>
      <c r="U26" s="85"/>
      <c r="W26" s="158" t="s">
        <v>361</v>
      </c>
      <c r="Z26" s="158" t="s">
        <v>286</v>
      </c>
    </row>
    <row r="27" spans="1:26" s="109" customFormat="1" ht="12" hidden="1" thickBot="1">
      <c r="A27" s="109" t="s">
        <v>362</v>
      </c>
      <c r="B27" s="110"/>
      <c r="C27" s="111"/>
      <c r="E27" s="474"/>
      <c r="F27" s="110"/>
      <c r="G27" s="111"/>
      <c r="H27" s="112"/>
      <c r="I27" s="475"/>
      <c r="J27" s="474"/>
      <c r="K27" s="474"/>
      <c r="L27" s="474"/>
      <c r="M27" s="474"/>
      <c r="N27" s="474"/>
      <c r="O27" s="474"/>
      <c r="P27" s="474"/>
      <c r="Q27" s="474"/>
      <c r="R27" s="474"/>
      <c r="S27" s="474"/>
      <c r="T27" s="476"/>
      <c r="U27" s="113"/>
    </row>
    <row r="28" spans="1:26" s="57" customFormat="1" ht="377.5" thickBot="1">
      <c r="A28" s="466" t="s">
        <v>178</v>
      </c>
      <c r="B28" s="447" t="s">
        <v>363</v>
      </c>
      <c r="C28" s="448" t="s">
        <v>338</v>
      </c>
      <c r="D28" s="449"/>
      <c r="E28" s="450">
        <f t="shared" ref="E28:E34" si="3">+SUM(I28:T28)</f>
        <v>4</v>
      </c>
      <c r="F28" s="451" t="s">
        <v>25</v>
      </c>
      <c r="G28" s="467">
        <v>4</v>
      </c>
      <c r="H28" s="468">
        <v>4</v>
      </c>
      <c r="I28" s="469"/>
      <c r="J28" s="470"/>
      <c r="K28" s="456">
        <v>1</v>
      </c>
      <c r="L28" s="470"/>
      <c r="M28" s="470"/>
      <c r="N28" s="456">
        <v>1</v>
      </c>
      <c r="O28" s="470"/>
      <c r="P28" s="470"/>
      <c r="Q28" s="456">
        <v>1</v>
      </c>
      <c r="R28" s="470"/>
      <c r="S28" s="470"/>
      <c r="T28" s="456">
        <v>1</v>
      </c>
      <c r="U28" s="458"/>
      <c r="V28" s="372"/>
      <c r="W28" s="380" t="s">
        <v>775</v>
      </c>
      <c r="X28" s="380" t="s">
        <v>776</v>
      </c>
      <c r="Y28" s="372"/>
      <c r="Z28" s="380" t="s">
        <v>286</v>
      </c>
    </row>
    <row r="29" spans="1:26" s="57" customFormat="1" ht="35" hidden="1" thickBot="1">
      <c r="A29" s="107" t="s">
        <v>178</v>
      </c>
      <c r="B29" s="83" t="s">
        <v>364</v>
      </c>
      <c r="C29" s="86" t="s">
        <v>338</v>
      </c>
      <c r="D29" s="87"/>
      <c r="E29" s="434">
        <f t="shared" si="3"/>
        <v>2</v>
      </c>
      <c r="F29" s="88" t="s">
        <v>25</v>
      </c>
      <c r="G29" s="108">
        <v>2</v>
      </c>
      <c r="H29" s="96">
        <v>2</v>
      </c>
      <c r="I29" s="471"/>
      <c r="J29" s="472"/>
      <c r="K29" s="472"/>
      <c r="L29" s="472"/>
      <c r="M29" s="472"/>
      <c r="N29" s="438">
        <v>1</v>
      </c>
      <c r="O29" s="472"/>
      <c r="P29" s="472"/>
      <c r="Q29" s="472"/>
      <c r="R29" s="472"/>
      <c r="S29" s="472"/>
      <c r="T29" s="438">
        <v>1</v>
      </c>
      <c r="U29" s="85"/>
      <c r="W29" s="158" t="s">
        <v>777</v>
      </c>
      <c r="Z29" s="158" t="s">
        <v>286</v>
      </c>
    </row>
    <row r="30" spans="1:26" s="57" customFormat="1" ht="46.5" hidden="1" thickBot="1">
      <c r="A30" s="107" t="s">
        <v>178</v>
      </c>
      <c r="B30" s="83" t="s">
        <v>365</v>
      </c>
      <c r="C30" s="86" t="s">
        <v>338</v>
      </c>
      <c r="D30" s="87"/>
      <c r="E30" s="434">
        <f t="shared" si="3"/>
        <v>1</v>
      </c>
      <c r="F30" s="88" t="s">
        <v>25</v>
      </c>
      <c r="G30" s="108">
        <v>1</v>
      </c>
      <c r="H30" s="96">
        <v>1</v>
      </c>
      <c r="I30" s="471"/>
      <c r="J30" s="472"/>
      <c r="K30" s="472"/>
      <c r="L30" s="472"/>
      <c r="M30" s="472"/>
      <c r="N30" s="438">
        <v>1</v>
      </c>
      <c r="O30" s="472"/>
      <c r="P30" s="472"/>
      <c r="Q30" s="472"/>
      <c r="R30" s="472"/>
      <c r="S30" s="472"/>
      <c r="T30" s="473"/>
      <c r="U30" s="85"/>
      <c r="W30" s="158" t="s">
        <v>777</v>
      </c>
      <c r="Z30" s="158" t="s">
        <v>286</v>
      </c>
    </row>
    <row r="31" spans="1:26" s="57" customFormat="1" ht="35" hidden="1" thickBot="1">
      <c r="A31" s="107" t="s">
        <v>178</v>
      </c>
      <c r="B31" s="83" t="s">
        <v>366</v>
      </c>
      <c r="C31" s="86" t="s">
        <v>338</v>
      </c>
      <c r="D31" s="87"/>
      <c r="E31" s="434">
        <f t="shared" si="3"/>
        <v>1</v>
      </c>
      <c r="F31" s="88" t="s">
        <v>25</v>
      </c>
      <c r="G31" s="108">
        <v>1</v>
      </c>
      <c r="H31" s="96">
        <v>1</v>
      </c>
      <c r="I31" s="471"/>
      <c r="J31" s="472"/>
      <c r="K31" s="472"/>
      <c r="L31" s="472"/>
      <c r="M31" s="472"/>
      <c r="N31" s="472"/>
      <c r="O31" s="472"/>
      <c r="P31" s="472"/>
      <c r="Q31" s="472"/>
      <c r="R31" s="472"/>
      <c r="S31" s="472"/>
      <c r="T31" s="438">
        <v>1</v>
      </c>
      <c r="U31" s="85"/>
      <c r="W31" s="158" t="s">
        <v>367</v>
      </c>
      <c r="Z31" s="158" t="s">
        <v>286</v>
      </c>
    </row>
    <row r="32" spans="1:26" s="57" customFormat="1" ht="35" hidden="1" thickBot="1">
      <c r="A32" s="107" t="s">
        <v>178</v>
      </c>
      <c r="B32" s="83" t="s">
        <v>368</v>
      </c>
      <c r="C32" s="86" t="s">
        <v>338</v>
      </c>
      <c r="D32" s="87"/>
      <c r="E32" s="434">
        <f t="shared" si="3"/>
        <v>1</v>
      </c>
      <c r="F32" s="88" t="s">
        <v>25</v>
      </c>
      <c r="G32" s="108">
        <v>1</v>
      </c>
      <c r="H32" s="96">
        <v>1</v>
      </c>
      <c r="I32" s="471"/>
      <c r="J32" s="472"/>
      <c r="K32" s="472"/>
      <c r="L32" s="472"/>
      <c r="M32" s="472"/>
      <c r="N32" s="438">
        <v>1</v>
      </c>
      <c r="O32" s="472"/>
      <c r="P32" s="472"/>
      <c r="Q32" s="472"/>
      <c r="R32" s="472"/>
      <c r="S32" s="472"/>
      <c r="T32" s="473"/>
      <c r="U32" s="85"/>
      <c r="W32" s="158" t="s">
        <v>369</v>
      </c>
      <c r="Z32" s="158" t="s">
        <v>286</v>
      </c>
    </row>
    <row r="33" spans="1:26" s="57" customFormat="1" ht="35" hidden="1" thickBot="1">
      <c r="A33" s="107" t="s">
        <v>178</v>
      </c>
      <c r="B33" s="83" t="s">
        <v>370</v>
      </c>
      <c r="C33" s="86" t="s">
        <v>338</v>
      </c>
      <c r="D33" s="87"/>
      <c r="E33" s="434">
        <f t="shared" si="3"/>
        <v>1</v>
      </c>
      <c r="F33" s="88" t="s">
        <v>25</v>
      </c>
      <c r="G33" s="108">
        <v>1</v>
      </c>
      <c r="H33" s="96">
        <v>1</v>
      </c>
      <c r="I33" s="471"/>
      <c r="J33" s="472"/>
      <c r="K33" s="472"/>
      <c r="L33" s="472"/>
      <c r="M33" s="472"/>
      <c r="N33" s="472"/>
      <c r="O33" s="472"/>
      <c r="P33" s="472"/>
      <c r="Q33" s="472"/>
      <c r="R33" s="472"/>
      <c r="S33" s="472"/>
      <c r="T33" s="438">
        <v>1</v>
      </c>
      <c r="U33" s="85"/>
      <c r="W33" s="158" t="s">
        <v>371</v>
      </c>
      <c r="Z33" s="158" t="s">
        <v>286</v>
      </c>
    </row>
    <row r="34" spans="1:26" s="57" customFormat="1" ht="35" hidden="1" thickBot="1">
      <c r="A34" s="107" t="s">
        <v>178</v>
      </c>
      <c r="B34" s="83" t="s">
        <v>372</v>
      </c>
      <c r="C34" s="86" t="s">
        <v>338</v>
      </c>
      <c r="D34" s="87"/>
      <c r="E34" s="434">
        <f t="shared" si="3"/>
        <v>1</v>
      </c>
      <c r="F34" s="88" t="s">
        <v>25</v>
      </c>
      <c r="G34" s="108">
        <v>1</v>
      </c>
      <c r="H34" s="96">
        <v>1</v>
      </c>
      <c r="I34" s="471"/>
      <c r="J34" s="472"/>
      <c r="K34" s="472"/>
      <c r="L34" s="472"/>
      <c r="M34" s="472"/>
      <c r="N34" s="472"/>
      <c r="O34" s="472"/>
      <c r="P34" s="472"/>
      <c r="Q34" s="472"/>
      <c r="R34" s="472"/>
      <c r="S34" s="472"/>
      <c r="T34" s="438">
        <v>1</v>
      </c>
      <c r="U34" s="85"/>
      <c r="W34" s="158" t="s">
        <v>373</v>
      </c>
      <c r="Z34" s="158" t="s">
        <v>286</v>
      </c>
    </row>
    <row r="35" spans="1:26" s="57" customFormat="1" hidden="1" thickBot="1">
      <c r="A35" s="114" t="s">
        <v>374</v>
      </c>
      <c r="B35" s="115"/>
      <c r="C35" s="116"/>
      <c r="D35" s="117"/>
      <c r="E35" s="477"/>
      <c r="F35" s="118"/>
      <c r="G35" s="119"/>
      <c r="H35" s="120"/>
      <c r="I35" s="478"/>
      <c r="J35" s="479"/>
      <c r="K35" s="479"/>
      <c r="L35" s="479"/>
      <c r="M35" s="479"/>
      <c r="N35" s="480"/>
      <c r="O35" s="479"/>
      <c r="P35" s="479"/>
      <c r="Q35" s="479"/>
      <c r="R35" s="479"/>
      <c r="S35" s="479"/>
      <c r="T35" s="481"/>
      <c r="U35" s="121"/>
      <c r="V35" s="122"/>
      <c r="W35" s="122"/>
      <c r="X35" s="122"/>
      <c r="Y35" s="122"/>
      <c r="Z35" s="122"/>
    </row>
    <row r="36" spans="1:26" s="57" customFormat="1" ht="44" hidden="1" thickBot="1">
      <c r="A36" s="107" t="s">
        <v>178</v>
      </c>
      <c r="B36" s="83" t="s">
        <v>778</v>
      </c>
      <c r="C36" s="86" t="s">
        <v>338</v>
      </c>
      <c r="D36" s="87"/>
      <c r="E36" s="434">
        <f t="shared" ref="E36:E39" si="4">+SUM(I36:T36)</f>
        <v>2</v>
      </c>
      <c r="F36" s="88" t="s">
        <v>25</v>
      </c>
      <c r="G36" s="108">
        <v>2</v>
      </c>
      <c r="H36" s="96">
        <v>2</v>
      </c>
      <c r="I36" s="471"/>
      <c r="J36" s="472"/>
      <c r="K36" s="472"/>
      <c r="L36" s="472"/>
      <c r="M36" s="472"/>
      <c r="N36" s="438">
        <v>1</v>
      </c>
      <c r="O36" s="472"/>
      <c r="P36" s="472"/>
      <c r="Q36" s="472"/>
      <c r="R36" s="472"/>
      <c r="S36" s="472"/>
      <c r="T36" s="438">
        <v>1</v>
      </c>
      <c r="U36" s="85"/>
      <c r="W36" s="158" t="s">
        <v>779</v>
      </c>
      <c r="Z36" s="158" t="s">
        <v>286</v>
      </c>
    </row>
    <row r="37" spans="1:26" s="57" customFormat="1" ht="73" thickBot="1">
      <c r="A37" s="466" t="s">
        <v>178</v>
      </c>
      <c r="B37" s="447" t="s">
        <v>375</v>
      </c>
      <c r="C37" s="448" t="s">
        <v>338</v>
      </c>
      <c r="D37" s="449"/>
      <c r="E37" s="450">
        <f t="shared" si="4"/>
        <v>4</v>
      </c>
      <c r="F37" s="451" t="s">
        <v>25</v>
      </c>
      <c r="G37" s="467">
        <v>4</v>
      </c>
      <c r="H37" s="468">
        <v>4</v>
      </c>
      <c r="I37" s="469"/>
      <c r="J37" s="470"/>
      <c r="K37" s="456">
        <v>1</v>
      </c>
      <c r="L37" s="470"/>
      <c r="M37" s="470"/>
      <c r="N37" s="456">
        <v>1</v>
      </c>
      <c r="O37" s="470"/>
      <c r="P37" s="470"/>
      <c r="Q37" s="456">
        <v>1</v>
      </c>
      <c r="R37" s="470"/>
      <c r="S37" s="470"/>
      <c r="T37" s="456">
        <v>1</v>
      </c>
      <c r="U37" s="458"/>
      <c r="V37" s="372"/>
      <c r="W37" s="380" t="s">
        <v>780</v>
      </c>
      <c r="X37" s="380" t="s">
        <v>781</v>
      </c>
      <c r="Y37" s="372"/>
      <c r="Z37" s="380" t="s">
        <v>286</v>
      </c>
    </row>
    <row r="38" spans="1:26" s="57" customFormat="1" ht="276" thickBot="1">
      <c r="A38" s="466" t="s">
        <v>178</v>
      </c>
      <c r="B38" s="447" t="s">
        <v>376</v>
      </c>
      <c r="C38" s="448" t="s">
        <v>338</v>
      </c>
      <c r="D38" s="449"/>
      <c r="E38" s="450">
        <f t="shared" si="4"/>
        <v>4</v>
      </c>
      <c r="F38" s="451" t="s">
        <v>25</v>
      </c>
      <c r="G38" s="467">
        <v>4</v>
      </c>
      <c r="H38" s="468">
        <v>4</v>
      </c>
      <c r="I38" s="469"/>
      <c r="J38" s="470"/>
      <c r="K38" s="456">
        <v>1</v>
      </c>
      <c r="L38" s="470"/>
      <c r="M38" s="470"/>
      <c r="N38" s="456">
        <v>1</v>
      </c>
      <c r="O38" s="470"/>
      <c r="P38" s="470"/>
      <c r="Q38" s="456">
        <v>1</v>
      </c>
      <c r="R38" s="470"/>
      <c r="S38" s="470"/>
      <c r="T38" s="456">
        <v>1</v>
      </c>
      <c r="U38" s="458"/>
      <c r="V38" s="372"/>
      <c r="W38" s="380" t="s">
        <v>782</v>
      </c>
      <c r="X38" s="380" t="s">
        <v>783</v>
      </c>
      <c r="Y38" s="372"/>
      <c r="Z38" s="380" t="s">
        <v>286</v>
      </c>
    </row>
    <row r="39" spans="1:26" s="57" customFormat="1" ht="234.75" customHeight="1" thickBot="1">
      <c r="A39" s="466" t="s">
        <v>178</v>
      </c>
      <c r="B39" s="447" t="s">
        <v>377</v>
      </c>
      <c r="C39" s="482" t="s">
        <v>338</v>
      </c>
      <c r="D39" s="483"/>
      <c r="E39" s="450">
        <f t="shared" si="4"/>
        <v>4</v>
      </c>
      <c r="F39" s="484" t="s">
        <v>25</v>
      </c>
      <c r="G39" s="485">
        <v>4</v>
      </c>
      <c r="H39" s="486">
        <v>4</v>
      </c>
      <c r="I39" s="487"/>
      <c r="J39" s="488"/>
      <c r="K39" s="456">
        <v>1</v>
      </c>
      <c r="L39" s="488"/>
      <c r="M39" s="488"/>
      <c r="N39" s="456">
        <v>1</v>
      </c>
      <c r="O39" s="488"/>
      <c r="P39" s="488"/>
      <c r="Q39" s="456">
        <v>1</v>
      </c>
      <c r="R39" s="488"/>
      <c r="S39" s="488"/>
      <c r="T39" s="456">
        <v>1</v>
      </c>
      <c r="U39" s="458"/>
      <c r="V39" s="372"/>
      <c r="W39" s="380" t="s">
        <v>784</v>
      </c>
      <c r="X39" s="380" t="s">
        <v>785</v>
      </c>
      <c r="Y39" s="372"/>
      <c r="Z39" s="380" t="s">
        <v>286</v>
      </c>
    </row>
    <row r="40" spans="1:26" ht="14.5" hidden="1">
      <c r="A40" s="123"/>
      <c r="B40" s="123"/>
      <c r="C40" s="124"/>
      <c r="D40" s="125"/>
      <c r="E40" s="125"/>
      <c r="F40" s="125"/>
      <c r="G40" s="126"/>
      <c r="H40" s="127">
        <v>64</v>
      </c>
      <c r="I40" s="128"/>
      <c r="J40" s="128"/>
      <c r="K40" s="489">
        <v>11</v>
      </c>
      <c r="L40" s="490">
        <v>1</v>
      </c>
      <c r="M40" s="490"/>
      <c r="N40" s="489">
        <v>19</v>
      </c>
      <c r="O40" s="490"/>
      <c r="P40" s="490"/>
      <c r="Q40" s="489">
        <v>11</v>
      </c>
      <c r="R40" s="490"/>
      <c r="S40" s="490"/>
      <c r="T40" s="489">
        <v>22</v>
      </c>
      <c r="W40" s="491"/>
      <c r="Z40" s="491"/>
    </row>
    <row r="41" spans="1:26" ht="31" hidden="1">
      <c r="A41" s="13" t="s">
        <v>98</v>
      </c>
      <c r="B41" s="52">
        <v>45688</v>
      </c>
      <c r="H41" s="127">
        <v>64</v>
      </c>
      <c r="K41">
        <v>11</v>
      </c>
      <c r="N41">
        <v>20</v>
      </c>
      <c r="Q41">
        <v>11</v>
      </c>
      <c r="T41">
        <v>22</v>
      </c>
    </row>
    <row r="42" spans="1:26" ht="15.65" hidden="1" customHeight="1"/>
    <row r="43" spans="1:26" ht="14.5" hidden="1"/>
    <row r="44" spans="1:26" ht="14.5" hidden="1"/>
    <row r="45" spans="1:26" ht="14.5" hidden="1"/>
    <row r="46" spans="1:26" ht="14.5" hidden="1"/>
    <row r="47" spans="1:26" ht="14.5" hidden="1"/>
    <row r="48" spans="1:26" ht="14.5" hidden="1"/>
    <row r="49" ht="14.5" hidden="1"/>
    <row r="50" ht="14.5" hidden="1"/>
    <row r="51" ht="14.5" hidden="1"/>
    <row r="52" ht="14.5" hidden="1"/>
    <row r="53" ht="14.5" hidden="1"/>
    <row r="54" ht="14.5" hidden="1"/>
    <row r="55" ht="14.5" hidden="1"/>
    <row r="56" ht="14.5" hidden="1"/>
    <row r="57" ht="14.5" hidden="1"/>
    <row r="58" ht="14.5" hidden="1"/>
    <row r="59" ht="14.5" hidden="1"/>
    <row r="60" ht="14.5" hidden="1"/>
    <row r="61" ht="14.5" hidden="1"/>
    <row r="62" ht="14.5" hidden="1"/>
    <row r="63" ht="14.5" hidden="1"/>
    <row r="64" ht="14.5" hidden="1"/>
    <row r="65" ht="14.5" hidden="1"/>
    <row r="66" ht="14.5" hidden="1"/>
    <row r="67" ht="14.5" hidden="1"/>
    <row r="68" ht="14.5" hidden="1"/>
    <row r="69" ht="14.5" hidden="1"/>
    <row r="70" ht="14.5" hidden="1"/>
    <row r="71" ht="14.5" hidden="1"/>
    <row r="72" ht="14.5" hidden="1"/>
    <row r="73" ht="14.5" hidden="1"/>
    <row r="74" ht="14.5" hidden="1"/>
    <row r="75" ht="14.5" hidden="1"/>
    <row r="76" ht="14.5" hidden="1"/>
    <row r="77" ht="14.5" hidden="1"/>
    <row r="78" ht="14.5" hidden="1"/>
    <row r="79" ht="14.5" hidden="1"/>
    <row r="80" ht="14.5" hidden="1"/>
    <row r="81" ht="14.5" hidden="1"/>
    <row r="82" ht="14.5" hidden="1"/>
    <row r="83" ht="14.5" hidden="1"/>
    <row r="84" ht="14.5" hidden="1"/>
    <row r="85" ht="14.5" hidden="1"/>
    <row r="86" ht="14.5" hidden="1"/>
    <row r="87" ht="14.5" hidden="1"/>
    <row r="88" ht="14.5" hidden="1"/>
    <row r="89" ht="14.5" hidden="1"/>
    <row r="90" ht="14.5" hidden="1"/>
    <row r="91" ht="14.5" hidden="1"/>
    <row r="92" ht="14.5" hidden="1"/>
    <row r="93" ht="14.5" hidden="1"/>
    <row r="94" ht="14.5" hidden="1"/>
    <row r="95" ht="14.5" hidden="1"/>
    <row r="96" ht="14.5" hidden="1"/>
    <row r="97" ht="14.5" hidden="1"/>
    <row r="98" ht="14.5" hidden="1"/>
    <row r="99" ht="14.5" hidden="1"/>
    <row r="100" ht="14.5" hidden="1"/>
    <row r="101" ht="14.5" hidden="1"/>
    <row r="102" ht="14.5" hidden="1"/>
    <row r="103" ht="14.5" hidden="1"/>
    <row r="1048576" ht="52.5" customHeight="1"/>
  </sheetData>
  <autoFilter ref="A7:Z41" xr:uid="{04CCE69B-95A7-49FF-BFB9-F5FB4730F025}">
    <filterColumn colId="1">
      <colorFilter dxfId="8"/>
    </filterColumn>
  </autoFilter>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4">
    <dataValidation operator="lessThan" allowBlank="1" showInputMessage="1" showErrorMessage="1" sqref="Z2:Z3 B1:B2 Y3" xr:uid="{1FFD4F52-0222-4067-8497-6BF5B44085B2}"/>
    <dataValidation type="decimal" operator="lessThan" showInputMessage="1" sqref="Z1" xr:uid="{A8014E9C-0CFE-4014-973A-0ADFDED61A21}">
      <formula1>0</formula1>
    </dataValidation>
    <dataValidation type="decimal" operator="lessThan" allowBlank="1" showInputMessage="1" showErrorMessage="1" sqref="Y1:Y2" xr:uid="{F9C5EFEB-0D97-40D9-A768-10F76A69048A}">
      <formula1>0</formula1>
    </dataValidation>
    <dataValidation allowBlank="1" showErrorMessage="1" promptTitle="Variable 1" prompt="Digite aqui el Valor de la Variable 1" sqref="D15:D40 E16 E24 E27 E35" xr:uid="{1DD29ED1-3B04-433C-821E-77AB9A4C9C56}"/>
  </dataValidations>
  <pageMargins left="0.7" right="0.7" top="0.75" bottom="0.75" header="0.3" footer="0.3"/>
  <pageSetup scale="2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D1DE-522A-4A3A-BEB4-113A24A20BEC}">
  <sheetPr filterMode="1">
    <tabColor rgb="FF00B050"/>
  </sheetPr>
  <dimension ref="A1:Z250"/>
  <sheetViews>
    <sheetView zoomScale="70" zoomScaleNormal="70" workbookViewId="0">
      <pane ySplit="7" topLeftCell="A61" activePane="bottomLeft" state="frozen"/>
      <selection activeCell="T37" sqref="T37"/>
      <selection pane="bottomLeft" activeCell="L61" sqref="L61"/>
    </sheetView>
  </sheetViews>
  <sheetFormatPr baseColWidth="10" defaultColWidth="0" defaultRowHeight="0" customHeight="1" zeroHeight="1"/>
  <cols>
    <col min="1" max="1" width="32" customWidth="1"/>
    <col min="2" max="2" width="71.453125" customWidth="1"/>
    <col min="3" max="3" width="27.26953125" customWidth="1"/>
    <col min="4" max="4" width="15.54296875" customWidth="1"/>
    <col min="5" max="5" width="20.1796875" customWidth="1"/>
    <col min="6" max="6" width="17.7265625" customWidth="1"/>
    <col min="7" max="7" width="12.26953125" style="60" customWidth="1"/>
    <col min="8" max="8" width="12.453125" style="140" customWidth="1"/>
    <col min="9" max="10" width="6.54296875" style="53" customWidth="1"/>
    <col min="11" max="11" width="7.453125" style="53" customWidth="1"/>
    <col min="12" max="12" width="6.7265625" style="53" customWidth="1"/>
    <col min="13" max="13" width="7" style="53" customWidth="1"/>
    <col min="14" max="14" width="6.1796875" style="53" customWidth="1"/>
    <col min="15" max="15" width="6" style="53" customWidth="1"/>
    <col min="16" max="16" width="5.54296875" style="53" customWidth="1"/>
    <col min="17" max="17" width="5.81640625" style="53" customWidth="1"/>
    <col min="18" max="18" width="6" style="53" customWidth="1"/>
    <col min="19" max="19" width="5.54296875" style="53" customWidth="1"/>
    <col min="20" max="20" width="6.54296875" style="53" customWidth="1"/>
    <col min="21" max="21" width="17.81640625" style="53" customWidth="1"/>
    <col min="22" max="22" width="19.26953125" style="53" customWidth="1"/>
    <col min="23" max="23" width="21.26953125" style="53" customWidth="1"/>
    <col min="24" max="25" width="22.453125" style="53" customWidth="1"/>
    <col min="26" max="26" width="22.54296875" style="53" customWidth="1"/>
    <col min="27" max="16384" width="11.453125" style="53" hidden="1"/>
  </cols>
  <sheetData>
    <row r="1" spans="1:26" customFormat="1" ht="27" customHeight="1">
      <c r="A1" s="1"/>
      <c r="B1" s="578" t="s">
        <v>22</v>
      </c>
      <c r="C1" s="579"/>
      <c r="D1" s="579"/>
      <c r="E1" s="579"/>
      <c r="F1" s="579"/>
      <c r="G1" s="579"/>
      <c r="H1" s="579"/>
      <c r="I1" s="579"/>
      <c r="J1" s="579"/>
      <c r="K1" s="579"/>
      <c r="L1" s="579"/>
      <c r="M1" s="579"/>
      <c r="N1" s="579"/>
      <c r="O1" s="579"/>
      <c r="P1" s="579"/>
      <c r="Q1" s="579"/>
      <c r="R1" s="579"/>
      <c r="S1" s="579"/>
      <c r="T1" s="579"/>
      <c r="U1" s="579"/>
      <c r="V1" s="579"/>
      <c r="W1" s="579"/>
      <c r="X1" s="580"/>
      <c r="Y1" s="11" t="s">
        <v>0</v>
      </c>
      <c r="Z1" s="2" t="s">
        <v>71</v>
      </c>
    </row>
    <row r="2" spans="1:26" customFormat="1" ht="21" customHeight="1">
      <c r="A2" s="10"/>
      <c r="B2" s="581" t="s">
        <v>82</v>
      </c>
      <c r="C2" s="582"/>
      <c r="D2" s="582"/>
      <c r="E2" s="582"/>
      <c r="F2" s="582"/>
      <c r="G2" s="582"/>
      <c r="H2" s="582"/>
      <c r="I2" s="582"/>
      <c r="J2" s="582"/>
      <c r="K2" s="582"/>
      <c r="L2" s="582"/>
      <c r="M2" s="582"/>
      <c r="N2" s="582"/>
      <c r="O2" s="582"/>
      <c r="P2" s="582"/>
      <c r="Q2" s="582"/>
      <c r="R2" s="582"/>
      <c r="S2" s="582"/>
      <c r="T2" s="582"/>
      <c r="U2" s="582"/>
      <c r="V2" s="582"/>
      <c r="W2" s="582"/>
      <c r="X2" s="583"/>
      <c r="Y2" s="12" t="s">
        <v>1</v>
      </c>
      <c r="Z2" s="15">
        <v>1</v>
      </c>
    </row>
    <row r="3" spans="1:26" customFormat="1" ht="24" customHeight="1" thickBot="1">
      <c r="A3" s="5"/>
      <c r="B3" s="584"/>
      <c r="C3" s="585"/>
      <c r="D3" s="585"/>
      <c r="E3" s="585"/>
      <c r="F3" s="585"/>
      <c r="G3" s="585"/>
      <c r="H3" s="585"/>
      <c r="I3" s="585"/>
      <c r="J3" s="585"/>
      <c r="K3" s="585"/>
      <c r="L3" s="585"/>
      <c r="M3" s="585"/>
      <c r="N3" s="585"/>
      <c r="O3" s="585"/>
      <c r="P3" s="585"/>
      <c r="Q3" s="585"/>
      <c r="R3" s="585"/>
      <c r="S3" s="585"/>
      <c r="T3" s="585"/>
      <c r="U3" s="585"/>
      <c r="V3" s="585"/>
      <c r="W3" s="585"/>
      <c r="X3" s="586"/>
      <c r="Y3" s="14" t="s">
        <v>7</v>
      </c>
      <c r="Z3" s="16">
        <v>45077</v>
      </c>
    </row>
    <row r="4" spans="1:26" customFormat="1" ht="34.5" customHeight="1" thickBot="1">
      <c r="A4" s="54" t="s">
        <v>119</v>
      </c>
      <c r="B4" s="587" t="s">
        <v>387</v>
      </c>
      <c r="C4" s="588"/>
      <c r="D4" s="588"/>
      <c r="E4" s="588"/>
      <c r="F4" s="588"/>
      <c r="G4" s="588"/>
      <c r="H4" s="588"/>
      <c r="I4" s="588"/>
      <c r="J4" s="588"/>
      <c r="K4" s="588"/>
      <c r="L4" s="588"/>
      <c r="M4" s="588"/>
      <c r="N4" s="588"/>
      <c r="O4" s="588"/>
      <c r="P4" s="588"/>
      <c r="Q4" s="588"/>
      <c r="R4" s="588"/>
      <c r="S4" s="588"/>
      <c r="T4" s="588"/>
      <c r="U4" s="588"/>
      <c r="V4" s="588"/>
      <c r="W4" s="588"/>
      <c r="X4" s="588"/>
      <c r="Y4" s="588"/>
      <c r="Z4" s="589"/>
    </row>
    <row r="5" spans="1:26" customFormat="1" ht="30.75" customHeight="1" thickBot="1">
      <c r="A5" s="590" t="s">
        <v>101</v>
      </c>
      <c r="B5" s="570"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73"/>
      <c r="Z5" s="570" t="s">
        <v>97</v>
      </c>
    </row>
    <row r="6" spans="1:26" customFormat="1" ht="36" customHeight="1" thickBot="1">
      <c r="A6" s="591"/>
      <c r="B6" s="577"/>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94</v>
      </c>
      <c r="X6" s="577" t="s">
        <v>95</v>
      </c>
      <c r="Y6" s="577" t="s">
        <v>96</v>
      </c>
      <c r="Z6" s="577"/>
    </row>
    <row r="7" spans="1:26" customFormat="1" ht="30.75" customHeight="1" thickBot="1">
      <c r="A7" s="596"/>
      <c r="B7" s="593"/>
      <c r="C7" s="593"/>
      <c r="D7" s="593"/>
      <c r="E7" s="593"/>
      <c r="F7" s="595"/>
      <c r="G7" s="6" t="s">
        <v>8</v>
      </c>
      <c r="H7" s="6" t="s">
        <v>9</v>
      </c>
      <c r="I7" s="7" t="s">
        <v>10</v>
      </c>
      <c r="J7" s="8" t="s">
        <v>11</v>
      </c>
      <c r="K7" s="8" t="s">
        <v>12</v>
      </c>
      <c r="L7" s="8" t="s">
        <v>13</v>
      </c>
      <c r="M7" s="8" t="s">
        <v>14</v>
      </c>
      <c r="N7" s="8" t="s">
        <v>15</v>
      </c>
      <c r="O7" s="8" t="s">
        <v>16</v>
      </c>
      <c r="P7" s="8" t="s">
        <v>17</v>
      </c>
      <c r="Q7" s="8" t="s">
        <v>18</v>
      </c>
      <c r="R7" s="8" t="s">
        <v>19</v>
      </c>
      <c r="S7" s="8" t="s">
        <v>20</v>
      </c>
      <c r="T7" s="73" t="s">
        <v>21</v>
      </c>
      <c r="U7" s="593"/>
      <c r="V7" s="593"/>
      <c r="W7" s="593"/>
      <c r="X7" s="593"/>
      <c r="Y7" s="593"/>
      <c r="Z7" s="593"/>
    </row>
    <row r="8" spans="1:26" customFormat="1" ht="29" hidden="1">
      <c r="A8" s="39" t="s">
        <v>178</v>
      </c>
      <c r="B8" s="158" t="s">
        <v>616</v>
      </c>
      <c r="C8" s="154" t="s">
        <v>388</v>
      </c>
      <c r="D8" s="57"/>
      <c r="E8" s="364">
        <f>+SUM(I8:T8)</f>
        <v>1</v>
      </c>
      <c r="F8" s="365" t="s">
        <v>25</v>
      </c>
      <c r="G8" s="65">
        <v>1</v>
      </c>
      <c r="H8" s="65">
        <v>1</v>
      </c>
      <c r="I8" s="155"/>
      <c r="J8" s="155"/>
      <c r="K8" s="155"/>
      <c r="L8" s="155"/>
      <c r="M8" s="155"/>
      <c r="N8" s="155"/>
      <c r="O8" s="155"/>
      <c r="P8" s="155"/>
      <c r="Q8" s="155"/>
      <c r="R8" s="155"/>
      <c r="S8" s="155"/>
      <c r="T8" s="366">
        <v>1</v>
      </c>
      <c r="U8" s="57"/>
      <c r="V8" s="57"/>
      <c r="W8" s="58" t="s">
        <v>298</v>
      </c>
      <c r="X8" s="57"/>
      <c r="Y8" s="57"/>
      <c r="Z8" s="158" t="s">
        <v>286</v>
      </c>
    </row>
    <row r="9" spans="1:26" customFormat="1" ht="29" hidden="1">
      <c r="A9" s="39" t="s">
        <v>178</v>
      </c>
      <c r="B9" s="158" t="s">
        <v>617</v>
      </c>
      <c r="C9" s="154" t="s">
        <v>388</v>
      </c>
      <c r="D9" s="57"/>
      <c r="E9" s="364">
        <f t="shared" ref="E9:E62" si="0">+SUM(I9:T9)</f>
        <v>1</v>
      </c>
      <c r="F9" s="365" t="s">
        <v>25</v>
      </c>
      <c r="G9" s="146">
        <v>1</v>
      </c>
      <c r="H9" s="146">
        <v>1</v>
      </c>
      <c r="I9" s="155"/>
      <c r="J9" s="155"/>
      <c r="K9" s="155"/>
      <c r="L9" s="135"/>
      <c r="M9" s="155"/>
      <c r="N9" s="155"/>
      <c r="O9" s="155"/>
      <c r="P9" s="155"/>
      <c r="Q9" s="155"/>
      <c r="R9" s="155"/>
      <c r="S9" s="155"/>
      <c r="T9" s="366">
        <v>1</v>
      </c>
      <c r="U9" s="57"/>
      <c r="V9" s="57"/>
      <c r="W9" s="58" t="s">
        <v>298</v>
      </c>
      <c r="X9" s="57"/>
      <c r="Y9" s="57"/>
      <c r="Z9" s="158" t="s">
        <v>286</v>
      </c>
    </row>
    <row r="10" spans="1:26" customFormat="1" ht="29" hidden="1">
      <c r="A10" s="39" t="s">
        <v>178</v>
      </c>
      <c r="B10" s="158" t="s">
        <v>618</v>
      </c>
      <c r="C10" s="154" t="s">
        <v>388</v>
      </c>
      <c r="D10" s="57"/>
      <c r="E10" s="364">
        <f t="shared" si="0"/>
        <v>1</v>
      </c>
      <c r="F10" s="365" t="s">
        <v>25</v>
      </c>
      <c r="G10" s="146">
        <v>1</v>
      </c>
      <c r="H10" s="146">
        <v>1</v>
      </c>
      <c r="I10" s="155"/>
      <c r="J10" s="155"/>
      <c r="K10" s="155"/>
      <c r="L10" s="135"/>
      <c r="M10" s="155"/>
      <c r="N10" s="155"/>
      <c r="O10" s="155"/>
      <c r="P10" s="155"/>
      <c r="Q10" s="155"/>
      <c r="R10" s="155"/>
      <c r="S10" s="155"/>
      <c r="T10" s="366">
        <v>1</v>
      </c>
      <c r="U10" s="57"/>
      <c r="V10" s="57"/>
      <c r="W10" s="58" t="s">
        <v>298</v>
      </c>
      <c r="X10" s="57"/>
      <c r="Y10" s="57"/>
      <c r="Z10" s="158" t="s">
        <v>286</v>
      </c>
    </row>
    <row r="11" spans="1:26" customFormat="1" ht="29" hidden="1">
      <c r="A11" s="39" t="s">
        <v>178</v>
      </c>
      <c r="B11" s="158" t="s">
        <v>619</v>
      </c>
      <c r="C11" s="154" t="s">
        <v>388</v>
      </c>
      <c r="D11" s="57"/>
      <c r="E11" s="364">
        <f t="shared" si="0"/>
        <v>1</v>
      </c>
      <c r="F11" s="365" t="s">
        <v>25</v>
      </c>
      <c r="G11" s="146">
        <v>1</v>
      </c>
      <c r="H11" s="146">
        <v>1</v>
      </c>
      <c r="I11" s="155"/>
      <c r="J11" s="155"/>
      <c r="K11" s="155"/>
      <c r="L11" s="135"/>
      <c r="M11" s="155"/>
      <c r="N11" s="155"/>
      <c r="O11" s="155"/>
      <c r="P11" s="155"/>
      <c r="Q11" s="155"/>
      <c r="R11" s="155"/>
      <c r="S11" s="155"/>
      <c r="T11" s="366">
        <v>1</v>
      </c>
      <c r="U11" s="57"/>
      <c r="V11" s="57"/>
      <c r="W11" s="58" t="s">
        <v>298</v>
      </c>
      <c r="X11" s="57"/>
      <c r="Y11" s="57"/>
      <c r="Z11" s="158" t="s">
        <v>286</v>
      </c>
    </row>
    <row r="12" spans="1:26" customFormat="1" ht="29" hidden="1">
      <c r="A12" s="39" t="s">
        <v>178</v>
      </c>
      <c r="B12" s="158" t="s">
        <v>620</v>
      </c>
      <c r="C12" s="154" t="s">
        <v>388</v>
      </c>
      <c r="D12" s="57"/>
      <c r="E12" s="364">
        <f t="shared" si="0"/>
        <v>1</v>
      </c>
      <c r="F12" s="365" t="s">
        <v>25</v>
      </c>
      <c r="G12" s="146">
        <v>1</v>
      </c>
      <c r="H12" s="146">
        <v>1</v>
      </c>
      <c r="I12" s="155"/>
      <c r="J12" s="155"/>
      <c r="K12" s="155"/>
      <c r="L12" s="155"/>
      <c r="M12" s="155"/>
      <c r="N12" s="155"/>
      <c r="O12" s="155"/>
      <c r="P12" s="155"/>
      <c r="Q12" s="155"/>
      <c r="R12" s="155"/>
      <c r="S12" s="155"/>
      <c r="T12" s="366">
        <v>1</v>
      </c>
      <c r="U12" s="57"/>
      <c r="V12" s="57"/>
      <c r="W12" s="58" t="s">
        <v>298</v>
      </c>
      <c r="X12" s="57"/>
      <c r="Y12" s="57"/>
      <c r="Z12" s="158" t="s">
        <v>286</v>
      </c>
    </row>
    <row r="13" spans="1:26" customFormat="1" ht="29" hidden="1">
      <c r="A13" s="39" t="s">
        <v>178</v>
      </c>
      <c r="B13" s="367" t="s">
        <v>621</v>
      </c>
      <c r="C13" s="154" t="s">
        <v>388</v>
      </c>
      <c r="D13" s="57"/>
      <c r="E13" s="364">
        <f t="shared" si="0"/>
        <v>1</v>
      </c>
      <c r="F13" s="365" t="s">
        <v>25</v>
      </c>
      <c r="G13" s="146">
        <v>1</v>
      </c>
      <c r="H13" s="146">
        <v>1</v>
      </c>
      <c r="I13" s="155"/>
      <c r="J13" s="155"/>
      <c r="K13" s="155"/>
      <c r="L13" s="155"/>
      <c r="M13" s="155"/>
      <c r="N13" s="155"/>
      <c r="O13" s="155"/>
      <c r="P13" s="155"/>
      <c r="Q13" s="155"/>
      <c r="R13" s="155"/>
      <c r="S13" s="155"/>
      <c r="T13" s="366">
        <v>1</v>
      </c>
      <c r="U13" s="57"/>
      <c r="V13" s="57"/>
      <c r="W13" s="58" t="s">
        <v>298</v>
      </c>
      <c r="X13" s="57"/>
      <c r="Y13" s="57"/>
      <c r="Z13" s="158" t="s">
        <v>286</v>
      </c>
    </row>
    <row r="14" spans="1:26" customFormat="1" ht="29" hidden="1">
      <c r="A14" s="39" t="s">
        <v>178</v>
      </c>
      <c r="B14" s="158" t="s">
        <v>622</v>
      </c>
      <c r="C14" s="154" t="s">
        <v>388</v>
      </c>
      <c r="D14" s="57"/>
      <c r="E14" s="364">
        <f t="shared" si="0"/>
        <v>1</v>
      </c>
      <c r="F14" s="365" t="s">
        <v>25</v>
      </c>
      <c r="G14" s="146">
        <v>1</v>
      </c>
      <c r="H14" s="146">
        <v>1</v>
      </c>
      <c r="I14" s="155"/>
      <c r="J14" s="155"/>
      <c r="K14" s="155"/>
      <c r="L14" s="155"/>
      <c r="M14" s="155"/>
      <c r="N14" s="155"/>
      <c r="O14" s="155"/>
      <c r="P14" s="155"/>
      <c r="Q14" s="155"/>
      <c r="R14" s="155"/>
      <c r="S14" s="155"/>
      <c r="T14" s="366">
        <v>1</v>
      </c>
      <c r="U14" s="57"/>
      <c r="V14" s="57"/>
      <c r="W14" s="58" t="s">
        <v>298</v>
      </c>
      <c r="X14" s="57"/>
      <c r="Y14" s="57"/>
      <c r="Z14" s="158" t="s">
        <v>286</v>
      </c>
    </row>
    <row r="15" spans="1:26" customFormat="1" ht="29" hidden="1">
      <c r="A15" s="39" t="s">
        <v>178</v>
      </c>
      <c r="B15" s="158" t="s">
        <v>623</v>
      </c>
      <c r="C15" s="154" t="s">
        <v>388</v>
      </c>
      <c r="D15" s="57"/>
      <c r="E15" s="364">
        <f t="shared" si="0"/>
        <v>1</v>
      </c>
      <c r="F15" s="365" t="s">
        <v>25</v>
      </c>
      <c r="G15" s="146">
        <v>1</v>
      </c>
      <c r="H15" s="146">
        <v>1</v>
      </c>
      <c r="I15" s="155"/>
      <c r="J15" s="155"/>
      <c r="K15" s="155"/>
      <c r="L15" s="155"/>
      <c r="M15" s="155"/>
      <c r="N15" s="155"/>
      <c r="O15" s="155"/>
      <c r="P15" s="155"/>
      <c r="Q15" s="155"/>
      <c r="R15" s="155"/>
      <c r="S15" s="155"/>
      <c r="T15" s="366">
        <v>1</v>
      </c>
      <c r="U15" s="57"/>
      <c r="V15" s="57"/>
      <c r="W15" s="58" t="s">
        <v>298</v>
      </c>
      <c r="X15" s="57"/>
      <c r="Y15" s="57"/>
      <c r="Z15" s="158" t="s">
        <v>286</v>
      </c>
    </row>
    <row r="16" spans="1:26" customFormat="1" ht="29" hidden="1">
      <c r="A16" s="39" t="s">
        <v>178</v>
      </c>
      <c r="B16" s="158" t="s">
        <v>624</v>
      </c>
      <c r="C16" s="154" t="s">
        <v>388</v>
      </c>
      <c r="D16" s="57"/>
      <c r="E16" s="364">
        <f t="shared" si="0"/>
        <v>1</v>
      </c>
      <c r="F16" s="365" t="s">
        <v>25</v>
      </c>
      <c r="G16" s="146">
        <v>1</v>
      </c>
      <c r="H16" s="146">
        <v>1</v>
      </c>
      <c r="I16" s="155"/>
      <c r="J16" s="155"/>
      <c r="K16" s="155"/>
      <c r="L16" s="155"/>
      <c r="M16" s="155"/>
      <c r="N16" s="155"/>
      <c r="O16" s="155"/>
      <c r="P16" s="155"/>
      <c r="Q16" s="155"/>
      <c r="R16" s="155"/>
      <c r="S16" s="155"/>
      <c r="T16" s="366">
        <v>1</v>
      </c>
      <c r="U16" s="57"/>
      <c r="V16" s="57"/>
      <c r="W16" s="58" t="s">
        <v>298</v>
      </c>
      <c r="X16" s="57"/>
      <c r="Y16" s="57"/>
      <c r="Z16" s="158" t="s">
        <v>286</v>
      </c>
    </row>
    <row r="17" spans="1:26" customFormat="1" ht="29" hidden="1">
      <c r="A17" s="39" t="s">
        <v>178</v>
      </c>
      <c r="B17" s="158" t="s">
        <v>625</v>
      </c>
      <c r="C17" s="154" t="s">
        <v>388</v>
      </c>
      <c r="D17" s="57"/>
      <c r="E17" s="364">
        <f t="shared" si="0"/>
        <v>1</v>
      </c>
      <c r="F17" s="365" t="s">
        <v>25</v>
      </c>
      <c r="G17" s="146">
        <v>1</v>
      </c>
      <c r="H17" s="146">
        <v>1</v>
      </c>
      <c r="I17" s="155"/>
      <c r="J17" s="155"/>
      <c r="K17" s="155"/>
      <c r="L17" s="155"/>
      <c r="M17" s="155"/>
      <c r="N17" s="155"/>
      <c r="O17" s="155"/>
      <c r="P17" s="155"/>
      <c r="Q17" s="155"/>
      <c r="R17" s="155"/>
      <c r="S17" s="155"/>
      <c r="T17" s="366">
        <v>1</v>
      </c>
      <c r="U17" s="57"/>
      <c r="V17" s="57"/>
      <c r="W17" s="58" t="s">
        <v>298</v>
      </c>
      <c r="X17" s="57"/>
      <c r="Y17" s="57"/>
      <c r="Z17" s="158" t="s">
        <v>286</v>
      </c>
    </row>
    <row r="18" spans="1:26" customFormat="1" ht="29" hidden="1">
      <c r="A18" s="39" t="s">
        <v>178</v>
      </c>
      <c r="B18" s="158" t="s">
        <v>626</v>
      </c>
      <c r="C18" s="154" t="s">
        <v>388</v>
      </c>
      <c r="D18" s="57"/>
      <c r="E18" s="364">
        <f t="shared" si="0"/>
        <v>1</v>
      </c>
      <c r="F18" s="365" t="s">
        <v>25</v>
      </c>
      <c r="G18" s="146">
        <v>1</v>
      </c>
      <c r="H18" s="146">
        <v>1</v>
      </c>
      <c r="I18" s="155"/>
      <c r="J18" s="155"/>
      <c r="K18" s="155"/>
      <c r="L18" s="155"/>
      <c r="M18" s="155"/>
      <c r="N18" s="155"/>
      <c r="O18" s="155"/>
      <c r="P18" s="155"/>
      <c r="Q18" s="155"/>
      <c r="R18" s="155"/>
      <c r="S18" s="155"/>
      <c r="T18" s="366">
        <v>1</v>
      </c>
      <c r="U18" s="57"/>
      <c r="V18" s="57"/>
      <c r="W18" s="58" t="s">
        <v>298</v>
      </c>
      <c r="X18" s="57"/>
      <c r="Y18" s="57"/>
      <c r="Z18" s="158" t="s">
        <v>286</v>
      </c>
    </row>
    <row r="19" spans="1:26" customFormat="1" ht="29" hidden="1">
      <c r="A19" s="39" t="s">
        <v>178</v>
      </c>
      <c r="B19" s="158" t="s">
        <v>627</v>
      </c>
      <c r="C19" s="154" t="s">
        <v>388</v>
      </c>
      <c r="D19" s="57"/>
      <c r="E19" s="364">
        <f t="shared" si="0"/>
        <v>1</v>
      </c>
      <c r="F19" s="365" t="s">
        <v>25</v>
      </c>
      <c r="G19" s="146">
        <v>1</v>
      </c>
      <c r="H19" s="146">
        <v>1</v>
      </c>
      <c r="I19" s="155"/>
      <c r="J19" s="155"/>
      <c r="K19" s="155"/>
      <c r="L19" s="155"/>
      <c r="M19" s="155"/>
      <c r="N19" s="155"/>
      <c r="O19" s="155"/>
      <c r="P19" s="155"/>
      <c r="Q19" s="155"/>
      <c r="R19" s="155"/>
      <c r="S19" s="155"/>
      <c r="T19" s="366">
        <v>1</v>
      </c>
      <c r="U19" s="57"/>
      <c r="V19" s="57"/>
      <c r="W19" s="58" t="s">
        <v>298</v>
      </c>
      <c r="X19" s="57"/>
      <c r="Y19" s="57"/>
      <c r="Z19" s="158" t="s">
        <v>286</v>
      </c>
    </row>
    <row r="20" spans="1:26" customFormat="1" ht="29" hidden="1">
      <c r="A20" s="39" t="s">
        <v>178</v>
      </c>
      <c r="B20" s="158" t="s">
        <v>628</v>
      </c>
      <c r="C20" s="154" t="s">
        <v>388</v>
      </c>
      <c r="D20" s="57"/>
      <c r="E20" s="364">
        <f t="shared" si="0"/>
        <v>1</v>
      </c>
      <c r="F20" s="365" t="s">
        <v>25</v>
      </c>
      <c r="G20" s="146">
        <v>1</v>
      </c>
      <c r="H20" s="146">
        <v>1</v>
      </c>
      <c r="I20" s="155"/>
      <c r="J20" s="155"/>
      <c r="K20" s="155"/>
      <c r="L20" s="155"/>
      <c r="M20" s="155"/>
      <c r="N20" s="155"/>
      <c r="O20" s="155"/>
      <c r="P20" s="155"/>
      <c r="Q20" s="155"/>
      <c r="R20" s="155"/>
      <c r="S20" s="155"/>
      <c r="T20" s="366">
        <v>1</v>
      </c>
      <c r="U20" s="57"/>
      <c r="V20" s="57"/>
      <c r="W20" s="58" t="s">
        <v>298</v>
      </c>
      <c r="X20" s="57"/>
      <c r="Y20" s="57"/>
      <c r="Z20" s="158" t="s">
        <v>286</v>
      </c>
    </row>
    <row r="21" spans="1:26" customFormat="1" ht="29" hidden="1">
      <c r="A21" s="39" t="s">
        <v>178</v>
      </c>
      <c r="B21" s="158" t="s">
        <v>629</v>
      </c>
      <c r="C21" s="154" t="s">
        <v>388</v>
      </c>
      <c r="D21" s="57"/>
      <c r="E21" s="364">
        <f t="shared" si="0"/>
        <v>1</v>
      </c>
      <c r="F21" s="365" t="s">
        <v>25</v>
      </c>
      <c r="G21" s="146">
        <v>1</v>
      </c>
      <c r="H21" s="146">
        <v>1</v>
      </c>
      <c r="I21" s="155"/>
      <c r="J21" s="155"/>
      <c r="K21" s="155"/>
      <c r="L21" s="155"/>
      <c r="M21" s="155"/>
      <c r="N21" s="155"/>
      <c r="O21" s="155"/>
      <c r="P21" s="155"/>
      <c r="Q21" s="155"/>
      <c r="R21" s="155"/>
      <c r="S21" s="155"/>
      <c r="T21" s="366">
        <v>1</v>
      </c>
      <c r="U21" s="57"/>
      <c r="V21" s="57"/>
      <c r="W21" s="58" t="s">
        <v>298</v>
      </c>
      <c r="X21" s="57"/>
      <c r="Y21" s="57"/>
      <c r="Z21" s="158" t="s">
        <v>286</v>
      </c>
    </row>
    <row r="22" spans="1:26" customFormat="1" ht="29" hidden="1">
      <c r="A22" s="39" t="s">
        <v>178</v>
      </c>
      <c r="B22" s="158" t="s">
        <v>630</v>
      </c>
      <c r="C22" s="154" t="s">
        <v>388</v>
      </c>
      <c r="D22" s="57"/>
      <c r="E22" s="364">
        <f t="shared" si="0"/>
        <v>1</v>
      </c>
      <c r="F22" s="365" t="s">
        <v>25</v>
      </c>
      <c r="G22" s="146">
        <v>1</v>
      </c>
      <c r="H22" s="146">
        <v>1</v>
      </c>
      <c r="I22" s="155"/>
      <c r="J22" s="155"/>
      <c r="K22" s="155"/>
      <c r="L22" s="155"/>
      <c r="M22" s="155"/>
      <c r="N22" s="155"/>
      <c r="O22" s="155"/>
      <c r="P22" s="155"/>
      <c r="Q22" s="155"/>
      <c r="R22" s="155"/>
      <c r="S22" s="155"/>
      <c r="T22" s="366">
        <v>1</v>
      </c>
      <c r="U22" s="57"/>
      <c r="V22" s="57"/>
      <c r="W22" s="58" t="s">
        <v>298</v>
      </c>
      <c r="X22" s="57"/>
      <c r="Y22" s="57"/>
      <c r="Z22" s="158" t="s">
        <v>286</v>
      </c>
    </row>
    <row r="23" spans="1:26" customFormat="1" ht="29" hidden="1">
      <c r="A23" s="39" t="s">
        <v>178</v>
      </c>
      <c r="B23" s="158" t="s">
        <v>631</v>
      </c>
      <c r="C23" s="154" t="s">
        <v>388</v>
      </c>
      <c r="D23" s="57"/>
      <c r="E23" s="364">
        <f t="shared" si="0"/>
        <v>1</v>
      </c>
      <c r="F23" s="365" t="s">
        <v>25</v>
      </c>
      <c r="G23" s="146">
        <v>1</v>
      </c>
      <c r="H23" s="146">
        <v>1</v>
      </c>
      <c r="I23" s="155"/>
      <c r="J23" s="155"/>
      <c r="K23" s="155"/>
      <c r="L23" s="155"/>
      <c r="M23" s="155"/>
      <c r="N23" s="155"/>
      <c r="O23" s="155"/>
      <c r="P23" s="155"/>
      <c r="Q23" s="155"/>
      <c r="R23" s="155"/>
      <c r="S23" s="155"/>
      <c r="T23" s="366">
        <v>1</v>
      </c>
      <c r="U23" s="57"/>
      <c r="V23" s="57"/>
      <c r="W23" s="58" t="s">
        <v>298</v>
      </c>
      <c r="X23" s="57"/>
      <c r="Y23" s="57"/>
      <c r="Z23" s="158" t="s">
        <v>286</v>
      </c>
    </row>
    <row r="24" spans="1:26" customFormat="1" ht="29" hidden="1">
      <c r="A24" s="39" t="s">
        <v>178</v>
      </c>
      <c r="B24" s="158" t="s">
        <v>632</v>
      </c>
      <c r="C24" s="154" t="s">
        <v>388</v>
      </c>
      <c r="D24" s="57"/>
      <c r="E24" s="364">
        <f t="shared" si="0"/>
        <v>1</v>
      </c>
      <c r="F24" s="365" t="s">
        <v>25</v>
      </c>
      <c r="G24" s="146">
        <v>1</v>
      </c>
      <c r="H24" s="146">
        <v>1</v>
      </c>
      <c r="I24" s="155"/>
      <c r="J24" s="155"/>
      <c r="K24" s="155"/>
      <c r="L24" s="155"/>
      <c r="M24" s="155"/>
      <c r="N24" s="155"/>
      <c r="O24" s="155"/>
      <c r="P24" s="155"/>
      <c r="Q24" s="155"/>
      <c r="R24" s="155"/>
      <c r="S24" s="155"/>
      <c r="T24" s="366">
        <v>1</v>
      </c>
      <c r="U24" s="57"/>
      <c r="V24" s="57"/>
      <c r="W24" s="58" t="s">
        <v>298</v>
      </c>
      <c r="X24" s="57"/>
      <c r="Y24" s="57"/>
      <c r="Z24" s="158" t="s">
        <v>286</v>
      </c>
    </row>
    <row r="25" spans="1:26" customFormat="1" ht="29" hidden="1">
      <c r="A25" s="39" t="s">
        <v>178</v>
      </c>
      <c r="B25" s="158" t="s">
        <v>633</v>
      </c>
      <c r="C25" s="154" t="s">
        <v>388</v>
      </c>
      <c r="D25" s="57"/>
      <c r="E25" s="364">
        <f t="shared" si="0"/>
        <v>1</v>
      </c>
      <c r="F25" s="365" t="s">
        <v>25</v>
      </c>
      <c r="G25" s="146">
        <v>1</v>
      </c>
      <c r="H25" s="146">
        <v>1</v>
      </c>
      <c r="I25" s="155"/>
      <c r="J25" s="155"/>
      <c r="K25" s="155"/>
      <c r="L25" s="155"/>
      <c r="M25" s="155"/>
      <c r="N25" s="155"/>
      <c r="O25" s="155"/>
      <c r="P25" s="155"/>
      <c r="Q25" s="155"/>
      <c r="R25" s="155"/>
      <c r="S25" s="155"/>
      <c r="T25" s="366">
        <v>1</v>
      </c>
      <c r="U25" s="57"/>
      <c r="V25" s="57"/>
      <c r="W25" s="58" t="s">
        <v>298</v>
      </c>
      <c r="X25" s="57"/>
      <c r="Y25" s="57"/>
      <c r="Z25" s="158" t="s">
        <v>286</v>
      </c>
    </row>
    <row r="26" spans="1:26" customFormat="1" ht="29" hidden="1">
      <c r="A26" s="39" t="s">
        <v>178</v>
      </c>
      <c r="B26" s="158" t="s">
        <v>634</v>
      </c>
      <c r="C26" s="154" t="s">
        <v>388</v>
      </c>
      <c r="D26" s="57"/>
      <c r="E26" s="364">
        <f t="shared" si="0"/>
        <v>1</v>
      </c>
      <c r="F26" s="365" t="s">
        <v>25</v>
      </c>
      <c r="G26" s="146">
        <v>1</v>
      </c>
      <c r="H26" s="146">
        <v>1</v>
      </c>
      <c r="I26" s="155"/>
      <c r="J26" s="155"/>
      <c r="K26" s="155"/>
      <c r="L26" s="155"/>
      <c r="M26" s="155"/>
      <c r="N26" s="155"/>
      <c r="O26" s="155"/>
      <c r="P26" s="155"/>
      <c r="Q26" s="155"/>
      <c r="R26" s="155"/>
      <c r="S26" s="155"/>
      <c r="T26" s="366">
        <v>1</v>
      </c>
      <c r="U26" s="57"/>
      <c r="V26" s="57"/>
      <c r="W26" s="58" t="s">
        <v>298</v>
      </c>
      <c r="X26" s="57"/>
      <c r="Y26" s="57"/>
      <c r="Z26" s="158" t="s">
        <v>286</v>
      </c>
    </row>
    <row r="27" spans="1:26" customFormat="1" ht="29" hidden="1">
      <c r="A27" s="39" t="s">
        <v>178</v>
      </c>
      <c r="B27" s="158" t="s">
        <v>635</v>
      </c>
      <c r="C27" s="154" t="s">
        <v>388</v>
      </c>
      <c r="D27" s="57"/>
      <c r="E27" s="364">
        <f t="shared" si="0"/>
        <v>1</v>
      </c>
      <c r="F27" s="365" t="s">
        <v>25</v>
      </c>
      <c r="G27" s="146">
        <v>1</v>
      </c>
      <c r="H27" s="146">
        <v>1</v>
      </c>
      <c r="I27" s="368"/>
      <c r="J27" s="368"/>
      <c r="K27" s="368"/>
      <c r="L27" s="368"/>
      <c r="M27" s="368"/>
      <c r="N27" s="368"/>
      <c r="O27" s="368"/>
      <c r="P27" s="368"/>
      <c r="Q27" s="368"/>
      <c r="R27" s="368"/>
      <c r="S27" s="368"/>
      <c r="T27" s="366">
        <v>1</v>
      </c>
      <c r="U27" s="57"/>
      <c r="V27" s="57"/>
      <c r="W27" s="58" t="s">
        <v>298</v>
      </c>
      <c r="X27" s="57"/>
      <c r="Y27" s="57"/>
      <c r="Z27" s="158" t="s">
        <v>286</v>
      </c>
    </row>
    <row r="28" spans="1:26" customFormat="1" ht="29" hidden="1">
      <c r="A28" s="39" t="s">
        <v>178</v>
      </c>
      <c r="B28" s="158" t="s">
        <v>636</v>
      </c>
      <c r="C28" s="154" t="s">
        <v>388</v>
      </c>
      <c r="D28" s="57"/>
      <c r="E28" s="364">
        <f t="shared" si="0"/>
        <v>1</v>
      </c>
      <c r="F28" s="365" t="s">
        <v>25</v>
      </c>
      <c r="G28" s="146">
        <v>1</v>
      </c>
      <c r="H28" s="146">
        <v>1</v>
      </c>
      <c r="I28" s="368"/>
      <c r="J28" s="368"/>
      <c r="K28" s="368"/>
      <c r="L28" s="368"/>
      <c r="M28" s="368"/>
      <c r="N28" s="368"/>
      <c r="O28" s="368"/>
      <c r="P28" s="368"/>
      <c r="Q28" s="368"/>
      <c r="R28" s="368"/>
      <c r="S28" s="368"/>
      <c r="T28" s="366">
        <v>1</v>
      </c>
      <c r="U28" s="57"/>
      <c r="V28" s="57"/>
      <c r="W28" s="58" t="s">
        <v>298</v>
      </c>
      <c r="X28" s="57"/>
      <c r="Y28" s="57"/>
      <c r="Z28" s="158" t="s">
        <v>286</v>
      </c>
    </row>
    <row r="29" spans="1:26" customFormat="1" ht="29" hidden="1">
      <c r="A29" s="39" t="s">
        <v>178</v>
      </c>
      <c r="B29" s="158" t="s">
        <v>637</v>
      </c>
      <c r="C29" s="154" t="s">
        <v>388</v>
      </c>
      <c r="D29" s="57"/>
      <c r="E29" s="364">
        <f t="shared" si="0"/>
        <v>1</v>
      </c>
      <c r="F29" s="365" t="s">
        <v>25</v>
      </c>
      <c r="G29" s="146">
        <v>1</v>
      </c>
      <c r="H29" s="146">
        <v>1</v>
      </c>
      <c r="I29" s="368"/>
      <c r="J29" s="368"/>
      <c r="K29" s="368"/>
      <c r="L29" s="368"/>
      <c r="M29" s="368"/>
      <c r="N29" s="368"/>
      <c r="O29" s="368"/>
      <c r="P29" s="368"/>
      <c r="Q29" s="368"/>
      <c r="R29" s="368"/>
      <c r="S29" s="368"/>
      <c r="T29" s="366">
        <v>1</v>
      </c>
      <c r="U29" s="57"/>
      <c r="V29" s="57"/>
      <c r="W29" s="58" t="s">
        <v>298</v>
      </c>
      <c r="X29" s="57"/>
      <c r="Y29" s="57"/>
      <c r="Z29" s="158" t="s">
        <v>286</v>
      </c>
    </row>
    <row r="30" spans="1:26" customFormat="1" ht="29" hidden="1">
      <c r="A30" s="39" t="s">
        <v>178</v>
      </c>
      <c r="B30" s="158" t="s">
        <v>638</v>
      </c>
      <c r="C30" s="154" t="s">
        <v>388</v>
      </c>
      <c r="D30" s="57"/>
      <c r="E30" s="364">
        <f t="shared" si="0"/>
        <v>1</v>
      </c>
      <c r="F30" s="365" t="s">
        <v>25</v>
      </c>
      <c r="G30" s="146">
        <v>1</v>
      </c>
      <c r="H30" s="146">
        <v>1</v>
      </c>
      <c r="I30" s="368"/>
      <c r="J30" s="368"/>
      <c r="K30" s="368"/>
      <c r="L30" s="368"/>
      <c r="M30" s="368"/>
      <c r="N30" s="368"/>
      <c r="O30" s="368"/>
      <c r="P30" s="368"/>
      <c r="Q30" s="368"/>
      <c r="R30" s="368"/>
      <c r="S30" s="368"/>
      <c r="T30" s="366">
        <v>1</v>
      </c>
      <c r="U30" s="57"/>
      <c r="V30" s="57"/>
      <c r="W30" s="58" t="s">
        <v>298</v>
      </c>
      <c r="X30" s="57"/>
      <c r="Y30" s="57"/>
      <c r="Z30" s="158" t="s">
        <v>286</v>
      </c>
    </row>
    <row r="31" spans="1:26" customFormat="1" ht="29" hidden="1">
      <c r="A31" s="39" t="s">
        <v>178</v>
      </c>
      <c r="B31" s="158" t="s">
        <v>639</v>
      </c>
      <c r="C31" s="154" t="s">
        <v>388</v>
      </c>
      <c r="D31" s="57"/>
      <c r="E31" s="364">
        <f t="shared" si="0"/>
        <v>1</v>
      </c>
      <c r="F31" s="365" t="s">
        <v>25</v>
      </c>
      <c r="G31" s="146">
        <v>1</v>
      </c>
      <c r="H31" s="146">
        <v>1</v>
      </c>
      <c r="I31" s="368"/>
      <c r="J31" s="368"/>
      <c r="K31" s="368"/>
      <c r="L31" s="368"/>
      <c r="M31" s="368"/>
      <c r="N31" s="368"/>
      <c r="O31" s="368"/>
      <c r="P31" s="368"/>
      <c r="Q31" s="368"/>
      <c r="R31" s="368"/>
      <c r="S31" s="368"/>
      <c r="T31" s="366">
        <v>1</v>
      </c>
      <c r="U31" s="57"/>
      <c r="V31" s="57"/>
      <c r="W31" s="58" t="s">
        <v>298</v>
      </c>
      <c r="X31" s="57"/>
      <c r="Y31" s="57"/>
      <c r="Z31" s="158" t="s">
        <v>286</v>
      </c>
    </row>
    <row r="32" spans="1:26" customFormat="1" ht="29" hidden="1">
      <c r="A32" s="39" t="s">
        <v>178</v>
      </c>
      <c r="B32" s="158" t="s">
        <v>640</v>
      </c>
      <c r="C32" s="154" t="s">
        <v>388</v>
      </c>
      <c r="D32" s="57"/>
      <c r="E32" s="364">
        <f t="shared" si="0"/>
        <v>1</v>
      </c>
      <c r="F32" s="365" t="s">
        <v>25</v>
      </c>
      <c r="G32" s="146">
        <v>1</v>
      </c>
      <c r="H32" s="146">
        <v>1</v>
      </c>
      <c r="I32" s="368"/>
      <c r="J32" s="368"/>
      <c r="K32" s="368"/>
      <c r="L32" s="368"/>
      <c r="M32" s="368"/>
      <c r="N32" s="368"/>
      <c r="O32" s="368"/>
      <c r="P32" s="368"/>
      <c r="Q32" s="368"/>
      <c r="R32" s="368"/>
      <c r="S32" s="368"/>
      <c r="T32" s="366">
        <v>1</v>
      </c>
      <c r="U32" s="57"/>
      <c r="V32" s="57"/>
      <c r="W32" s="58" t="s">
        <v>298</v>
      </c>
      <c r="X32" s="57"/>
      <c r="Y32" s="57"/>
      <c r="Z32" s="158" t="s">
        <v>286</v>
      </c>
    </row>
    <row r="33" spans="1:26" customFormat="1" ht="29" hidden="1">
      <c r="A33" s="39" t="s">
        <v>178</v>
      </c>
      <c r="B33" s="158" t="s">
        <v>641</v>
      </c>
      <c r="C33" s="154" t="s">
        <v>388</v>
      </c>
      <c r="D33" s="57"/>
      <c r="E33" s="364">
        <f t="shared" si="0"/>
        <v>1</v>
      </c>
      <c r="F33" s="365" t="s">
        <v>25</v>
      </c>
      <c r="G33" s="146">
        <v>1</v>
      </c>
      <c r="H33" s="146">
        <v>1</v>
      </c>
      <c r="I33" s="368"/>
      <c r="J33" s="368"/>
      <c r="K33" s="368"/>
      <c r="L33" s="368"/>
      <c r="M33" s="368"/>
      <c r="N33" s="368"/>
      <c r="O33" s="368"/>
      <c r="P33" s="368"/>
      <c r="Q33" s="368"/>
      <c r="R33" s="368"/>
      <c r="S33" s="368"/>
      <c r="T33" s="366">
        <v>1</v>
      </c>
      <c r="U33" s="57"/>
      <c r="V33" s="57"/>
      <c r="W33" s="58" t="s">
        <v>298</v>
      </c>
      <c r="X33" s="57"/>
      <c r="Y33" s="57"/>
      <c r="Z33" s="158" t="s">
        <v>286</v>
      </c>
    </row>
    <row r="34" spans="1:26" customFormat="1" ht="29" hidden="1">
      <c r="A34" s="39" t="s">
        <v>178</v>
      </c>
      <c r="B34" s="158" t="s">
        <v>642</v>
      </c>
      <c r="C34" s="154" t="s">
        <v>388</v>
      </c>
      <c r="D34" s="57"/>
      <c r="E34" s="364">
        <f t="shared" si="0"/>
        <v>1</v>
      </c>
      <c r="F34" s="365" t="s">
        <v>25</v>
      </c>
      <c r="G34" s="146">
        <v>1</v>
      </c>
      <c r="H34" s="146">
        <v>1</v>
      </c>
      <c r="I34" s="368"/>
      <c r="J34" s="368"/>
      <c r="K34" s="368"/>
      <c r="L34" s="368"/>
      <c r="M34" s="368"/>
      <c r="N34" s="368"/>
      <c r="O34" s="368"/>
      <c r="P34" s="368"/>
      <c r="Q34" s="368"/>
      <c r="R34" s="368"/>
      <c r="S34" s="368"/>
      <c r="T34" s="366">
        <v>1</v>
      </c>
      <c r="U34" s="57"/>
      <c r="V34" s="57"/>
      <c r="W34" s="58" t="s">
        <v>298</v>
      </c>
      <c r="X34" s="57"/>
      <c r="Y34" s="57"/>
      <c r="Z34" s="158" t="s">
        <v>286</v>
      </c>
    </row>
    <row r="35" spans="1:26" customFormat="1" ht="29" hidden="1">
      <c r="A35" s="39" t="s">
        <v>178</v>
      </c>
      <c r="B35" s="158" t="s">
        <v>643</v>
      </c>
      <c r="C35" s="154" t="s">
        <v>388</v>
      </c>
      <c r="D35" s="57"/>
      <c r="E35" s="364">
        <f t="shared" si="0"/>
        <v>1</v>
      </c>
      <c r="F35" s="365" t="s">
        <v>25</v>
      </c>
      <c r="G35" s="146">
        <v>1</v>
      </c>
      <c r="H35" s="146">
        <v>1</v>
      </c>
      <c r="I35" s="368"/>
      <c r="J35" s="368"/>
      <c r="K35" s="368"/>
      <c r="L35" s="368"/>
      <c r="M35" s="368"/>
      <c r="N35" s="368"/>
      <c r="O35" s="368"/>
      <c r="P35" s="368"/>
      <c r="Q35" s="368"/>
      <c r="R35" s="368"/>
      <c r="S35" s="368"/>
      <c r="T35" s="366">
        <v>1</v>
      </c>
      <c r="U35" s="57"/>
      <c r="V35" s="57"/>
      <c r="W35" s="58" t="s">
        <v>298</v>
      </c>
      <c r="X35" s="57"/>
      <c r="Y35" s="57"/>
      <c r="Z35" s="158" t="s">
        <v>286</v>
      </c>
    </row>
    <row r="36" spans="1:26" customFormat="1" ht="29" hidden="1">
      <c r="A36" s="39" t="s">
        <v>178</v>
      </c>
      <c r="B36" s="158" t="s">
        <v>644</v>
      </c>
      <c r="C36" s="154" t="s">
        <v>388</v>
      </c>
      <c r="D36" s="57"/>
      <c r="E36" s="364">
        <f t="shared" si="0"/>
        <v>1</v>
      </c>
      <c r="F36" s="365" t="s">
        <v>25</v>
      </c>
      <c r="G36" s="146">
        <v>1</v>
      </c>
      <c r="H36" s="146">
        <v>1</v>
      </c>
      <c r="I36" s="368"/>
      <c r="J36" s="368"/>
      <c r="K36" s="368"/>
      <c r="L36" s="368"/>
      <c r="M36" s="368"/>
      <c r="N36" s="368"/>
      <c r="O36" s="368"/>
      <c r="P36" s="368"/>
      <c r="Q36" s="368"/>
      <c r="R36" s="368"/>
      <c r="S36" s="368"/>
      <c r="T36" s="366">
        <v>1</v>
      </c>
      <c r="U36" s="57"/>
      <c r="V36" s="57"/>
      <c r="W36" s="58" t="s">
        <v>298</v>
      </c>
      <c r="X36" s="57"/>
      <c r="Y36" s="57"/>
      <c r="Z36" s="158" t="s">
        <v>286</v>
      </c>
    </row>
    <row r="37" spans="1:26" customFormat="1" ht="29" hidden="1">
      <c r="A37" s="39" t="s">
        <v>178</v>
      </c>
      <c r="B37" s="158" t="s">
        <v>645</v>
      </c>
      <c r="C37" s="154" t="s">
        <v>388</v>
      </c>
      <c r="D37" s="57"/>
      <c r="E37" s="364">
        <f t="shared" si="0"/>
        <v>1</v>
      </c>
      <c r="F37" s="365" t="s">
        <v>25</v>
      </c>
      <c r="G37" s="146">
        <v>1</v>
      </c>
      <c r="H37" s="146">
        <v>1</v>
      </c>
      <c r="I37" s="368"/>
      <c r="J37" s="368"/>
      <c r="K37" s="368"/>
      <c r="L37" s="368"/>
      <c r="M37" s="368"/>
      <c r="N37" s="368"/>
      <c r="O37" s="368"/>
      <c r="P37" s="368"/>
      <c r="Q37" s="368"/>
      <c r="R37" s="368"/>
      <c r="S37" s="368"/>
      <c r="T37" s="366">
        <v>1</v>
      </c>
      <c r="U37" s="57"/>
      <c r="V37" s="57"/>
      <c r="W37" s="58" t="s">
        <v>298</v>
      </c>
      <c r="X37" s="57"/>
      <c r="Y37" s="57"/>
      <c r="Z37" s="158" t="s">
        <v>286</v>
      </c>
    </row>
    <row r="38" spans="1:26" customFormat="1" ht="29" hidden="1">
      <c r="A38" s="39" t="s">
        <v>178</v>
      </c>
      <c r="B38" s="158" t="s">
        <v>646</v>
      </c>
      <c r="C38" s="154" t="s">
        <v>388</v>
      </c>
      <c r="D38" s="57"/>
      <c r="E38" s="364">
        <f t="shared" si="0"/>
        <v>1</v>
      </c>
      <c r="F38" s="365" t="s">
        <v>25</v>
      </c>
      <c r="G38" s="146">
        <v>1</v>
      </c>
      <c r="H38" s="146">
        <v>1</v>
      </c>
      <c r="I38" s="368"/>
      <c r="J38" s="368"/>
      <c r="K38" s="368"/>
      <c r="L38" s="368"/>
      <c r="M38" s="368"/>
      <c r="N38" s="368"/>
      <c r="O38" s="368"/>
      <c r="P38" s="368"/>
      <c r="Q38" s="368"/>
      <c r="R38" s="368"/>
      <c r="S38" s="368"/>
      <c r="T38" s="366">
        <v>1</v>
      </c>
      <c r="U38" s="57"/>
      <c r="V38" s="57"/>
      <c r="W38" s="58" t="s">
        <v>298</v>
      </c>
      <c r="X38" s="57"/>
      <c r="Y38" s="57"/>
      <c r="Z38" s="158" t="s">
        <v>286</v>
      </c>
    </row>
    <row r="39" spans="1:26" customFormat="1" ht="29" hidden="1">
      <c r="A39" s="39" t="s">
        <v>178</v>
      </c>
      <c r="B39" s="158" t="s">
        <v>647</v>
      </c>
      <c r="C39" s="154" t="s">
        <v>388</v>
      </c>
      <c r="D39" s="57"/>
      <c r="E39" s="364">
        <f t="shared" si="0"/>
        <v>1</v>
      </c>
      <c r="F39" s="365" t="s">
        <v>25</v>
      </c>
      <c r="G39" s="146">
        <v>1</v>
      </c>
      <c r="H39" s="146">
        <v>1</v>
      </c>
      <c r="I39" s="368"/>
      <c r="J39" s="368"/>
      <c r="K39" s="368"/>
      <c r="L39" s="368"/>
      <c r="M39" s="368"/>
      <c r="N39" s="368"/>
      <c r="O39" s="368"/>
      <c r="P39" s="368"/>
      <c r="Q39" s="368"/>
      <c r="R39" s="368"/>
      <c r="S39" s="368"/>
      <c r="T39" s="366">
        <v>1</v>
      </c>
      <c r="U39" s="57"/>
      <c r="V39" s="57"/>
      <c r="W39" s="58" t="s">
        <v>298</v>
      </c>
      <c r="X39" s="57"/>
      <c r="Y39" s="57"/>
      <c r="Z39" s="158" t="s">
        <v>286</v>
      </c>
    </row>
    <row r="40" spans="1:26" customFormat="1" ht="29" hidden="1">
      <c r="A40" s="39" t="s">
        <v>178</v>
      </c>
      <c r="B40" s="158" t="s">
        <v>648</v>
      </c>
      <c r="C40" s="154" t="s">
        <v>388</v>
      </c>
      <c r="D40" s="57"/>
      <c r="E40" s="364">
        <f t="shared" si="0"/>
        <v>1</v>
      </c>
      <c r="F40" s="365" t="s">
        <v>25</v>
      </c>
      <c r="G40" s="146">
        <v>1</v>
      </c>
      <c r="H40" s="146">
        <v>1</v>
      </c>
      <c r="I40" s="368"/>
      <c r="J40" s="368"/>
      <c r="K40" s="368"/>
      <c r="L40" s="368"/>
      <c r="M40" s="368"/>
      <c r="N40" s="368"/>
      <c r="O40" s="368"/>
      <c r="P40" s="368"/>
      <c r="Q40" s="368"/>
      <c r="R40" s="368"/>
      <c r="S40" s="368"/>
      <c r="T40" s="366">
        <v>1</v>
      </c>
      <c r="U40" s="57"/>
      <c r="V40" s="57"/>
      <c r="W40" s="58" t="s">
        <v>298</v>
      </c>
      <c r="X40" s="57"/>
      <c r="Y40" s="57"/>
      <c r="Z40" s="158" t="s">
        <v>286</v>
      </c>
    </row>
    <row r="41" spans="1:26" customFormat="1" ht="29" hidden="1">
      <c r="A41" s="39" t="s">
        <v>178</v>
      </c>
      <c r="B41" s="158" t="s">
        <v>649</v>
      </c>
      <c r="C41" s="154" t="s">
        <v>388</v>
      </c>
      <c r="D41" s="57"/>
      <c r="E41" s="364">
        <f t="shared" si="0"/>
        <v>1</v>
      </c>
      <c r="F41" s="365" t="s">
        <v>25</v>
      </c>
      <c r="G41" s="146">
        <v>1</v>
      </c>
      <c r="H41" s="146">
        <v>1</v>
      </c>
      <c r="I41" s="368"/>
      <c r="J41" s="368"/>
      <c r="K41" s="368"/>
      <c r="L41" s="368"/>
      <c r="M41" s="368"/>
      <c r="N41" s="368"/>
      <c r="O41" s="368"/>
      <c r="P41" s="368"/>
      <c r="Q41" s="368"/>
      <c r="R41" s="368"/>
      <c r="S41" s="368"/>
      <c r="T41" s="366">
        <v>1</v>
      </c>
      <c r="U41" s="57"/>
      <c r="V41" s="57"/>
      <c r="W41" s="58" t="s">
        <v>298</v>
      </c>
      <c r="X41" s="57"/>
      <c r="Y41" s="57"/>
      <c r="Z41" s="158" t="s">
        <v>286</v>
      </c>
    </row>
    <row r="42" spans="1:26" customFormat="1" ht="29" hidden="1">
      <c r="A42" s="39" t="s">
        <v>178</v>
      </c>
      <c r="B42" s="158" t="s">
        <v>650</v>
      </c>
      <c r="C42" s="154" t="s">
        <v>388</v>
      </c>
      <c r="D42" s="57"/>
      <c r="E42" s="364">
        <f t="shared" si="0"/>
        <v>1</v>
      </c>
      <c r="F42" s="365" t="s">
        <v>25</v>
      </c>
      <c r="G42" s="146">
        <v>1</v>
      </c>
      <c r="H42" s="146">
        <v>1</v>
      </c>
      <c r="I42" s="368"/>
      <c r="J42" s="368"/>
      <c r="K42" s="368"/>
      <c r="L42" s="368"/>
      <c r="M42" s="368"/>
      <c r="N42" s="368"/>
      <c r="O42" s="368"/>
      <c r="P42" s="368"/>
      <c r="Q42" s="368"/>
      <c r="R42" s="368"/>
      <c r="S42" s="368"/>
      <c r="T42" s="366">
        <v>1</v>
      </c>
      <c r="U42" s="57"/>
      <c r="V42" s="57"/>
      <c r="W42" s="58" t="s">
        <v>298</v>
      </c>
      <c r="X42" s="57"/>
      <c r="Y42" s="57"/>
      <c r="Z42" s="158" t="s">
        <v>286</v>
      </c>
    </row>
    <row r="43" spans="1:26" customFormat="1" ht="29" hidden="1">
      <c r="A43" s="39" t="s">
        <v>178</v>
      </c>
      <c r="B43" s="158" t="s">
        <v>651</v>
      </c>
      <c r="C43" s="154" t="s">
        <v>388</v>
      </c>
      <c r="D43" s="57"/>
      <c r="E43" s="364">
        <f t="shared" si="0"/>
        <v>1</v>
      </c>
      <c r="F43" s="365" t="s">
        <v>25</v>
      </c>
      <c r="G43" s="146">
        <v>1</v>
      </c>
      <c r="H43" s="146">
        <v>1</v>
      </c>
      <c r="I43" s="368"/>
      <c r="J43" s="368"/>
      <c r="K43" s="368"/>
      <c r="L43" s="368"/>
      <c r="M43" s="368"/>
      <c r="N43" s="368"/>
      <c r="O43" s="368"/>
      <c r="P43" s="368"/>
      <c r="Q43" s="368"/>
      <c r="R43" s="368"/>
      <c r="S43" s="368"/>
      <c r="T43" s="366">
        <v>1</v>
      </c>
      <c r="U43" s="57"/>
      <c r="V43" s="57"/>
      <c r="W43" s="58" t="s">
        <v>298</v>
      </c>
      <c r="X43" s="57"/>
      <c r="Y43" s="57"/>
      <c r="Z43" s="158" t="s">
        <v>286</v>
      </c>
    </row>
    <row r="44" spans="1:26" customFormat="1" ht="29" hidden="1">
      <c r="A44" s="39" t="s">
        <v>178</v>
      </c>
      <c r="B44" s="158" t="s">
        <v>652</v>
      </c>
      <c r="C44" s="154" t="s">
        <v>388</v>
      </c>
      <c r="D44" s="57"/>
      <c r="E44" s="364">
        <f t="shared" si="0"/>
        <v>1</v>
      </c>
      <c r="F44" s="365" t="s">
        <v>25</v>
      </c>
      <c r="G44" s="146">
        <v>1</v>
      </c>
      <c r="H44" s="146">
        <v>1</v>
      </c>
      <c r="I44" s="368"/>
      <c r="J44" s="368"/>
      <c r="K44" s="368"/>
      <c r="L44" s="368"/>
      <c r="M44" s="368"/>
      <c r="N44" s="368"/>
      <c r="O44" s="368"/>
      <c r="P44" s="368"/>
      <c r="Q44" s="368"/>
      <c r="R44" s="368"/>
      <c r="S44" s="368"/>
      <c r="T44" s="366">
        <v>1</v>
      </c>
      <c r="U44" s="57"/>
      <c r="V44" s="57"/>
      <c r="W44" s="58" t="s">
        <v>298</v>
      </c>
      <c r="X44" s="57"/>
      <c r="Y44" s="57"/>
      <c r="Z44" s="158" t="s">
        <v>286</v>
      </c>
    </row>
    <row r="45" spans="1:26" customFormat="1" ht="29" hidden="1">
      <c r="A45" s="39" t="s">
        <v>178</v>
      </c>
      <c r="B45" s="158" t="s">
        <v>653</v>
      </c>
      <c r="C45" s="154" t="s">
        <v>388</v>
      </c>
      <c r="D45" s="57"/>
      <c r="E45" s="364">
        <f t="shared" si="0"/>
        <v>1</v>
      </c>
      <c r="F45" s="365" t="s">
        <v>25</v>
      </c>
      <c r="G45" s="146">
        <v>1</v>
      </c>
      <c r="H45" s="146">
        <v>1</v>
      </c>
      <c r="I45" s="368"/>
      <c r="J45" s="368"/>
      <c r="K45" s="368"/>
      <c r="L45" s="368"/>
      <c r="M45" s="368"/>
      <c r="N45" s="368"/>
      <c r="O45" s="368"/>
      <c r="P45" s="368"/>
      <c r="Q45" s="368"/>
      <c r="R45" s="368"/>
      <c r="S45" s="368"/>
      <c r="T45" s="366">
        <v>1</v>
      </c>
      <c r="U45" s="57"/>
      <c r="V45" s="57"/>
      <c r="W45" s="58" t="s">
        <v>298</v>
      </c>
      <c r="X45" s="57"/>
      <c r="Y45" s="57"/>
      <c r="Z45" s="158" t="s">
        <v>286</v>
      </c>
    </row>
    <row r="46" spans="1:26" customFormat="1" ht="29" hidden="1">
      <c r="A46" s="39" t="s">
        <v>178</v>
      </c>
      <c r="B46" s="158" t="s">
        <v>654</v>
      </c>
      <c r="C46" s="154" t="s">
        <v>388</v>
      </c>
      <c r="D46" s="57"/>
      <c r="E46" s="364">
        <f t="shared" si="0"/>
        <v>1</v>
      </c>
      <c r="F46" s="365" t="s">
        <v>25</v>
      </c>
      <c r="G46" s="146">
        <v>1</v>
      </c>
      <c r="H46" s="146">
        <v>1</v>
      </c>
      <c r="I46" s="368"/>
      <c r="J46" s="368"/>
      <c r="K46" s="368"/>
      <c r="L46" s="368"/>
      <c r="M46" s="368"/>
      <c r="N46" s="368"/>
      <c r="O46" s="368"/>
      <c r="P46" s="368"/>
      <c r="Q46" s="368"/>
      <c r="R46" s="368"/>
      <c r="S46" s="368"/>
      <c r="T46" s="366">
        <v>1</v>
      </c>
      <c r="U46" s="57"/>
      <c r="V46" s="57"/>
      <c r="W46" s="58" t="s">
        <v>298</v>
      </c>
      <c r="X46" s="57"/>
      <c r="Y46" s="57"/>
      <c r="Z46" s="158" t="s">
        <v>286</v>
      </c>
    </row>
    <row r="47" spans="1:26" customFormat="1" ht="29" hidden="1">
      <c r="A47" s="39" t="s">
        <v>178</v>
      </c>
      <c r="B47" s="158" t="s">
        <v>655</v>
      </c>
      <c r="C47" s="154" t="s">
        <v>388</v>
      </c>
      <c r="D47" s="57"/>
      <c r="E47" s="364">
        <f t="shared" si="0"/>
        <v>1</v>
      </c>
      <c r="F47" s="365" t="s">
        <v>25</v>
      </c>
      <c r="G47" s="146">
        <v>1</v>
      </c>
      <c r="H47" s="146">
        <v>1</v>
      </c>
      <c r="I47" s="368"/>
      <c r="J47" s="368"/>
      <c r="K47" s="368"/>
      <c r="L47" s="368"/>
      <c r="M47" s="368"/>
      <c r="N47" s="368"/>
      <c r="O47" s="368"/>
      <c r="P47" s="368"/>
      <c r="Q47" s="368"/>
      <c r="R47" s="368"/>
      <c r="S47" s="368"/>
      <c r="T47" s="366">
        <v>1</v>
      </c>
      <c r="U47" s="57"/>
      <c r="V47" s="57"/>
      <c r="W47" s="58" t="s">
        <v>298</v>
      </c>
      <c r="X47" s="57"/>
      <c r="Y47" s="57"/>
      <c r="Z47" s="158" t="s">
        <v>286</v>
      </c>
    </row>
    <row r="48" spans="1:26" customFormat="1" ht="29" hidden="1">
      <c r="A48" s="39" t="s">
        <v>178</v>
      </c>
      <c r="B48" s="158" t="s">
        <v>656</v>
      </c>
      <c r="C48" s="154" t="s">
        <v>388</v>
      </c>
      <c r="D48" s="57"/>
      <c r="E48" s="364">
        <f t="shared" si="0"/>
        <v>1</v>
      </c>
      <c r="F48" s="365" t="s">
        <v>25</v>
      </c>
      <c r="G48" s="146">
        <v>1</v>
      </c>
      <c r="H48" s="146">
        <v>1</v>
      </c>
      <c r="I48" s="368"/>
      <c r="J48" s="368"/>
      <c r="K48" s="368"/>
      <c r="L48" s="368"/>
      <c r="M48" s="368"/>
      <c r="N48" s="368"/>
      <c r="O48" s="368"/>
      <c r="P48" s="368"/>
      <c r="Q48" s="368"/>
      <c r="R48" s="368"/>
      <c r="S48" s="368"/>
      <c r="T48" s="366">
        <v>1</v>
      </c>
      <c r="U48" s="57"/>
      <c r="V48" s="57"/>
      <c r="W48" s="58" t="s">
        <v>298</v>
      </c>
      <c r="X48" s="57"/>
      <c r="Y48" s="57"/>
      <c r="Z48" s="158" t="s">
        <v>286</v>
      </c>
    </row>
    <row r="49" spans="1:26" customFormat="1" ht="29" hidden="1">
      <c r="A49" s="39" t="s">
        <v>178</v>
      </c>
      <c r="B49" s="158" t="s">
        <v>657</v>
      </c>
      <c r="C49" s="154" t="s">
        <v>388</v>
      </c>
      <c r="D49" s="57"/>
      <c r="E49" s="364">
        <f t="shared" si="0"/>
        <v>1</v>
      </c>
      <c r="F49" s="365" t="s">
        <v>25</v>
      </c>
      <c r="G49" s="146">
        <v>1</v>
      </c>
      <c r="H49" s="146">
        <v>1</v>
      </c>
      <c r="I49" s="368"/>
      <c r="J49" s="368"/>
      <c r="K49" s="368"/>
      <c r="L49" s="368"/>
      <c r="M49" s="368"/>
      <c r="N49" s="368"/>
      <c r="O49" s="368"/>
      <c r="P49" s="368"/>
      <c r="Q49" s="368"/>
      <c r="R49" s="368"/>
      <c r="S49" s="368"/>
      <c r="T49" s="366">
        <v>1</v>
      </c>
      <c r="U49" s="57"/>
      <c r="V49" s="57"/>
      <c r="W49" s="58" t="s">
        <v>298</v>
      </c>
      <c r="X49" s="57"/>
      <c r="Y49" s="57"/>
      <c r="Z49" s="158" t="s">
        <v>286</v>
      </c>
    </row>
    <row r="50" spans="1:26" customFormat="1" ht="29" hidden="1">
      <c r="A50" s="39" t="s">
        <v>178</v>
      </c>
      <c r="B50" s="158" t="s">
        <v>658</v>
      </c>
      <c r="C50" s="154" t="s">
        <v>388</v>
      </c>
      <c r="D50" s="57"/>
      <c r="E50" s="364">
        <f t="shared" si="0"/>
        <v>1</v>
      </c>
      <c r="F50" s="365" t="s">
        <v>25</v>
      </c>
      <c r="G50" s="146">
        <v>1</v>
      </c>
      <c r="H50" s="146">
        <v>1</v>
      </c>
      <c r="I50" s="368"/>
      <c r="J50" s="368"/>
      <c r="K50" s="368"/>
      <c r="L50" s="368"/>
      <c r="M50" s="368"/>
      <c r="N50" s="368"/>
      <c r="O50" s="368"/>
      <c r="P50" s="368"/>
      <c r="Q50" s="368"/>
      <c r="R50" s="368"/>
      <c r="S50" s="368"/>
      <c r="T50" s="366">
        <v>1</v>
      </c>
      <c r="U50" s="57"/>
      <c r="V50" s="57"/>
      <c r="W50" s="58" t="s">
        <v>298</v>
      </c>
      <c r="X50" s="57"/>
      <c r="Y50" s="57"/>
      <c r="Z50" s="158" t="s">
        <v>286</v>
      </c>
    </row>
    <row r="51" spans="1:26" customFormat="1" ht="29" hidden="1">
      <c r="A51" s="39" t="s">
        <v>178</v>
      </c>
      <c r="B51" s="158" t="s">
        <v>659</v>
      </c>
      <c r="C51" s="154" t="s">
        <v>388</v>
      </c>
      <c r="D51" s="57"/>
      <c r="E51" s="364">
        <f t="shared" si="0"/>
        <v>1</v>
      </c>
      <c r="F51" s="365" t="s">
        <v>25</v>
      </c>
      <c r="G51" s="146">
        <v>1</v>
      </c>
      <c r="H51" s="146">
        <v>1</v>
      </c>
      <c r="I51" s="368"/>
      <c r="J51" s="368"/>
      <c r="K51" s="368"/>
      <c r="L51" s="368"/>
      <c r="M51" s="368"/>
      <c r="N51" s="368"/>
      <c r="O51" s="368"/>
      <c r="P51" s="368"/>
      <c r="Q51" s="368"/>
      <c r="R51" s="368"/>
      <c r="S51" s="368"/>
      <c r="T51" s="366">
        <v>1</v>
      </c>
      <c r="U51" s="57"/>
      <c r="V51" s="57"/>
      <c r="W51" s="58" t="s">
        <v>298</v>
      </c>
      <c r="X51" s="57"/>
      <c r="Y51" s="57"/>
      <c r="Z51" s="158" t="s">
        <v>286</v>
      </c>
    </row>
    <row r="52" spans="1:26" customFormat="1" ht="29" hidden="1">
      <c r="A52" s="39" t="s">
        <v>178</v>
      </c>
      <c r="B52" s="158" t="s">
        <v>660</v>
      </c>
      <c r="C52" s="154" t="s">
        <v>388</v>
      </c>
      <c r="D52" s="57"/>
      <c r="E52" s="364">
        <f t="shared" si="0"/>
        <v>1</v>
      </c>
      <c r="F52" s="365" t="s">
        <v>25</v>
      </c>
      <c r="G52" s="146">
        <v>1</v>
      </c>
      <c r="H52" s="146">
        <v>1</v>
      </c>
      <c r="I52" s="368"/>
      <c r="J52" s="368"/>
      <c r="K52" s="368"/>
      <c r="L52" s="368"/>
      <c r="M52" s="368"/>
      <c r="N52" s="368"/>
      <c r="O52" s="368"/>
      <c r="P52" s="368"/>
      <c r="Q52" s="368"/>
      <c r="R52" s="368"/>
      <c r="S52" s="368"/>
      <c r="T52" s="366">
        <v>1</v>
      </c>
      <c r="U52" s="57"/>
      <c r="V52" s="57"/>
      <c r="W52" s="58" t="s">
        <v>298</v>
      </c>
      <c r="X52" s="57"/>
      <c r="Y52" s="57"/>
      <c r="Z52" s="158" t="s">
        <v>286</v>
      </c>
    </row>
    <row r="53" spans="1:26" customFormat="1" ht="29" hidden="1">
      <c r="A53" s="39" t="s">
        <v>178</v>
      </c>
      <c r="B53" s="158" t="s">
        <v>661</v>
      </c>
      <c r="C53" s="154" t="s">
        <v>388</v>
      </c>
      <c r="D53" s="57"/>
      <c r="E53" s="364">
        <f t="shared" si="0"/>
        <v>1</v>
      </c>
      <c r="F53" s="365" t="s">
        <v>25</v>
      </c>
      <c r="G53" s="146">
        <v>1</v>
      </c>
      <c r="H53" s="146">
        <v>1</v>
      </c>
      <c r="I53" s="368"/>
      <c r="J53" s="368"/>
      <c r="K53" s="368"/>
      <c r="L53" s="368"/>
      <c r="M53" s="368"/>
      <c r="N53" s="368"/>
      <c r="O53" s="368"/>
      <c r="P53" s="368"/>
      <c r="Q53" s="368"/>
      <c r="R53" s="368"/>
      <c r="S53" s="368"/>
      <c r="T53" s="366">
        <v>1</v>
      </c>
      <c r="U53" s="57"/>
      <c r="V53" s="57"/>
      <c r="W53" s="58" t="s">
        <v>298</v>
      </c>
      <c r="X53" s="57"/>
      <c r="Y53" s="57"/>
      <c r="Z53" s="158" t="s">
        <v>286</v>
      </c>
    </row>
    <row r="54" spans="1:26" customFormat="1" ht="29" hidden="1">
      <c r="A54" s="39" t="s">
        <v>178</v>
      </c>
      <c r="B54" s="158" t="s">
        <v>662</v>
      </c>
      <c r="C54" s="154" t="s">
        <v>388</v>
      </c>
      <c r="D54" s="57"/>
      <c r="E54" s="364">
        <f t="shared" si="0"/>
        <v>1</v>
      </c>
      <c r="F54" s="365" t="s">
        <v>25</v>
      </c>
      <c r="G54" s="146">
        <v>1</v>
      </c>
      <c r="H54" s="146">
        <v>1</v>
      </c>
      <c r="I54" s="368"/>
      <c r="J54" s="368"/>
      <c r="K54" s="368"/>
      <c r="L54" s="368"/>
      <c r="M54" s="368"/>
      <c r="N54" s="368"/>
      <c r="O54" s="368"/>
      <c r="P54" s="368"/>
      <c r="Q54" s="368"/>
      <c r="R54" s="368"/>
      <c r="S54" s="368"/>
      <c r="T54" s="366">
        <v>1</v>
      </c>
      <c r="U54" s="57"/>
      <c r="V54" s="57"/>
      <c r="W54" s="58" t="s">
        <v>298</v>
      </c>
      <c r="X54" s="57"/>
      <c r="Y54" s="57"/>
      <c r="Z54" s="158" t="s">
        <v>286</v>
      </c>
    </row>
    <row r="55" spans="1:26" customFormat="1" ht="29" hidden="1">
      <c r="A55" s="39" t="s">
        <v>178</v>
      </c>
      <c r="B55" s="158" t="s">
        <v>663</v>
      </c>
      <c r="C55" s="154" t="s">
        <v>388</v>
      </c>
      <c r="D55" s="57"/>
      <c r="E55" s="364">
        <f t="shared" si="0"/>
        <v>1</v>
      </c>
      <c r="F55" s="365" t="s">
        <v>25</v>
      </c>
      <c r="G55" s="146">
        <v>1</v>
      </c>
      <c r="H55" s="146">
        <v>1</v>
      </c>
      <c r="I55" s="368"/>
      <c r="J55" s="368"/>
      <c r="K55" s="368"/>
      <c r="L55" s="368"/>
      <c r="M55" s="368"/>
      <c r="N55" s="368"/>
      <c r="O55" s="368"/>
      <c r="P55" s="368"/>
      <c r="Q55" s="368"/>
      <c r="R55" s="368"/>
      <c r="S55" s="368"/>
      <c r="T55" s="366">
        <v>1</v>
      </c>
      <c r="U55" s="57"/>
      <c r="V55" s="57"/>
      <c r="W55" s="58" t="s">
        <v>298</v>
      </c>
      <c r="X55" s="57"/>
      <c r="Y55" s="57"/>
      <c r="Z55" s="158" t="s">
        <v>286</v>
      </c>
    </row>
    <row r="56" spans="1:26" customFormat="1" ht="29" hidden="1">
      <c r="A56" s="39" t="s">
        <v>178</v>
      </c>
      <c r="B56" s="158" t="s">
        <v>664</v>
      </c>
      <c r="C56" s="154" t="s">
        <v>388</v>
      </c>
      <c r="D56" s="57"/>
      <c r="E56" s="364">
        <f t="shared" si="0"/>
        <v>1</v>
      </c>
      <c r="F56" s="365" t="s">
        <v>25</v>
      </c>
      <c r="G56" s="146">
        <v>1</v>
      </c>
      <c r="H56" s="146">
        <v>1</v>
      </c>
      <c r="I56" s="368"/>
      <c r="J56" s="368"/>
      <c r="K56" s="368"/>
      <c r="L56" s="368"/>
      <c r="M56" s="368"/>
      <c r="N56" s="368"/>
      <c r="O56" s="368"/>
      <c r="P56" s="368"/>
      <c r="Q56" s="368"/>
      <c r="R56" s="368"/>
      <c r="S56" s="368"/>
      <c r="T56" s="366">
        <v>1</v>
      </c>
      <c r="U56" s="57"/>
      <c r="V56" s="57"/>
      <c r="W56" s="58" t="s">
        <v>298</v>
      </c>
      <c r="X56" s="57"/>
      <c r="Y56" s="57"/>
      <c r="Z56" s="158" t="s">
        <v>286</v>
      </c>
    </row>
    <row r="57" spans="1:26" customFormat="1" ht="29" hidden="1">
      <c r="A57" s="39" t="s">
        <v>178</v>
      </c>
      <c r="B57" s="158" t="s">
        <v>665</v>
      </c>
      <c r="C57" s="154" t="s">
        <v>388</v>
      </c>
      <c r="D57" s="57"/>
      <c r="E57" s="364">
        <f t="shared" si="0"/>
        <v>1</v>
      </c>
      <c r="F57" s="365" t="s">
        <v>25</v>
      </c>
      <c r="G57" s="146">
        <v>1</v>
      </c>
      <c r="H57" s="146">
        <v>1</v>
      </c>
      <c r="I57" s="368"/>
      <c r="J57" s="368"/>
      <c r="K57" s="368"/>
      <c r="L57" s="368"/>
      <c r="M57" s="368"/>
      <c r="N57" s="368"/>
      <c r="O57" s="368"/>
      <c r="P57" s="368"/>
      <c r="Q57" s="368"/>
      <c r="R57" s="368"/>
      <c r="S57" s="368"/>
      <c r="T57" s="366">
        <v>1</v>
      </c>
      <c r="U57" s="57"/>
      <c r="V57" s="57"/>
      <c r="W57" s="58" t="s">
        <v>298</v>
      </c>
      <c r="X57" s="57"/>
      <c r="Y57" s="57"/>
      <c r="Z57" s="158" t="s">
        <v>286</v>
      </c>
    </row>
    <row r="58" spans="1:26" customFormat="1" ht="29" hidden="1">
      <c r="A58" s="39" t="s">
        <v>178</v>
      </c>
      <c r="B58" s="158" t="s">
        <v>666</v>
      </c>
      <c r="C58" s="154" t="s">
        <v>388</v>
      </c>
      <c r="D58" s="57"/>
      <c r="E58" s="364">
        <f t="shared" si="0"/>
        <v>1</v>
      </c>
      <c r="F58" s="365" t="s">
        <v>25</v>
      </c>
      <c r="G58" s="146">
        <v>1</v>
      </c>
      <c r="H58" s="146">
        <v>1</v>
      </c>
      <c r="I58" s="368"/>
      <c r="J58" s="156"/>
      <c r="K58" s="157"/>
      <c r="L58" s="156"/>
      <c r="M58" s="156"/>
      <c r="N58" s="157"/>
      <c r="O58" s="156"/>
      <c r="P58" s="156"/>
      <c r="Q58" s="157"/>
      <c r="R58" s="368"/>
      <c r="S58" s="368"/>
      <c r="T58" s="366">
        <v>1</v>
      </c>
      <c r="U58" s="57"/>
      <c r="V58" s="57"/>
      <c r="W58" s="58" t="s">
        <v>298</v>
      </c>
      <c r="X58" s="57"/>
      <c r="Y58" s="57"/>
      <c r="Z58" s="158" t="s">
        <v>286</v>
      </c>
    </row>
    <row r="59" spans="1:26" customFormat="1" ht="29" hidden="1">
      <c r="A59" s="147" t="s">
        <v>178</v>
      </c>
      <c r="B59" s="147" t="s">
        <v>667</v>
      </c>
      <c r="C59" s="39" t="s">
        <v>388</v>
      </c>
      <c r="D59" s="57"/>
      <c r="E59" s="364"/>
      <c r="F59" s="369" t="s">
        <v>25</v>
      </c>
      <c r="G59" s="146">
        <v>1</v>
      </c>
      <c r="H59" s="146">
        <v>1</v>
      </c>
      <c r="I59" s="368"/>
      <c r="J59" s="368"/>
      <c r="K59" s="370"/>
      <c r="L59" s="368"/>
      <c r="M59" s="368"/>
      <c r="N59" s="370"/>
      <c r="O59" s="368"/>
      <c r="P59" s="368"/>
      <c r="Q59" s="370"/>
      <c r="R59" s="368"/>
      <c r="S59" s="368"/>
      <c r="T59" s="366">
        <v>1</v>
      </c>
      <c r="U59" s="57"/>
      <c r="V59" s="57"/>
      <c r="W59" s="58" t="s">
        <v>298</v>
      </c>
      <c r="X59" s="57"/>
      <c r="Y59" s="57"/>
      <c r="Z59" s="158"/>
    </row>
    <row r="60" spans="1:26" customFormat="1" ht="29" hidden="1">
      <c r="A60" s="39" t="s">
        <v>178</v>
      </c>
      <c r="B60" s="158" t="s">
        <v>668</v>
      </c>
      <c r="C60" s="154" t="s">
        <v>388</v>
      </c>
      <c r="D60" s="57"/>
      <c r="E60" s="364">
        <f t="shared" si="0"/>
        <v>1</v>
      </c>
      <c r="F60" s="365" t="s">
        <v>25</v>
      </c>
      <c r="G60" s="146">
        <v>1</v>
      </c>
      <c r="H60" s="146">
        <v>1</v>
      </c>
      <c r="I60" s="368"/>
      <c r="J60" s="156"/>
      <c r="K60" s="156"/>
      <c r="L60" s="156"/>
      <c r="M60" s="156"/>
      <c r="N60" s="156"/>
      <c r="O60" s="157"/>
      <c r="P60" s="156"/>
      <c r="Q60" s="156"/>
      <c r="R60" s="368"/>
      <c r="S60" s="368"/>
      <c r="T60" s="366">
        <v>1</v>
      </c>
      <c r="U60" s="57"/>
      <c r="V60" s="57"/>
      <c r="W60" s="58" t="s">
        <v>298</v>
      </c>
      <c r="X60" s="57"/>
      <c r="Y60" s="57"/>
      <c r="Z60" s="158" t="s">
        <v>286</v>
      </c>
    </row>
    <row r="61" spans="1:26" customFormat="1" ht="101.5">
      <c r="A61" s="371" t="s">
        <v>178</v>
      </c>
      <c r="B61" s="371" t="s">
        <v>389</v>
      </c>
      <c r="C61" s="371" t="s">
        <v>388</v>
      </c>
      <c r="D61" s="372"/>
      <c r="E61" s="373">
        <f t="shared" si="0"/>
        <v>4</v>
      </c>
      <c r="F61" s="374" t="s">
        <v>25</v>
      </c>
      <c r="G61" s="375">
        <v>4</v>
      </c>
      <c r="H61" s="375">
        <v>4</v>
      </c>
      <c r="I61" s="376"/>
      <c r="J61" s="376"/>
      <c r="K61" s="377">
        <v>1</v>
      </c>
      <c r="L61" s="376"/>
      <c r="M61" s="376"/>
      <c r="N61" s="377">
        <v>1</v>
      </c>
      <c r="O61" s="376"/>
      <c r="P61" s="376"/>
      <c r="Q61" s="377">
        <v>1</v>
      </c>
      <c r="R61" s="376"/>
      <c r="S61" s="376"/>
      <c r="T61" s="377">
        <v>1</v>
      </c>
      <c r="U61" s="372"/>
      <c r="V61" s="372"/>
      <c r="W61" s="378" t="s">
        <v>298</v>
      </c>
      <c r="X61" s="379" t="s">
        <v>669</v>
      </c>
      <c r="Y61" s="372"/>
      <c r="Z61" s="380" t="s">
        <v>286</v>
      </c>
    </row>
    <row r="62" spans="1:26" customFormat="1" ht="29" hidden="1">
      <c r="A62" s="39" t="s">
        <v>178</v>
      </c>
      <c r="B62" s="39" t="s">
        <v>670</v>
      </c>
      <c r="C62" s="39" t="s">
        <v>388</v>
      </c>
      <c r="D62" s="57"/>
      <c r="E62" s="364">
        <f t="shared" si="0"/>
        <v>1</v>
      </c>
      <c r="F62" s="57" t="s">
        <v>25</v>
      </c>
      <c r="G62" s="146">
        <v>1</v>
      </c>
      <c r="H62" s="146">
        <v>1</v>
      </c>
      <c r="I62" s="368"/>
      <c r="J62" s="368"/>
      <c r="K62" s="368"/>
      <c r="L62" s="368"/>
      <c r="M62" s="368"/>
      <c r="N62" s="368"/>
      <c r="O62" s="368"/>
      <c r="P62" s="368"/>
      <c r="Q62" s="368"/>
      <c r="R62" s="368"/>
      <c r="S62" s="368"/>
      <c r="T62" s="366">
        <v>1</v>
      </c>
      <c r="U62" s="57"/>
      <c r="V62" s="57"/>
      <c r="W62" s="159" t="s">
        <v>390</v>
      </c>
      <c r="X62" s="57"/>
      <c r="Y62" s="57"/>
      <c r="Z62" s="381" t="s">
        <v>286</v>
      </c>
    </row>
    <row r="63" spans="1:26" ht="14.5">
      <c r="A63" s="124"/>
      <c r="B63" s="136"/>
      <c r="C63" s="137"/>
      <c r="D63" s="53"/>
      <c r="E63" s="53"/>
      <c r="F63" s="53"/>
      <c r="G63" s="382"/>
      <c r="H63" s="382"/>
      <c r="I63" s="138"/>
      <c r="J63" s="138"/>
      <c r="K63" s="138"/>
      <c r="L63" s="138"/>
      <c r="M63" s="138"/>
      <c r="N63" s="138"/>
      <c r="O63" s="138"/>
      <c r="P63" s="138"/>
      <c r="Q63" s="138"/>
      <c r="R63" s="138"/>
      <c r="S63" s="138"/>
      <c r="T63" s="139"/>
      <c r="W63" s="140"/>
      <c r="Z63" s="141"/>
    </row>
    <row r="64" spans="1:26" ht="31">
      <c r="A64" s="13" t="s">
        <v>98</v>
      </c>
      <c r="B64" s="52">
        <v>45688</v>
      </c>
      <c r="C64" s="53"/>
      <c r="D64" s="53"/>
      <c r="E64" s="53"/>
      <c r="F64" s="53"/>
      <c r="G64" s="140"/>
      <c r="H64" s="142"/>
      <c r="I64" s="143" t="s">
        <v>10</v>
      </c>
      <c r="J64" s="143" t="s">
        <v>11</v>
      </c>
      <c r="K64" s="143" t="s">
        <v>12</v>
      </c>
      <c r="L64" s="143" t="s">
        <v>13</v>
      </c>
      <c r="M64" s="143" t="s">
        <v>14</v>
      </c>
      <c r="N64" s="143" t="s">
        <v>15</v>
      </c>
      <c r="O64" s="143" t="s">
        <v>16</v>
      </c>
      <c r="P64" s="143" t="s">
        <v>17</v>
      </c>
      <c r="Q64" s="143" t="s">
        <v>18</v>
      </c>
      <c r="R64" s="143" t="s">
        <v>19</v>
      </c>
      <c r="S64" s="143" t="s">
        <v>20</v>
      </c>
      <c r="T64" s="143" t="s">
        <v>21</v>
      </c>
    </row>
    <row r="65" spans="1:20" ht="14.5">
      <c r="A65" s="53"/>
      <c r="B65" s="53"/>
      <c r="C65" s="53"/>
      <c r="D65" s="53"/>
      <c r="E65" s="53"/>
      <c r="F65" s="53"/>
      <c r="G65" s="140"/>
      <c r="H65" s="383" t="s">
        <v>282</v>
      </c>
      <c r="I65" s="384">
        <f t="shared" ref="I65:T65" si="1">+SUM(I8:I62)</f>
        <v>0</v>
      </c>
      <c r="J65" s="384">
        <f t="shared" si="1"/>
        <v>0</v>
      </c>
      <c r="K65" s="384">
        <f t="shared" si="1"/>
        <v>1</v>
      </c>
      <c r="L65" s="384">
        <f t="shared" si="1"/>
        <v>0</v>
      </c>
      <c r="M65" s="384">
        <f t="shared" si="1"/>
        <v>0</v>
      </c>
      <c r="N65" s="384">
        <f t="shared" si="1"/>
        <v>1</v>
      </c>
      <c r="O65" s="384">
        <f t="shared" si="1"/>
        <v>0</v>
      </c>
      <c r="P65" s="384">
        <f t="shared" si="1"/>
        <v>0</v>
      </c>
      <c r="Q65" s="384">
        <f t="shared" si="1"/>
        <v>1</v>
      </c>
      <c r="R65" s="384">
        <f t="shared" si="1"/>
        <v>0</v>
      </c>
      <c r="S65" s="384">
        <f t="shared" si="1"/>
        <v>0</v>
      </c>
      <c r="T65" s="384">
        <f t="shared" si="1"/>
        <v>55</v>
      </c>
    </row>
    <row r="66" spans="1:20" ht="14.5">
      <c r="A66" s="53"/>
      <c r="B66" s="53"/>
      <c r="C66" s="53"/>
      <c r="D66" s="53"/>
      <c r="E66" s="53"/>
      <c r="F66" s="53"/>
      <c r="G66" s="140"/>
      <c r="H66" s="385" t="s">
        <v>283</v>
      </c>
      <c r="I66" s="145"/>
      <c r="J66" s="145"/>
      <c r="K66" s="144">
        <f>+SUM(I65:K65)</f>
        <v>1</v>
      </c>
      <c r="L66" s="144"/>
      <c r="M66" s="144"/>
      <c r="N66" s="144">
        <f>+SUM(L65:N65)</f>
        <v>1</v>
      </c>
      <c r="O66" s="144"/>
      <c r="P66" s="144"/>
      <c r="Q66" s="144">
        <f>+SUM(O65:Q65)</f>
        <v>1</v>
      </c>
      <c r="R66" s="144"/>
      <c r="S66" s="144"/>
      <c r="T66" s="144">
        <f>+SUM(R65:T65)</f>
        <v>55</v>
      </c>
    </row>
    <row r="67" spans="1:20" ht="14.5">
      <c r="A67" s="53"/>
      <c r="B67" s="53"/>
      <c r="C67" s="53"/>
      <c r="D67" s="53"/>
      <c r="E67" s="53"/>
      <c r="F67" s="53"/>
      <c r="G67" s="140"/>
      <c r="H67" s="144" t="s">
        <v>391</v>
      </c>
      <c r="I67" s="144"/>
      <c r="J67" s="144"/>
      <c r="K67" s="144"/>
      <c r="L67" s="144"/>
      <c r="M67" s="144"/>
      <c r="N67" s="144"/>
      <c r="O67" s="144"/>
      <c r="P67" s="144"/>
      <c r="Q67" s="144"/>
      <c r="R67" s="144"/>
      <c r="S67" s="144"/>
      <c r="T67" s="144">
        <f>+SUM(K66:T66)</f>
        <v>58</v>
      </c>
    </row>
    <row r="68" spans="1:20" ht="14.5">
      <c r="A68" s="53"/>
      <c r="B68" s="53"/>
      <c r="C68" s="53"/>
      <c r="D68" s="53"/>
      <c r="E68" s="53"/>
      <c r="F68" s="53"/>
      <c r="G68" s="140"/>
    </row>
    <row r="69" spans="1:20" ht="14.5" hidden="1"/>
    <row r="70" spans="1:20" ht="14.5" hidden="1"/>
    <row r="71" spans="1:20" ht="14.5" hidden="1"/>
    <row r="72" spans="1:20" ht="14.5" hidden="1"/>
    <row r="73" spans="1:20" ht="14.5" hidden="1"/>
    <row r="74" spans="1:20" ht="14.5" hidden="1"/>
    <row r="75" spans="1:20" ht="14.5" hidden="1"/>
    <row r="76" spans="1:20" ht="14.5" hidden="1"/>
    <row r="77" spans="1:20" ht="14.5" hidden="1"/>
    <row r="78" spans="1:20" ht="14.5" hidden="1"/>
    <row r="79" spans="1:20" ht="14.5" hidden="1"/>
    <row r="80" spans="1:20" ht="14.5" hidden="1"/>
    <row r="81" ht="14.5" hidden="1"/>
    <row r="82" ht="14.5" hidden="1"/>
    <row r="83" ht="14.5" hidden="1"/>
    <row r="84" ht="14.5" hidden="1"/>
    <row r="85" ht="14.5" hidden="1"/>
    <row r="86" ht="14.5" hidden="1"/>
    <row r="87" ht="14.5" hidden="1"/>
    <row r="88" ht="14.5" hidden="1"/>
    <row r="89" ht="14.5" hidden="1"/>
    <row r="90" ht="14.5" hidden="1"/>
    <row r="91" ht="14.5" hidden="1"/>
    <row r="92" ht="16.5" hidden="1" customHeight="1"/>
    <row r="93" ht="14.5" hidden="1"/>
    <row r="94" ht="14.5" hidden="1"/>
    <row r="95" ht="14.5" hidden="1"/>
    <row r="96" ht="14.5" hidden="1"/>
    <row r="97" ht="14.5" hidden="1"/>
    <row r="98" ht="14.5" hidden="1"/>
    <row r="99" ht="14.5" hidden="1"/>
    <row r="100" ht="14.5" hidden="1"/>
    <row r="101" ht="14.5" hidden="1"/>
    <row r="102" ht="14.5" hidden="1"/>
    <row r="103" ht="14.5" hidden="1"/>
    <row r="104" ht="14.5" hidden="1"/>
    <row r="105" ht="14.5" hidden="1"/>
    <row r="106" ht="14.5" hidden="1"/>
    <row r="107" ht="14.5" hidden="1"/>
    <row r="108" ht="14.5" hidden="1"/>
    <row r="109" ht="14.5" hidden="1"/>
    <row r="110" ht="14.5" hidden="1"/>
    <row r="111" ht="14.5" hidden="1"/>
    <row r="112" ht="14.5" hidden="1"/>
    <row r="113" ht="14.5" hidden="1"/>
    <row r="114" ht="14.5" hidden="1"/>
    <row r="115" ht="14.5" hidden="1"/>
    <row r="116" ht="14.5" hidden="1"/>
    <row r="117" ht="14.5" hidden="1"/>
    <row r="118" ht="14.5" hidden="1"/>
    <row r="119" ht="14.5" hidden="1"/>
    <row r="120" ht="14.5" hidden="1"/>
    <row r="121" ht="14.5" hidden="1"/>
    <row r="122" ht="14.5" hidden="1"/>
    <row r="123" ht="14.5" hidden="1"/>
    <row r="124" ht="14.5" hidden="1"/>
    <row r="125" ht="14.5" hidden="1"/>
    <row r="126" ht="14.5" hidden="1"/>
    <row r="127" ht="14.5" hidden="1"/>
    <row r="128" ht="14.5" hidden="1"/>
    <row r="129" ht="14.5" hidden="1"/>
    <row r="130" ht="14.5" hidden="1"/>
    <row r="131" ht="14.5" hidden="1"/>
    <row r="132" ht="14.5" hidden="1"/>
    <row r="133" ht="14.5" hidden="1"/>
    <row r="134" ht="14.5" hidden="1"/>
    <row r="135" ht="14.5" hidden="1"/>
    <row r="136" ht="14.5" hidden="1"/>
    <row r="137" ht="14.5" hidden="1"/>
    <row r="138" ht="14.5" hidden="1"/>
    <row r="139" ht="14.5" hidden="1"/>
    <row r="140" ht="14.5" hidden="1"/>
    <row r="141" ht="14.5" hidden="1"/>
    <row r="142" ht="14.5" hidden="1"/>
    <row r="143" ht="14.5" hidden="1"/>
    <row r="144" ht="14.5" hidden="1"/>
    <row r="145" ht="14.5" hidden="1"/>
    <row r="146" ht="14.5" hidden="1"/>
    <row r="147" ht="14.5" hidden="1"/>
    <row r="148" ht="14.5" hidden="1"/>
    <row r="149" ht="14.5" hidden="1"/>
    <row r="150" ht="14.5" hidden="1"/>
    <row r="151" ht="14.5" hidden="1"/>
    <row r="152" ht="14.5" hidden="1"/>
    <row r="153" ht="14.5" hidden="1"/>
    <row r="154" ht="14.5" hidden="1"/>
    <row r="155" ht="14.5" hidden="1"/>
    <row r="156" ht="14.5" hidden="1"/>
    <row r="157" ht="14.5" hidden="1"/>
    <row r="158" ht="14.5" hidden="1"/>
    <row r="159" ht="14.5" hidden="1"/>
    <row r="160" ht="14.5" hidden="1"/>
    <row r="161" ht="14.5" hidden="1"/>
    <row r="162" ht="14.5" hidden="1"/>
    <row r="163" ht="14.5" hidden="1"/>
    <row r="164" ht="14.5" hidden="1"/>
    <row r="165" ht="14.5" hidden="1"/>
    <row r="166" ht="14.5" hidden="1"/>
    <row r="167" ht="14.5" hidden="1"/>
    <row r="168" ht="14.5" hidden="1"/>
    <row r="169" ht="14.5" hidden="1"/>
    <row r="170" ht="14.5" hidden="1"/>
    <row r="171" ht="14.5" hidden="1"/>
    <row r="172" ht="14.5" hidden="1"/>
    <row r="173" ht="14.5" hidden="1"/>
    <row r="174" ht="14.5" hidden="1"/>
    <row r="175" ht="14.5" hidden="1"/>
    <row r="176" ht="14.5" hidden="1"/>
    <row r="177" ht="14.5" hidden="1"/>
    <row r="178" ht="14.5" hidden="1"/>
    <row r="179" ht="14.5" hidden="1"/>
    <row r="180" ht="14.5" hidden="1"/>
    <row r="181" ht="14.5" hidden="1"/>
    <row r="182" ht="14.5" hidden="1"/>
    <row r="183" ht="14.5" hidden="1"/>
    <row r="184" ht="14.5" hidden="1"/>
    <row r="185" ht="14.5" hidden="1"/>
    <row r="186" ht="14.5" hidden="1"/>
    <row r="187" ht="14.5" hidden="1"/>
    <row r="188" ht="14.5" hidden="1"/>
    <row r="189" ht="14.5" hidden="1"/>
    <row r="190" ht="14.5" hidden="1"/>
    <row r="191" ht="14.5" hidden="1"/>
    <row r="192" ht="14.5" hidden="1"/>
    <row r="193" ht="14.5" hidden="1"/>
    <row r="194" ht="14.5" hidden="1"/>
    <row r="195" ht="14.5" hidden="1"/>
    <row r="196" ht="14.5" hidden="1"/>
    <row r="197" ht="14.5" hidden="1"/>
    <row r="198" ht="14.5" hidden="1"/>
    <row r="199" ht="14.5" hidden="1"/>
    <row r="200" ht="14.5" hidden="1"/>
    <row r="201" ht="14.5" hidden="1"/>
    <row r="202" ht="14.5" hidden="1"/>
    <row r="203" ht="14.5" hidden="1"/>
    <row r="204" ht="14.5" hidden="1"/>
    <row r="205" ht="14.5" hidden="1"/>
    <row r="206" ht="14.5" hidden="1"/>
    <row r="207" ht="14.5" hidden="1"/>
    <row r="208" ht="14.5" hidden="1"/>
    <row r="209" ht="14.5" hidden="1"/>
    <row r="210" ht="14.5" hidden="1"/>
    <row r="211" ht="14.5" hidden="1"/>
    <row r="212" ht="14.5" hidden="1"/>
    <row r="213" ht="14.5" hidden="1"/>
    <row r="214" ht="14.5" hidden="1"/>
    <row r="215" ht="14.5" hidden="1"/>
    <row r="216" ht="14.5" hidden="1"/>
    <row r="217" ht="14.5" hidden="1"/>
    <row r="218" ht="14.5" hidden="1"/>
    <row r="219" ht="14.5" hidden="1"/>
    <row r="220" ht="14.5" hidden="1"/>
    <row r="221" ht="14.5" hidden="1"/>
    <row r="222" ht="14.5" hidden="1"/>
    <row r="223" ht="14.5" hidden="1"/>
    <row r="224" ht="14.5" hidden="1"/>
    <row r="225" ht="14.5" hidden="1"/>
    <row r="226" ht="14.5" hidden="1"/>
    <row r="227" ht="14.5" hidden="1"/>
    <row r="228" ht="14.5" hidden="1"/>
    <row r="229" ht="14.5" hidden="1"/>
    <row r="230" ht="14.5" hidden="1"/>
    <row r="231" ht="14.5" hidden="1"/>
    <row r="232" ht="14.5" hidden="1"/>
    <row r="233" ht="14.5" hidden="1"/>
    <row r="234" ht="14.5" hidden="1"/>
    <row r="235" ht="14.5" hidden="1"/>
    <row r="236" ht="14.5" hidden="1"/>
    <row r="237" ht="14.5" hidden="1"/>
    <row r="238" ht="14.5" hidden="1"/>
    <row r="239" ht="14.5" hidden="1"/>
    <row r="240" ht="14.5" hidden="1"/>
    <row r="241" ht="14.5" hidden="1"/>
    <row r="242" ht="14.5" hidden="1"/>
    <row r="243" ht="14.5" hidden="1"/>
    <row r="244" ht="14.5" hidden="1"/>
    <row r="245" ht="14.5" hidden="1"/>
    <row r="246" ht="14.5" hidden="1"/>
    <row r="247" ht="14.5" hidden="1"/>
    <row r="248" ht="14.5" hidden="1"/>
    <row r="249" ht="14.5" hidden="1"/>
    <row r="250" ht="14.5" hidden="1"/>
  </sheetData>
  <autoFilter ref="A7:Z62" xr:uid="{4ADFE036-DE23-4CE0-A177-017BE8710766}">
    <filterColumn colId="1">
      <colorFilter dxfId="7"/>
    </filterColumn>
  </autoFilter>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4">
    <dataValidation type="decimal" operator="lessThan" allowBlank="1" showInputMessage="1" showErrorMessage="1" sqref="Y1:Y2" xr:uid="{37240BEA-0E5C-4C12-AA45-79702DBC4AFA}">
      <formula1>0</formula1>
    </dataValidation>
    <dataValidation type="decimal" operator="lessThan" showInputMessage="1" sqref="Z1" xr:uid="{D3AD2DB9-601A-49F5-BBE4-47B17B0FB00F}">
      <formula1>0</formula1>
    </dataValidation>
    <dataValidation operator="lessThan" allowBlank="1" showInputMessage="1" showErrorMessage="1" sqref="Z2:Z3 B1:B2 Y3" xr:uid="{D931AAE4-BC11-48B4-BAD9-3C08FCC34DDB}"/>
    <dataValidation allowBlank="1" showErrorMessage="1" promptTitle="Variable 1" prompt="Digite aqui el Valor de la Variable 1" sqref="I67:T67" xr:uid="{0C4EAB43-8342-4116-8F0B-60B013F7B768}"/>
  </dataValidations>
  <pageMargins left="0.7" right="0.7" top="0.75" bottom="0.75" header="0.3" footer="0.3"/>
  <pageSetup scale="2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66EDF-EE64-4C2C-882C-106280476239}">
  <sheetPr>
    <tabColor rgb="FF00B050"/>
  </sheetPr>
  <dimension ref="A1:Z101"/>
  <sheetViews>
    <sheetView zoomScale="70" zoomScaleNormal="70" workbookViewId="0">
      <pane ySplit="7" topLeftCell="A8" activePane="bottomLeft" state="frozen"/>
      <selection activeCell="T37" sqref="T37"/>
      <selection pane="bottomLeft" activeCell="A8" sqref="A8"/>
    </sheetView>
  </sheetViews>
  <sheetFormatPr baseColWidth="10" defaultColWidth="0" defaultRowHeight="15" customHeight="1" zeroHeight="1"/>
  <cols>
    <col min="1" max="1" width="32" customWidth="1"/>
    <col min="2" max="2" width="77.54296875" customWidth="1"/>
    <col min="3" max="3" width="20.81640625" customWidth="1"/>
    <col min="4" max="4" width="15.54296875" customWidth="1"/>
    <col min="5" max="5" width="16.26953125" customWidth="1"/>
    <col min="6" max="6" width="17.7265625" customWidth="1"/>
    <col min="7" max="7" width="12.26953125" customWidth="1"/>
    <col min="8" max="8" width="12.453125" customWidth="1"/>
    <col min="9" max="10" width="6.54296875" customWidth="1"/>
    <col min="11" max="11" width="7.453125" customWidth="1"/>
    <col min="12" max="12" width="6.7265625" customWidth="1"/>
    <col min="13" max="13" width="7" customWidth="1"/>
    <col min="14" max="14" width="6.1796875" customWidth="1"/>
    <col min="15" max="15" width="6" customWidth="1"/>
    <col min="16" max="16" width="5.54296875" customWidth="1"/>
    <col min="17" max="17" width="5.81640625" customWidth="1"/>
    <col min="18" max="18" width="6" customWidth="1"/>
    <col min="19" max="19" width="5.54296875" customWidth="1"/>
    <col min="20" max="20" width="6.54296875" customWidth="1"/>
    <col min="21" max="21" width="17.81640625" customWidth="1"/>
    <col min="22" max="22" width="19.26953125" customWidth="1"/>
    <col min="23" max="23" width="21.26953125" customWidth="1"/>
    <col min="24" max="25" width="22.453125" customWidth="1"/>
    <col min="26" max="26" width="22.54296875" customWidth="1"/>
    <col min="27" max="16384" width="11.453125" hidden="1"/>
  </cols>
  <sheetData>
    <row r="1" spans="1:26" ht="27" customHeight="1">
      <c r="A1" s="1"/>
      <c r="B1" s="578" t="s">
        <v>22</v>
      </c>
      <c r="C1" s="579"/>
      <c r="D1" s="579"/>
      <c r="E1" s="579"/>
      <c r="F1" s="579"/>
      <c r="G1" s="579"/>
      <c r="H1" s="579"/>
      <c r="I1" s="579"/>
      <c r="J1" s="579"/>
      <c r="K1" s="579"/>
      <c r="L1" s="579"/>
      <c r="M1" s="579"/>
      <c r="N1" s="579"/>
      <c r="O1" s="579"/>
      <c r="P1" s="579"/>
      <c r="Q1" s="579"/>
      <c r="R1" s="579"/>
      <c r="S1" s="579"/>
      <c r="T1" s="579"/>
      <c r="U1" s="579"/>
      <c r="V1" s="579"/>
      <c r="W1" s="579"/>
      <c r="X1" s="580"/>
      <c r="Y1" s="11" t="s">
        <v>0</v>
      </c>
      <c r="Z1" s="2" t="s">
        <v>71</v>
      </c>
    </row>
    <row r="2" spans="1:26" ht="21" customHeight="1">
      <c r="A2" s="10"/>
      <c r="B2" s="581" t="s">
        <v>82</v>
      </c>
      <c r="C2" s="582"/>
      <c r="D2" s="582"/>
      <c r="E2" s="582"/>
      <c r="F2" s="582"/>
      <c r="G2" s="582"/>
      <c r="H2" s="582"/>
      <c r="I2" s="582"/>
      <c r="J2" s="582"/>
      <c r="K2" s="582"/>
      <c r="L2" s="582"/>
      <c r="M2" s="582"/>
      <c r="N2" s="582"/>
      <c r="O2" s="582"/>
      <c r="P2" s="582"/>
      <c r="Q2" s="582"/>
      <c r="R2" s="582"/>
      <c r="S2" s="582"/>
      <c r="T2" s="582"/>
      <c r="U2" s="582"/>
      <c r="V2" s="582"/>
      <c r="W2" s="582"/>
      <c r="X2" s="583"/>
      <c r="Y2" s="12" t="s">
        <v>1</v>
      </c>
      <c r="Z2" s="15">
        <v>1</v>
      </c>
    </row>
    <row r="3" spans="1:26" ht="24" customHeight="1" thickBot="1">
      <c r="A3" s="5"/>
      <c r="B3" s="584"/>
      <c r="C3" s="585"/>
      <c r="D3" s="585"/>
      <c r="E3" s="585"/>
      <c r="F3" s="585"/>
      <c r="G3" s="585"/>
      <c r="H3" s="585"/>
      <c r="I3" s="585"/>
      <c r="J3" s="585"/>
      <c r="K3" s="585"/>
      <c r="L3" s="585"/>
      <c r="M3" s="585"/>
      <c r="N3" s="585"/>
      <c r="O3" s="585"/>
      <c r="P3" s="585"/>
      <c r="Q3" s="585"/>
      <c r="R3" s="585"/>
      <c r="S3" s="585"/>
      <c r="T3" s="585"/>
      <c r="U3" s="585"/>
      <c r="V3" s="585"/>
      <c r="W3" s="585"/>
      <c r="X3" s="586"/>
      <c r="Y3" s="14" t="s">
        <v>7</v>
      </c>
      <c r="Z3" s="16">
        <v>45077</v>
      </c>
    </row>
    <row r="4" spans="1:26" ht="34.5" customHeight="1" thickBot="1">
      <c r="A4" s="51" t="s">
        <v>119</v>
      </c>
      <c r="B4" s="587" t="s">
        <v>310</v>
      </c>
      <c r="C4" s="588"/>
      <c r="D4" s="588"/>
      <c r="E4" s="588"/>
      <c r="F4" s="588"/>
      <c r="G4" s="588"/>
      <c r="H4" s="588"/>
      <c r="I4" s="588"/>
      <c r="J4" s="588"/>
      <c r="K4" s="588"/>
      <c r="L4" s="588"/>
      <c r="M4" s="588"/>
      <c r="N4" s="588"/>
      <c r="O4" s="588"/>
      <c r="P4" s="588"/>
      <c r="Q4" s="588"/>
      <c r="R4" s="588"/>
      <c r="S4" s="588"/>
      <c r="T4" s="588"/>
      <c r="U4" s="588"/>
      <c r="V4" s="588"/>
      <c r="W4" s="588"/>
      <c r="X4" s="588"/>
      <c r="Y4" s="588"/>
      <c r="Z4" s="589"/>
    </row>
    <row r="5" spans="1:26" ht="30.75" customHeight="1" thickBot="1">
      <c r="A5" s="590" t="s">
        <v>101</v>
      </c>
      <c r="B5" s="597"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73"/>
      <c r="Z5" s="570" t="s">
        <v>97</v>
      </c>
    </row>
    <row r="6" spans="1:26" ht="36" customHeight="1" thickBot="1">
      <c r="A6" s="591"/>
      <c r="B6" s="571"/>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94</v>
      </c>
      <c r="X6" s="577" t="s">
        <v>95</v>
      </c>
      <c r="Y6" s="577" t="s">
        <v>96</v>
      </c>
      <c r="Z6" s="577"/>
    </row>
    <row r="7" spans="1:26" ht="30.75" customHeight="1" thickBot="1">
      <c r="A7" s="596"/>
      <c r="B7" s="595"/>
      <c r="C7" s="593"/>
      <c r="D7" s="593"/>
      <c r="E7" s="593"/>
      <c r="F7" s="595"/>
      <c r="G7" s="6" t="s">
        <v>8</v>
      </c>
      <c r="H7" s="6" t="s">
        <v>9</v>
      </c>
      <c r="I7" s="7" t="s">
        <v>10</v>
      </c>
      <c r="J7" s="8" t="s">
        <v>11</v>
      </c>
      <c r="K7" s="8" t="s">
        <v>12</v>
      </c>
      <c r="L7" s="8" t="s">
        <v>13</v>
      </c>
      <c r="M7" s="8" t="s">
        <v>14</v>
      </c>
      <c r="N7" s="8" t="s">
        <v>15</v>
      </c>
      <c r="O7" s="8" t="s">
        <v>16</v>
      </c>
      <c r="P7" s="8" t="s">
        <v>17</v>
      </c>
      <c r="Q7" s="8" t="s">
        <v>18</v>
      </c>
      <c r="R7" s="8" t="s">
        <v>19</v>
      </c>
      <c r="S7" s="8" t="s">
        <v>20</v>
      </c>
      <c r="T7" s="9" t="s">
        <v>21</v>
      </c>
      <c r="U7" s="593"/>
      <c r="V7" s="593"/>
      <c r="W7" s="593"/>
      <c r="X7" s="593"/>
      <c r="Y7" s="593"/>
      <c r="Z7" s="593"/>
    </row>
    <row r="8" spans="1:26" ht="362.5">
      <c r="A8" s="386" t="s">
        <v>178</v>
      </c>
      <c r="B8" s="387" t="s">
        <v>311</v>
      </c>
      <c r="C8" s="386" t="s">
        <v>312</v>
      </c>
      <c r="D8" s="388"/>
      <c r="E8" s="388">
        <f>+COUNTIF(I8:T8,"X")</f>
        <v>0</v>
      </c>
      <c r="F8" s="386" t="s">
        <v>25</v>
      </c>
      <c r="G8" s="389">
        <v>1</v>
      </c>
      <c r="H8" s="389">
        <v>1</v>
      </c>
      <c r="I8" s="390">
        <v>1</v>
      </c>
      <c r="J8" s="391"/>
      <c r="K8" s="391"/>
      <c r="L8" s="391"/>
      <c r="M8" s="391"/>
      <c r="N8" s="391"/>
      <c r="O8" s="392"/>
      <c r="P8" s="391"/>
      <c r="Q8" s="391"/>
      <c r="R8" s="391"/>
      <c r="S8" s="391"/>
      <c r="T8" s="391"/>
      <c r="U8" s="393"/>
      <c r="V8" s="394"/>
      <c r="W8" s="395" t="s">
        <v>313</v>
      </c>
      <c r="X8" s="396" t="s">
        <v>671</v>
      </c>
      <c r="Y8" s="393"/>
      <c r="Z8" s="386" t="s">
        <v>286</v>
      </c>
    </row>
    <row r="9" spans="1:26" ht="406">
      <c r="A9" s="379" t="s">
        <v>178</v>
      </c>
      <c r="B9" s="397" t="s">
        <v>672</v>
      </c>
      <c r="C9" s="379" t="s">
        <v>312</v>
      </c>
      <c r="D9" s="398"/>
      <c r="E9" s="398">
        <f t="shared" ref="E9:E31" si="0">+COUNTIF(I9:T9,"X")</f>
        <v>0</v>
      </c>
      <c r="F9" s="379" t="s">
        <v>25</v>
      </c>
      <c r="G9" s="399">
        <v>1</v>
      </c>
      <c r="H9" s="399">
        <v>1</v>
      </c>
      <c r="I9" s="400"/>
      <c r="J9" s="390">
        <v>1</v>
      </c>
      <c r="K9" s="400"/>
      <c r="L9" s="400"/>
      <c r="M9" s="400"/>
      <c r="N9" s="400"/>
      <c r="O9" s="401"/>
      <c r="P9" s="400"/>
      <c r="Q9" s="400"/>
      <c r="R9" s="400"/>
      <c r="S9" s="400"/>
      <c r="T9" s="400"/>
      <c r="U9" s="378"/>
      <c r="V9" s="402"/>
      <c r="W9" s="403" t="s">
        <v>313</v>
      </c>
      <c r="X9" s="404" t="s">
        <v>673</v>
      </c>
      <c r="Y9" s="378"/>
      <c r="Z9" s="386" t="s">
        <v>286</v>
      </c>
    </row>
    <row r="10" spans="1:26" ht="409.5">
      <c r="A10" s="379" t="s">
        <v>178</v>
      </c>
      <c r="B10" s="397" t="s">
        <v>674</v>
      </c>
      <c r="C10" s="379" t="s">
        <v>312</v>
      </c>
      <c r="D10" s="398"/>
      <c r="E10" s="398">
        <f t="shared" si="0"/>
        <v>0</v>
      </c>
      <c r="F10" s="379" t="s">
        <v>25</v>
      </c>
      <c r="G10" s="399">
        <v>1</v>
      </c>
      <c r="H10" s="399">
        <v>1</v>
      </c>
      <c r="I10" s="400"/>
      <c r="J10" s="390">
        <v>1</v>
      </c>
      <c r="K10" s="401"/>
      <c r="L10" s="405"/>
      <c r="M10" s="401"/>
      <c r="N10" s="401"/>
      <c r="O10" s="405"/>
      <c r="P10" s="405"/>
      <c r="Q10" s="401"/>
      <c r="R10" s="405"/>
      <c r="S10" s="405"/>
      <c r="T10" s="401"/>
      <c r="U10" s="378"/>
      <c r="V10" s="402"/>
      <c r="W10" s="403" t="s">
        <v>313</v>
      </c>
      <c r="X10" s="406" t="s">
        <v>675</v>
      </c>
      <c r="Y10" s="378"/>
      <c r="Z10" s="386" t="s">
        <v>286</v>
      </c>
    </row>
    <row r="11" spans="1:26" ht="409.5">
      <c r="A11" s="379" t="s">
        <v>178</v>
      </c>
      <c r="B11" s="397" t="s">
        <v>314</v>
      </c>
      <c r="C11" s="379" t="s">
        <v>312</v>
      </c>
      <c r="D11" s="398"/>
      <c r="E11" s="398">
        <f t="shared" si="0"/>
        <v>0</v>
      </c>
      <c r="F11" s="379" t="s">
        <v>25</v>
      </c>
      <c r="G11" s="399">
        <v>1</v>
      </c>
      <c r="H11" s="399">
        <v>1</v>
      </c>
      <c r="I11" s="400"/>
      <c r="J11" s="400"/>
      <c r="K11" s="390">
        <v>1</v>
      </c>
      <c r="L11" s="400"/>
      <c r="M11" s="400"/>
      <c r="N11" s="400"/>
      <c r="O11" s="400"/>
      <c r="P11" s="400"/>
      <c r="Q11" s="400"/>
      <c r="R11" s="401"/>
      <c r="S11" s="400"/>
      <c r="T11" s="400"/>
      <c r="U11" s="378"/>
      <c r="V11" s="402"/>
      <c r="W11" s="403" t="s">
        <v>313</v>
      </c>
      <c r="X11" s="406" t="s">
        <v>676</v>
      </c>
      <c r="Y11" s="378"/>
      <c r="Z11" s="386" t="s">
        <v>286</v>
      </c>
    </row>
    <row r="12" spans="1:26" ht="304.5">
      <c r="A12" s="379" t="s">
        <v>178</v>
      </c>
      <c r="B12" s="397" t="s">
        <v>315</v>
      </c>
      <c r="C12" s="379" t="s">
        <v>312</v>
      </c>
      <c r="D12" s="398"/>
      <c r="E12" s="398">
        <f t="shared" si="0"/>
        <v>0</v>
      </c>
      <c r="F12" s="379" t="s">
        <v>25</v>
      </c>
      <c r="G12" s="399">
        <v>1</v>
      </c>
      <c r="H12" s="399">
        <v>1</v>
      </c>
      <c r="I12" s="400"/>
      <c r="J12" s="400"/>
      <c r="K12" s="390">
        <v>1</v>
      </c>
      <c r="L12" s="401"/>
      <c r="M12" s="400"/>
      <c r="N12" s="400"/>
      <c r="O12" s="400"/>
      <c r="P12" s="401"/>
      <c r="Q12" s="400"/>
      <c r="R12" s="400"/>
      <c r="S12" s="400"/>
      <c r="T12" s="405"/>
      <c r="U12" s="378"/>
      <c r="V12" s="402"/>
      <c r="W12" s="403" t="s">
        <v>313</v>
      </c>
      <c r="X12" s="407" t="s">
        <v>677</v>
      </c>
      <c r="Y12" s="378"/>
      <c r="Z12" s="386" t="s">
        <v>286</v>
      </c>
    </row>
    <row r="13" spans="1:26" ht="43.5">
      <c r="A13" s="61" t="s">
        <v>178</v>
      </c>
      <c r="B13" s="64" t="s">
        <v>678</v>
      </c>
      <c r="C13" s="61" t="s">
        <v>312</v>
      </c>
      <c r="D13" s="160"/>
      <c r="E13" s="160">
        <f t="shared" si="0"/>
        <v>0</v>
      </c>
      <c r="F13" s="61" t="s">
        <v>25</v>
      </c>
      <c r="G13" s="65">
        <v>1</v>
      </c>
      <c r="H13" s="65">
        <v>1</v>
      </c>
      <c r="I13" s="161"/>
      <c r="J13" s="408"/>
      <c r="K13" s="161"/>
      <c r="L13" s="409">
        <v>1</v>
      </c>
      <c r="M13" s="161"/>
      <c r="N13" s="161"/>
      <c r="O13" s="161"/>
      <c r="P13" s="161"/>
      <c r="Q13" s="161"/>
      <c r="R13" s="162"/>
      <c r="S13" s="161"/>
      <c r="T13" s="161"/>
      <c r="U13" s="58"/>
      <c r="V13" s="410"/>
      <c r="W13" s="163" t="s">
        <v>679</v>
      </c>
      <c r="X13" s="411"/>
      <c r="Y13" s="58"/>
      <c r="Z13" s="56" t="s">
        <v>286</v>
      </c>
    </row>
    <row r="14" spans="1:26" ht="43.5">
      <c r="A14" s="61" t="s">
        <v>178</v>
      </c>
      <c r="B14" s="64" t="s">
        <v>680</v>
      </c>
      <c r="C14" s="61" t="s">
        <v>312</v>
      </c>
      <c r="D14" s="160"/>
      <c r="E14" s="160">
        <f t="shared" si="0"/>
        <v>0</v>
      </c>
      <c r="F14" s="61" t="s">
        <v>25</v>
      </c>
      <c r="G14" s="65">
        <v>1</v>
      </c>
      <c r="H14" s="65">
        <v>1</v>
      </c>
      <c r="I14" s="161"/>
      <c r="J14" s="161"/>
      <c r="K14" s="161"/>
      <c r="L14" s="409">
        <v>1</v>
      </c>
      <c r="M14" s="162"/>
      <c r="N14" s="161"/>
      <c r="O14" s="161"/>
      <c r="P14" s="161"/>
      <c r="Q14" s="162"/>
      <c r="R14" s="161"/>
      <c r="S14" s="161"/>
      <c r="T14" s="164"/>
      <c r="U14" s="58"/>
      <c r="V14" s="410"/>
      <c r="W14" s="163" t="s">
        <v>316</v>
      </c>
      <c r="X14" s="411"/>
      <c r="Y14" s="58"/>
      <c r="Z14" s="56" t="s">
        <v>286</v>
      </c>
    </row>
    <row r="15" spans="1:26" ht="43.5">
      <c r="A15" s="61" t="s">
        <v>178</v>
      </c>
      <c r="B15" s="64" t="s">
        <v>681</v>
      </c>
      <c r="C15" s="61" t="s">
        <v>312</v>
      </c>
      <c r="D15" s="160"/>
      <c r="E15" s="160">
        <f t="shared" si="0"/>
        <v>0</v>
      </c>
      <c r="F15" s="61" t="s">
        <v>25</v>
      </c>
      <c r="G15" s="65">
        <v>1</v>
      </c>
      <c r="H15" s="65">
        <v>1</v>
      </c>
      <c r="I15" s="161"/>
      <c r="J15" s="161"/>
      <c r="K15" s="161"/>
      <c r="L15" s="409">
        <v>1</v>
      </c>
      <c r="M15" s="161"/>
      <c r="N15" s="161"/>
      <c r="O15" s="161"/>
      <c r="P15" s="161"/>
      <c r="Q15" s="162"/>
      <c r="R15" s="161"/>
      <c r="S15" s="161"/>
      <c r="T15" s="164"/>
      <c r="U15" s="58"/>
      <c r="V15" s="410"/>
      <c r="W15" s="163" t="s">
        <v>298</v>
      </c>
      <c r="X15" s="411"/>
      <c r="Y15" s="58"/>
      <c r="Z15" s="56" t="s">
        <v>286</v>
      </c>
    </row>
    <row r="16" spans="1:26" ht="43.5">
      <c r="A16" s="61" t="s">
        <v>178</v>
      </c>
      <c r="B16" s="64" t="s">
        <v>682</v>
      </c>
      <c r="C16" s="61" t="s">
        <v>312</v>
      </c>
      <c r="D16" s="160"/>
      <c r="E16" s="160">
        <f t="shared" si="0"/>
        <v>0</v>
      </c>
      <c r="F16" s="61" t="s">
        <v>25</v>
      </c>
      <c r="G16" s="65">
        <v>1</v>
      </c>
      <c r="H16" s="65">
        <v>1</v>
      </c>
      <c r="I16" s="161"/>
      <c r="J16" s="161"/>
      <c r="K16" s="161"/>
      <c r="L16" s="409">
        <v>1</v>
      </c>
      <c r="M16" s="161"/>
      <c r="N16" s="161"/>
      <c r="O16" s="161"/>
      <c r="P16" s="161"/>
      <c r="Q16" s="161"/>
      <c r="R16" s="162"/>
      <c r="S16" s="161"/>
      <c r="T16" s="164"/>
      <c r="U16" s="58"/>
      <c r="V16" s="410"/>
      <c r="W16" s="163" t="s">
        <v>317</v>
      </c>
      <c r="X16" s="411"/>
      <c r="Y16" s="58"/>
      <c r="Z16" s="56" t="s">
        <v>286</v>
      </c>
    </row>
    <row r="17" spans="1:26" ht="43.5">
      <c r="A17" s="61" t="s">
        <v>178</v>
      </c>
      <c r="B17" s="64" t="s">
        <v>318</v>
      </c>
      <c r="C17" s="61" t="s">
        <v>312</v>
      </c>
      <c r="D17" s="160"/>
      <c r="E17" s="160">
        <f t="shared" si="0"/>
        <v>0</v>
      </c>
      <c r="F17" s="61" t="s">
        <v>25</v>
      </c>
      <c r="G17" s="65">
        <v>1</v>
      </c>
      <c r="H17" s="65">
        <v>1</v>
      </c>
      <c r="I17" s="161"/>
      <c r="J17" s="161"/>
      <c r="K17" s="161"/>
      <c r="L17" s="161"/>
      <c r="M17" s="409">
        <v>1</v>
      </c>
      <c r="N17" s="161"/>
      <c r="O17" s="161"/>
      <c r="P17" s="161"/>
      <c r="Q17" s="161"/>
      <c r="R17" s="162"/>
      <c r="S17" s="161"/>
      <c r="T17" s="164"/>
      <c r="U17" s="58"/>
      <c r="V17" s="410"/>
      <c r="W17" s="163" t="s">
        <v>317</v>
      </c>
      <c r="X17" s="411"/>
      <c r="Y17" s="58"/>
      <c r="Z17" s="56" t="s">
        <v>286</v>
      </c>
    </row>
    <row r="18" spans="1:26" ht="43.5">
      <c r="A18" s="61" t="s">
        <v>178</v>
      </c>
      <c r="B18" s="64" t="s">
        <v>319</v>
      </c>
      <c r="C18" s="61" t="s">
        <v>312</v>
      </c>
      <c r="D18" s="160"/>
      <c r="E18" s="160">
        <f t="shared" si="0"/>
        <v>0</v>
      </c>
      <c r="F18" s="61" t="s">
        <v>25</v>
      </c>
      <c r="G18" s="65">
        <v>1</v>
      </c>
      <c r="H18" s="65">
        <v>1</v>
      </c>
      <c r="I18" s="161"/>
      <c r="J18" s="161"/>
      <c r="K18" s="162"/>
      <c r="L18" s="164"/>
      <c r="M18" s="409">
        <v>1</v>
      </c>
      <c r="N18" s="162"/>
      <c r="O18" s="164"/>
      <c r="P18" s="164"/>
      <c r="Q18" s="162"/>
      <c r="R18" s="164"/>
      <c r="S18" s="164"/>
      <c r="T18" s="162"/>
      <c r="U18" s="58"/>
      <c r="V18" s="410"/>
      <c r="W18" s="163" t="s">
        <v>313</v>
      </c>
      <c r="X18" s="411"/>
      <c r="Y18" s="58"/>
      <c r="Z18" s="56" t="s">
        <v>286</v>
      </c>
    </row>
    <row r="19" spans="1:26" ht="43.5">
      <c r="A19" s="61" t="s">
        <v>178</v>
      </c>
      <c r="B19" s="64" t="s">
        <v>683</v>
      </c>
      <c r="C19" s="61" t="s">
        <v>312</v>
      </c>
      <c r="D19" s="160"/>
      <c r="E19" s="160">
        <f t="shared" si="0"/>
        <v>0</v>
      </c>
      <c r="F19" s="61" t="s">
        <v>25</v>
      </c>
      <c r="G19" s="65">
        <v>1</v>
      </c>
      <c r="H19" s="65">
        <v>1</v>
      </c>
      <c r="I19" s="161"/>
      <c r="J19" s="161"/>
      <c r="K19" s="161"/>
      <c r="L19" s="161"/>
      <c r="M19" s="409">
        <v>1</v>
      </c>
      <c r="N19" s="161"/>
      <c r="O19" s="161"/>
      <c r="P19" s="162"/>
      <c r="Q19" s="161"/>
      <c r="R19" s="161"/>
      <c r="S19" s="161"/>
      <c r="T19" s="164"/>
      <c r="U19" s="58"/>
      <c r="V19" s="410"/>
      <c r="W19" s="163" t="s">
        <v>298</v>
      </c>
      <c r="X19" s="411"/>
      <c r="Y19" s="58"/>
      <c r="Z19" s="56" t="s">
        <v>286</v>
      </c>
    </row>
    <row r="20" spans="1:26" ht="43.5">
      <c r="A20" s="61" t="s">
        <v>178</v>
      </c>
      <c r="B20" s="64" t="s">
        <v>684</v>
      </c>
      <c r="C20" s="61" t="s">
        <v>312</v>
      </c>
      <c r="D20" s="160"/>
      <c r="E20" s="160">
        <f t="shared" si="0"/>
        <v>0</v>
      </c>
      <c r="F20" s="61" t="s">
        <v>25</v>
      </c>
      <c r="G20" s="65">
        <v>1</v>
      </c>
      <c r="H20" s="65">
        <v>1</v>
      </c>
      <c r="I20" s="161"/>
      <c r="J20" s="161"/>
      <c r="K20" s="161"/>
      <c r="L20" s="161"/>
      <c r="M20" s="409">
        <v>1</v>
      </c>
      <c r="N20" s="161"/>
      <c r="O20" s="161"/>
      <c r="P20" s="161"/>
      <c r="Q20" s="161"/>
      <c r="R20" s="162"/>
      <c r="S20" s="161"/>
      <c r="T20" s="164"/>
      <c r="U20" s="58"/>
      <c r="V20" s="410"/>
      <c r="W20" s="163" t="s">
        <v>298</v>
      </c>
      <c r="X20" s="411"/>
      <c r="Y20" s="58"/>
      <c r="Z20" s="56" t="s">
        <v>286</v>
      </c>
    </row>
    <row r="21" spans="1:26" ht="43.5">
      <c r="A21" s="61" t="s">
        <v>178</v>
      </c>
      <c r="B21" s="64" t="s">
        <v>685</v>
      </c>
      <c r="C21" s="61" t="s">
        <v>312</v>
      </c>
      <c r="D21" s="160"/>
      <c r="E21" s="160">
        <f t="shared" si="0"/>
        <v>0</v>
      </c>
      <c r="F21" s="61" t="s">
        <v>25</v>
      </c>
      <c r="G21" s="65">
        <v>1</v>
      </c>
      <c r="H21" s="65">
        <v>1</v>
      </c>
      <c r="I21" s="161"/>
      <c r="J21" s="161"/>
      <c r="K21" s="161"/>
      <c r="L21" s="162"/>
      <c r="M21" s="412"/>
      <c r="N21" s="409">
        <v>1</v>
      </c>
      <c r="O21" s="161"/>
      <c r="P21" s="161"/>
      <c r="Q21" s="161"/>
      <c r="R21" s="161"/>
      <c r="S21" s="161"/>
      <c r="T21" s="164"/>
      <c r="U21" s="58"/>
      <c r="V21" s="410"/>
      <c r="W21" s="163" t="s">
        <v>298</v>
      </c>
      <c r="X21" s="411"/>
      <c r="Y21" s="58"/>
      <c r="Z21" s="56" t="s">
        <v>286</v>
      </c>
    </row>
    <row r="22" spans="1:26" ht="43.5">
      <c r="A22" s="61" t="s">
        <v>178</v>
      </c>
      <c r="B22" s="64" t="s">
        <v>321</v>
      </c>
      <c r="C22" s="61" t="s">
        <v>312</v>
      </c>
      <c r="D22" s="160"/>
      <c r="E22" s="160">
        <f t="shared" si="0"/>
        <v>0</v>
      </c>
      <c r="F22" s="61" t="s">
        <v>25</v>
      </c>
      <c r="G22" s="65">
        <v>1</v>
      </c>
      <c r="H22" s="65">
        <v>1</v>
      </c>
      <c r="I22" s="161"/>
      <c r="J22" s="161"/>
      <c r="K22" s="161"/>
      <c r="L22" s="161"/>
      <c r="M22" s="161"/>
      <c r="N22" s="409">
        <v>1</v>
      </c>
      <c r="O22" s="161"/>
      <c r="P22" s="161"/>
      <c r="Q22" s="161"/>
      <c r="R22" s="162"/>
      <c r="S22" s="161"/>
      <c r="T22" s="164"/>
      <c r="U22" s="58"/>
      <c r="V22" s="410"/>
      <c r="W22" s="163" t="s">
        <v>313</v>
      </c>
      <c r="X22" s="411"/>
      <c r="Y22" s="58"/>
      <c r="Z22" s="56" t="s">
        <v>286</v>
      </c>
    </row>
    <row r="23" spans="1:26" ht="43.5">
      <c r="A23" s="61" t="s">
        <v>178</v>
      </c>
      <c r="B23" s="64" t="s">
        <v>320</v>
      </c>
      <c r="C23" s="61" t="s">
        <v>312</v>
      </c>
      <c r="D23" s="160"/>
      <c r="E23" s="160">
        <f t="shared" si="0"/>
        <v>0</v>
      </c>
      <c r="F23" s="61" t="s">
        <v>25</v>
      </c>
      <c r="G23" s="65">
        <v>1</v>
      </c>
      <c r="H23" s="65">
        <v>1</v>
      </c>
      <c r="I23" s="161"/>
      <c r="J23" s="161"/>
      <c r="K23" s="161"/>
      <c r="L23" s="161"/>
      <c r="M23" s="161"/>
      <c r="N23" s="413"/>
      <c r="O23" s="409">
        <v>1</v>
      </c>
      <c r="P23" s="161"/>
      <c r="Q23" s="162"/>
      <c r="R23" s="161"/>
      <c r="S23" s="161"/>
      <c r="T23" s="164"/>
      <c r="U23" s="58"/>
      <c r="V23" s="410"/>
      <c r="W23" s="163" t="s">
        <v>313</v>
      </c>
      <c r="X23" s="411"/>
      <c r="Y23" s="58"/>
      <c r="Z23" s="56" t="s">
        <v>286</v>
      </c>
    </row>
    <row r="24" spans="1:26" ht="43.5">
      <c r="A24" s="61" t="s">
        <v>178</v>
      </c>
      <c r="B24" s="64" t="s">
        <v>686</v>
      </c>
      <c r="C24" s="61" t="s">
        <v>312</v>
      </c>
      <c r="D24" s="160"/>
      <c r="E24" s="160">
        <f t="shared" si="0"/>
        <v>0</v>
      </c>
      <c r="F24" s="61" t="s">
        <v>25</v>
      </c>
      <c r="G24" s="65">
        <v>1</v>
      </c>
      <c r="H24" s="65">
        <v>1</v>
      </c>
      <c r="I24" s="161"/>
      <c r="J24" s="161"/>
      <c r="K24" s="161"/>
      <c r="L24" s="161"/>
      <c r="M24" s="161"/>
      <c r="N24" s="409">
        <v>1</v>
      </c>
      <c r="O24" s="161"/>
      <c r="P24" s="161"/>
      <c r="Q24" s="161"/>
      <c r="R24" s="161"/>
      <c r="S24" s="161"/>
      <c r="T24" s="164"/>
      <c r="U24" s="58"/>
      <c r="V24" s="410"/>
      <c r="W24" s="163" t="s">
        <v>316</v>
      </c>
      <c r="X24" s="411"/>
      <c r="Y24" s="58"/>
      <c r="Z24" s="56"/>
    </row>
    <row r="25" spans="1:26" ht="43.5">
      <c r="A25" s="61" t="s">
        <v>178</v>
      </c>
      <c r="B25" s="64" t="s">
        <v>322</v>
      </c>
      <c r="C25" s="61" t="s">
        <v>312</v>
      </c>
      <c r="D25" s="160"/>
      <c r="E25" s="160">
        <f t="shared" si="0"/>
        <v>0</v>
      </c>
      <c r="F25" s="61" t="s">
        <v>25</v>
      </c>
      <c r="G25" s="65">
        <v>1</v>
      </c>
      <c r="H25" s="65">
        <v>1</v>
      </c>
      <c r="I25" s="161"/>
      <c r="J25" s="161"/>
      <c r="K25" s="162"/>
      <c r="L25" s="164"/>
      <c r="M25" s="164"/>
      <c r="N25" s="409">
        <v>1</v>
      </c>
      <c r="O25" s="164"/>
      <c r="P25" s="164"/>
      <c r="Q25" s="162"/>
      <c r="R25" s="164"/>
      <c r="S25" s="164"/>
      <c r="T25" s="162"/>
      <c r="U25" s="58"/>
      <c r="V25" s="410"/>
      <c r="W25" s="163" t="s">
        <v>298</v>
      </c>
      <c r="X25" s="411"/>
      <c r="Y25" s="58"/>
      <c r="Z25" s="56" t="s">
        <v>286</v>
      </c>
    </row>
    <row r="26" spans="1:26" ht="43.5">
      <c r="A26" s="61" t="s">
        <v>178</v>
      </c>
      <c r="B26" s="64" t="s">
        <v>687</v>
      </c>
      <c r="C26" s="61" t="s">
        <v>312</v>
      </c>
      <c r="D26" s="160"/>
      <c r="E26" s="160">
        <f t="shared" si="0"/>
        <v>0</v>
      </c>
      <c r="F26" s="61" t="s">
        <v>25</v>
      </c>
      <c r="G26" s="65">
        <v>1</v>
      </c>
      <c r="H26" s="65">
        <v>1</v>
      </c>
      <c r="I26" s="161"/>
      <c r="J26" s="161"/>
      <c r="K26" s="162"/>
      <c r="L26" s="161"/>
      <c r="M26" s="161"/>
      <c r="N26" s="161"/>
      <c r="O26" s="409">
        <v>1</v>
      </c>
      <c r="P26" s="161"/>
      <c r="Q26" s="161"/>
      <c r="R26" s="161"/>
      <c r="S26" s="162"/>
      <c r="T26" s="161"/>
      <c r="U26" s="58"/>
      <c r="V26" s="410"/>
      <c r="W26" s="163" t="s">
        <v>313</v>
      </c>
      <c r="X26" s="411"/>
      <c r="Y26" s="58"/>
      <c r="Z26" s="56" t="s">
        <v>286</v>
      </c>
    </row>
    <row r="27" spans="1:26" ht="43.5">
      <c r="A27" s="61" t="s">
        <v>178</v>
      </c>
      <c r="B27" s="64" t="s">
        <v>688</v>
      </c>
      <c r="C27" s="61" t="s">
        <v>312</v>
      </c>
      <c r="D27" s="160"/>
      <c r="E27" s="160">
        <f t="shared" si="0"/>
        <v>0</v>
      </c>
      <c r="F27" s="61" t="s">
        <v>25</v>
      </c>
      <c r="G27" s="65">
        <v>1</v>
      </c>
      <c r="H27" s="65">
        <v>1</v>
      </c>
      <c r="I27" s="161"/>
      <c r="J27" s="161"/>
      <c r="K27" s="162"/>
      <c r="L27" s="164"/>
      <c r="M27" s="164"/>
      <c r="N27" s="162"/>
      <c r="O27" s="409">
        <v>1</v>
      </c>
      <c r="P27" s="164"/>
      <c r="Q27" s="162"/>
      <c r="R27" s="164"/>
      <c r="S27" s="164"/>
      <c r="T27" s="162"/>
      <c r="U27" s="58"/>
      <c r="V27" s="410"/>
      <c r="W27" s="163" t="s">
        <v>298</v>
      </c>
      <c r="X27" s="411"/>
      <c r="Y27" s="58"/>
      <c r="Z27" s="56" t="s">
        <v>286</v>
      </c>
    </row>
    <row r="28" spans="1:26" ht="43.5">
      <c r="A28" s="61" t="s">
        <v>178</v>
      </c>
      <c r="B28" s="64" t="s">
        <v>689</v>
      </c>
      <c r="C28" s="61" t="s">
        <v>312</v>
      </c>
      <c r="D28" s="160"/>
      <c r="E28" s="160">
        <f t="shared" si="0"/>
        <v>0</v>
      </c>
      <c r="F28" s="61" t="s">
        <v>25</v>
      </c>
      <c r="G28" s="65">
        <v>1</v>
      </c>
      <c r="H28" s="65">
        <v>1</v>
      </c>
      <c r="I28" s="161"/>
      <c r="J28" s="161"/>
      <c r="K28" s="162"/>
      <c r="L28" s="161"/>
      <c r="M28" s="161"/>
      <c r="N28" s="161"/>
      <c r="O28" s="409">
        <v>1</v>
      </c>
      <c r="P28" s="161"/>
      <c r="Q28" s="161"/>
      <c r="R28" s="161"/>
      <c r="S28" s="161"/>
      <c r="T28" s="161"/>
      <c r="U28" s="58"/>
      <c r="V28" s="410"/>
      <c r="W28" s="163" t="s">
        <v>298</v>
      </c>
      <c r="X28" s="411"/>
      <c r="Y28" s="58"/>
      <c r="Z28" s="56" t="s">
        <v>286</v>
      </c>
    </row>
    <row r="29" spans="1:26" ht="43.5">
      <c r="A29" s="61" t="s">
        <v>178</v>
      </c>
      <c r="B29" s="64" t="s">
        <v>690</v>
      </c>
      <c r="C29" s="61" t="s">
        <v>312</v>
      </c>
      <c r="D29" s="160"/>
      <c r="E29" s="160">
        <f t="shared" si="0"/>
        <v>0</v>
      </c>
      <c r="F29" s="61" t="s">
        <v>25</v>
      </c>
      <c r="G29" s="65">
        <v>1</v>
      </c>
      <c r="H29" s="65">
        <v>1</v>
      </c>
      <c r="I29" s="161"/>
      <c r="J29" s="161"/>
      <c r="K29" s="161"/>
      <c r="L29" s="161"/>
      <c r="M29" s="162"/>
      <c r="N29" s="162"/>
      <c r="O29" s="409">
        <v>1</v>
      </c>
      <c r="P29" s="162"/>
      <c r="Q29" s="161"/>
      <c r="R29" s="161"/>
      <c r="S29" s="161"/>
      <c r="T29" s="164"/>
      <c r="U29" s="58"/>
      <c r="V29" s="410"/>
      <c r="W29" s="163" t="s">
        <v>298</v>
      </c>
      <c r="X29" s="411"/>
      <c r="Y29" s="58"/>
      <c r="Z29" s="56" t="s">
        <v>286</v>
      </c>
    </row>
    <row r="30" spans="1:26" ht="43.5">
      <c r="A30" s="61" t="s">
        <v>178</v>
      </c>
      <c r="B30" s="64" t="s">
        <v>323</v>
      </c>
      <c r="C30" s="61" t="s">
        <v>312</v>
      </c>
      <c r="D30" s="160"/>
      <c r="E30" s="160">
        <f t="shared" si="0"/>
        <v>0</v>
      </c>
      <c r="F30" s="61" t="s">
        <v>25</v>
      </c>
      <c r="G30" s="65">
        <v>1</v>
      </c>
      <c r="H30" s="65">
        <v>1</v>
      </c>
      <c r="I30" s="161"/>
      <c r="J30" s="161"/>
      <c r="K30" s="161"/>
      <c r="L30" s="161"/>
      <c r="M30" s="162"/>
      <c r="N30" s="161"/>
      <c r="O30" s="409">
        <v>1</v>
      </c>
      <c r="P30" s="161"/>
      <c r="Q30" s="161"/>
      <c r="R30" s="161"/>
      <c r="S30" s="161"/>
      <c r="T30" s="161"/>
      <c r="U30" s="58"/>
      <c r="V30" s="410"/>
      <c r="W30" s="163" t="s">
        <v>313</v>
      </c>
      <c r="X30" s="411"/>
      <c r="Y30" s="58"/>
      <c r="Z30" s="56" t="s">
        <v>286</v>
      </c>
    </row>
    <row r="31" spans="1:26" ht="43.5">
      <c r="A31" s="61" t="s">
        <v>178</v>
      </c>
      <c r="B31" s="64" t="s">
        <v>691</v>
      </c>
      <c r="C31" s="61" t="s">
        <v>312</v>
      </c>
      <c r="D31" s="160"/>
      <c r="E31" s="160">
        <f t="shared" si="0"/>
        <v>0</v>
      </c>
      <c r="F31" s="61" t="s">
        <v>25</v>
      </c>
      <c r="G31" s="65">
        <v>1</v>
      </c>
      <c r="H31" s="65">
        <v>1</v>
      </c>
      <c r="I31" s="161"/>
      <c r="J31" s="161"/>
      <c r="K31" s="162"/>
      <c r="L31" s="164"/>
      <c r="M31" s="164"/>
      <c r="N31" s="162"/>
      <c r="O31" s="164"/>
      <c r="P31" s="409">
        <v>1</v>
      </c>
      <c r="Q31" s="162"/>
      <c r="R31" s="164"/>
      <c r="S31" s="164"/>
      <c r="T31" s="162"/>
      <c r="U31" s="58"/>
      <c r="V31" s="410"/>
      <c r="W31" s="163" t="s">
        <v>692</v>
      </c>
      <c r="X31" s="411"/>
      <c r="Y31" s="58"/>
      <c r="Z31" s="56" t="s">
        <v>286</v>
      </c>
    </row>
    <row r="32" spans="1:26" ht="43.5">
      <c r="A32" s="61" t="s">
        <v>178</v>
      </c>
      <c r="B32" s="64" t="s">
        <v>693</v>
      </c>
      <c r="C32" s="61" t="s">
        <v>312</v>
      </c>
      <c r="D32" s="160"/>
      <c r="E32" s="160">
        <f>+SUM(I32:T32)</f>
        <v>1</v>
      </c>
      <c r="F32" s="61" t="s">
        <v>25</v>
      </c>
      <c r="G32" s="65">
        <v>1</v>
      </c>
      <c r="H32" s="65">
        <v>1</v>
      </c>
      <c r="I32" s="161"/>
      <c r="J32" s="161"/>
      <c r="K32" s="161"/>
      <c r="L32" s="161"/>
      <c r="M32" s="161"/>
      <c r="N32" s="162"/>
      <c r="O32" s="162"/>
      <c r="P32" s="409">
        <v>1</v>
      </c>
      <c r="Q32" s="161"/>
      <c r="R32" s="161"/>
      <c r="S32" s="161"/>
      <c r="T32" s="164"/>
      <c r="U32" s="58"/>
      <c r="V32" s="410"/>
      <c r="W32" s="163" t="s">
        <v>298</v>
      </c>
      <c r="X32" s="411"/>
      <c r="Y32" s="58"/>
      <c r="Z32" s="56" t="s">
        <v>286</v>
      </c>
    </row>
    <row r="33" spans="1:26" ht="43.5">
      <c r="A33" s="61" t="s">
        <v>178</v>
      </c>
      <c r="B33" s="64" t="s">
        <v>324</v>
      </c>
      <c r="C33" s="61" t="s">
        <v>312</v>
      </c>
      <c r="D33" s="160"/>
      <c r="E33" s="160">
        <f t="shared" ref="E33:E70" si="1">+SUM(I33:T33)</f>
        <v>1</v>
      </c>
      <c r="F33" s="61" t="s">
        <v>25</v>
      </c>
      <c r="G33" s="65">
        <v>1</v>
      </c>
      <c r="H33" s="65">
        <v>1</v>
      </c>
      <c r="I33" s="161"/>
      <c r="J33" s="161"/>
      <c r="K33" s="162"/>
      <c r="L33" s="164"/>
      <c r="M33" s="164"/>
      <c r="N33" s="162"/>
      <c r="O33" s="164"/>
      <c r="P33" s="409">
        <v>1</v>
      </c>
      <c r="Q33" s="162"/>
      <c r="R33" s="164"/>
      <c r="S33" s="164"/>
      <c r="T33" s="162"/>
      <c r="U33" s="58"/>
      <c r="V33" s="410"/>
      <c r="W33" s="163" t="s">
        <v>317</v>
      </c>
      <c r="X33" s="411"/>
      <c r="Y33" s="58"/>
      <c r="Z33" s="56" t="s">
        <v>286</v>
      </c>
    </row>
    <row r="34" spans="1:26" ht="43.5">
      <c r="A34" s="61" t="s">
        <v>178</v>
      </c>
      <c r="B34" s="64" t="s">
        <v>694</v>
      </c>
      <c r="C34" s="61" t="s">
        <v>312</v>
      </c>
      <c r="D34" s="160"/>
      <c r="E34" s="160">
        <f t="shared" si="1"/>
        <v>1</v>
      </c>
      <c r="F34" s="61" t="s">
        <v>25</v>
      </c>
      <c r="G34" s="65">
        <v>1</v>
      </c>
      <c r="H34" s="65">
        <v>1</v>
      </c>
      <c r="I34" s="161"/>
      <c r="J34" s="161"/>
      <c r="K34" s="161"/>
      <c r="L34" s="161"/>
      <c r="M34" s="161"/>
      <c r="N34" s="162"/>
      <c r="O34" s="414"/>
      <c r="P34" s="409">
        <v>1</v>
      </c>
      <c r="Q34" s="161"/>
      <c r="R34" s="161"/>
      <c r="S34" s="161"/>
      <c r="T34" s="164"/>
      <c r="U34" s="58"/>
      <c r="V34" s="410"/>
      <c r="W34" s="163" t="s">
        <v>313</v>
      </c>
      <c r="X34" s="411"/>
      <c r="Y34" s="58"/>
      <c r="Z34" s="56" t="s">
        <v>286</v>
      </c>
    </row>
    <row r="35" spans="1:26" ht="43.5">
      <c r="A35" s="61" t="s">
        <v>178</v>
      </c>
      <c r="B35" s="64" t="s">
        <v>695</v>
      </c>
      <c r="C35" s="61" t="s">
        <v>312</v>
      </c>
      <c r="D35" s="160"/>
      <c r="E35" s="160">
        <f t="shared" si="1"/>
        <v>1</v>
      </c>
      <c r="F35" s="61" t="s">
        <v>25</v>
      </c>
      <c r="G35" s="65">
        <v>1</v>
      </c>
      <c r="H35" s="65">
        <v>1</v>
      </c>
      <c r="I35" s="161"/>
      <c r="J35" s="161"/>
      <c r="K35" s="162"/>
      <c r="L35" s="161"/>
      <c r="M35" s="161"/>
      <c r="N35" s="162"/>
      <c r="O35" s="161"/>
      <c r="P35" s="409">
        <v>1</v>
      </c>
      <c r="Q35" s="162"/>
      <c r="R35" s="161"/>
      <c r="S35" s="161"/>
      <c r="T35" s="162"/>
      <c r="U35" s="58"/>
      <c r="V35" s="410"/>
      <c r="W35" s="163" t="s">
        <v>298</v>
      </c>
      <c r="X35" s="411"/>
      <c r="Y35" s="58"/>
      <c r="Z35" s="56" t="s">
        <v>286</v>
      </c>
    </row>
    <row r="36" spans="1:26" ht="43.5">
      <c r="A36" s="61" t="s">
        <v>178</v>
      </c>
      <c r="B36" s="64" t="s">
        <v>696</v>
      </c>
      <c r="C36" s="61" t="s">
        <v>312</v>
      </c>
      <c r="D36" s="160"/>
      <c r="E36" s="160">
        <f t="shared" si="1"/>
        <v>1</v>
      </c>
      <c r="F36" s="61" t="s">
        <v>25</v>
      </c>
      <c r="G36" s="65">
        <v>1</v>
      </c>
      <c r="H36" s="65">
        <v>1</v>
      </c>
      <c r="I36" s="161"/>
      <c r="J36" s="161"/>
      <c r="K36" s="161"/>
      <c r="L36" s="161"/>
      <c r="M36" s="161"/>
      <c r="N36" s="165"/>
      <c r="O36" s="161"/>
      <c r="P36" s="409">
        <v>1</v>
      </c>
      <c r="Q36" s="161"/>
      <c r="R36" s="161"/>
      <c r="S36" s="162"/>
      <c r="T36" s="164"/>
      <c r="U36" s="58"/>
      <c r="V36" s="410"/>
      <c r="W36" s="163" t="s">
        <v>298</v>
      </c>
      <c r="X36" s="411"/>
      <c r="Y36" s="58"/>
      <c r="Z36" s="56" t="s">
        <v>286</v>
      </c>
    </row>
    <row r="37" spans="1:26" ht="43.5">
      <c r="A37" s="61" t="s">
        <v>178</v>
      </c>
      <c r="B37" s="64" t="s">
        <v>697</v>
      </c>
      <c r="C37" s="61" t="s">
        <v>312</v>
      </c>
      <c r="D37" s="160"/>
      <c r="E37" s="160">
        <f t="shared" si="1"/>
        <v>1</v>
      </c>
      <c r="F37" s="61" t="s">
        <v>25</v>
      </c>
      <c r="G37" s="65">
        <v>1</v>
      </c>
      <c r="H37" s="65">
        <v>1</v>
      </c>
      <c r="I37" s="161"/>
      <c r="J37" s="161"/>
      <c r="K37" s="161"/>
      <c r="L37" s="161"/>
      <c r="M37" s="161"/>
      <c r="N37" s="162"/>
      <c r="O37" s="161"/>
      <c r="P37" s="409">
        <v>1</v>
      </c>
      <c r="Q37" s="161"/>
      <c r="R37" s="161"/>
      <c r="S37" s="161"/>
      <c r="T37" s="162"/>
      <c r="U37" s="58"/>
      <c r="V37" s="410"/>
      <c r="W37" s="163" t="s">
        <v>298</v>
      </c>
      <c r="X37" s="411"/>
      <c r="Y37" s="58"/>
      <c r="Z37" s="56" t="s">
        <v>286</v>
      </c>
    </row>
    <row r="38" spans="1:26" ht="43.5">
      <c r="A38" s="61" t="s">
        <v>178</v>
      </c>
      <c r="B38" s="64" t="s">
        <v>698</v>
      </c>
      <c r="C38" s="61" t="s">
        <v>312</v>
      </c>
      <c r="D38" s="160"/>
      <c r="E38" s="160">
        <f t="shared" si="1"/>
        <v>1</v>
      </c>
      <c r="F38" s="61" t="s">
        <v>25</v>
      </c>
      <c r="G38" s="65">
        <v>1</v>
      </c>
      <c r="H38" s="65">
        <v>1</v>
      </c>
      <c r="I38" s="161"/>
      <c r="J38" s="161"/>
      <c r="K38" s="161"/>
      <c r="L38" s="414"/>
      <c r="M38" s="161"/>
      <c r="N38" s="162"/>
      <c r="O38" s="161"/>
      <c r="P38" s="161"/>
      <c r="Q38" s="409">
        <v>1</v>
      </c>
      <c r="R38" s="161"/>
      <c r="S38" s="161"/>
      <c r="T38" s="164"/>
      <c r="U38" s="58"/>
      <c r="V38" s="410"/>
      <c r="W38" s="163" t="s">
        <v>298</v>
      </c>
      <c r="X38" s="411"/>
      <c r="Y38" s="58"/>
      <c r="Z38" s="56" t="s">
        <v>286</v>
      </c>
    </row>
    <row r="39" spans="1:26" ht="43.5">
      <c r="A39" s="61" t="s">
        <v>178</v>
      </c>
      <c r="B39" s="64" t="s">
        <v>699</v>
      </c>
      <c r="C39" s="61" t="s">
        <v>312</v>
      </c>
      <c r="D39" s="160"/>
      <c r="E39" s="160">
        <f t="shared" si="1"/>
        <v>1</v>
      </c>
      <c r="F39" s="61" t="s">
        <v>25</v>
      </c>
      <c r="G39" s="65">
        <v>1</v>
      </c>
      <c r="H39" s="65">
        <v>1</v>
      </c>
      <c r="I39" s="161"/>
      <c r="J39" s="161"/>
      <c r="K39" s="161"/>
      <c r="L39" s="162"/>
      <c r="M39" s="161"/>
      <c r="N39" s="161"/>
      <c r="O39" s="162"/>
      <c r="P39" s="161"/>
      <c r="Q39" s="409">
        <v>1</v>
      </c>
      <c r="R39" s="161"/>
      <c r="S39" s="161"/>
      <c r="T39" s="164"/>
      <c r="U39" s="58"/>
      <c r="V39" s="410"/>
      <c r="W39" s="163" t="s">
        <v>298</v>
      </c>
      <c r="X39" s="411"/>
      <c r="Y39" s="58"/>
      <c r="Z39" s="56" t="s">
        <v>286</v>
      </c>
    </row>
    <row r="40" spans="1:26" ht="43.5">
      <c r="A40" s="61" t="s">
        <v>178</v>
      </c>
      <c r="B40" s="64" t="s">
        <v>700</v>
      </c>
      <c r="C40" s="61" t="s">
        <v>312</v>
      </c>
      <c r="D40" s="160"/>
      <c r="E40" s="160">
        <f t="shared" si="1"/>
        <v>1</v>
      </c>
      <c r="F40" s="61" t="s">
        <v>25</v>
      </c>
      <c r="G40" s="65">
        <v>1</v>
      </c>
      <c r="H40" s="65">
        <v>1</v>
      </c>
      <c r="I40" s="161"/>
      <c r="J40" s="161"/>
      <c r="K40" s="162"/>
      <c r="L40" s="164"/>
      <c r="M40" s="164"/>
      <c r="N40" s="162"/>
      <c r="O40" s="164"/>
      <c r="P40" s="164"/>
      <c r="Q40" s="409">
        <v>1</v>
      </c>
      <c r="R40" s="164"/>
      <c r="S40" s="164"/>
      <c r="T40" s="162"/>
      <c r="U40" s="58"/>
      <c r="V40" s="410"/>
      <c r="W40" s="163" t="s">
        <v>298</v>
      </c>
      <c r="X40" s="411"/>
      <c r="Y40" s="58"/>
      <c r="Z40" s="56" t="s">
        <v>286</v>
      </c>
    </row>
    <row r="41" spans="1:26" ht="43.5">
      <c r="A41" s="61" t="s">
        <v>178</v>
      </c>
      <c r="B41" s="64" t="s">
        <v>701</v>
      </c>
      <c r="C41" s="61" t="s">
        <v>312</v>
      </c>
      <c r="D41" s="160"/>
      <c r="E41" s="160">
        <f t="shared" si="1"/>
        <v>1</v>
      </c>
      <c r="F41" s="61" t="s">
        <v>25</v>
      </c>
      <c r="G41" s="65">
        <v>1</v>
      </c>
      <c r="H41" s="65">
        <v>1</v>
      </c>
      <c r="I41" s="161"/>
      <c r="J41" s="161"/>
      <c r="K41" s="162"/>
      <c r="L41" s="164"/>
      <c r="M41" s="164"/>
      <c r="N41" s="162"/>
      <c r="O41" s="164"/>
      <c r="P41" s="164"/>
      <c r="Q41" s="409">
        <v>1</v>
      </c>
      <c r="R41" s="164"/>
      <c r="S41" s="164"/>
      <c r="T41" s="162"/>
      <c r="U41" s="58"/>
      <c r="V41" s="410"/>
      <c r="W41" s="163" t="s">
        <v>298</v>
      </c>
      <c r="X41" s="411"/>
      <c r="Y41" s="58"/>
      <c r="Z41" s="56" t="s">
        <v>286</v>
      </c>
    </row>
    <row r="42" spans="1:26" ht="43.5">
      <c r="A42" s="61" t="s">
        <v>178</v>
      </c>
      <c r="B42" s="64" t="s">
        <v>702</v>
      </c>
      <c r="C42" s="61" t="s">
        <v>312</v>
      </c>
      <c r="D42" s="160"/>
      <c r="E42" s="160">
        <f t="shared" si="1"/>
        <v>1</v>
      </c>
      <c r="F42" s="61" t="s">
        <v>25</v>
      </c>
      <c r="G42" s="65">
        <v>1</v>
      </c>
      <c r="H42" s="65">
        <v>1</v>
      </c>
      <c r="I42" s="161"/>
      <c r="J42" s="161"/>
      <c r="K42" s="161"/>
      <c r="L42" s="161"/>
      <c r="M42" s="162"/>
      <c r="N42" s="161"/>
      <c r="O42" s="161"/>
      <c r="P42" s="161"/>
      <c r="Q42" s="409">
        <v>1</v>
      </c>
      <c r="R42" s="162"/>
      <c r="S42" s="161"/>
      <c r="T42" s="164"/>
      <c r="U42" s="58"/>
      <c r="V42" s="410"/>
      <c r="W42" s="163" t="s">
        <v>298</v>
      </c>
      <c r="X42" s="411"/>
      <c r="Y42" s="58"/>
      <c r="Z42" s="56" t="s">
        <v>286</v>
      </c>
    </row>
    <row r="43" spans="1:26" ht="43.5">
      <c r="A43" s="61" t="s">
        <v>178</v>
      </c>
      <c r="B43" s="64" t="s">
        <v>703</v>
      </c>
      <c r="C43" s="61" t="s">
        <v>312</v>
      </c>
      <c r="D43" s="160"/>
      <c r="E43" s="160">
        <f t="shared" si="1"/>
        <v>1</v>
      </c>
      <c r="F43" s="61" t="s">
        <v>25</v>
      </c>
      <c r="G43" s="65">
        <v>1</v>
      </c>
      <c r="H43" s="65">
        <v>1</v>
      </c>
      <c r="I43" s="161"/>
      <c r="J43" s="161"/>
      <c r="K43" s="161"/>
      <c r="L43" s="162"/>
      <c r="M43" s="161"/>
      <c r="N43" s="162"/>
      <c r="O43" s="161"/>
      <c r="P43" s="162"/>
      <c r="Q43" s="414"/>
      <c r="R43" s="409">
        <v>1</v>
      </c>
      <c r="S43" s="161"/>
      <c r="T43" s="162"/>
      <c r="U43" s="58"/>
      <c r="V43" s="410"/>
      <c r="W43" s="163" t="s">
        <v>313</v>
      </c>
      <c r="X43" s="411"/>
      <c r="Y43" s="58"/>
      <c r="Z43" s="56" t="s">
        <v>286</v>
      </c>
    </row>
    <row r="44" spans="1:26" ht="43.5">
      <c r="A44" s="61" t="s">
        <v>178</v>
      </c>
      <c r="B44" s="64" t="s">
        <v>704</v>
      </c>
      <c r="C44" s="61" t="s">
        <v>312</v>
      </c>
      <c r="D44" s="160"/>
      <c r="E44" s="160">
        <f t="shared" si="1"/>
        <v>1</v>
      </c>
      <c r="F44" s="61" t="s">
        <v>25</v>
      </c>
      <c r="G44" s="65">
        <v>1</v>
      </c>
      <c r="H44" s="65">
        <v>1</v>
      </c>
      <c r="I44" s="161"/>
      <c r="J44" s="161"/>
      <c r="K44" s="162"/>
      <c r="L44" s="164"/>
      <c r="M44" s="164"/>
      <c r="N44" s="162"/>
      <c r="O44" s="164"/>
      <c r="P44" s="164"/>
      <c r="Q44" s="162"/>
      <c r="R44" s="409">
        <v>1</v>
      </c>
      <c r="S44" s="164"/>
      <c r="T44" s="162"/>
      <c r="U44" s="58"/>
      <c r="V44" s="410"/>
      <c r="W44" s="163" t="s">
        <v>298</v>
      </c>
      <c r="X44" s="411"/>
      <c r="Y44" s="58"/>
      <c r="Z44" s="56" t="s">
        <v>286</v>
      </c>
    </row>
    <row r="45" spans="1:26" ht="43.5">
      <c r="A45" s="61" t="s">
        <v>178</v>
      </c>
      <c r="B45" s="64" t="s">
        <v>705</v>
      </c>
      <c r="C45" s="61" t="s">
        <v>312</v>
      </c>
      <c r="D45" s="160"/>
      <c r="E45" s="160">
        <f t="shared" si="1"/>
        <v>1</v>
      </c>
      <c r="F45" s="61" t="s">
        <v>25</v>
      </c>
      <c r="G45" s="65">
        <v>1</v>
      </c>
      <c r="H45" s="65">
        <v>1</v>
      </c>
      <c r="I45" s="161"/>
      <c r="J45" s="161"/>
      <c r="K45" s="162"/>
      <c r="L45" s="164"/>
      <c r="M45" s="164"/>
      <c r="N45" s="162"/>
      <c r="O45" s="164"/>
      <c r="P45" s="164"/>
      <c r="Q45" s="162"/>
      <c r="R45" s="409">
        <v>1</v>
      </c>
      <c r="S45" s="164"/>
      <c r="T45" s="162"/>
      <c r="U45" s="58"/>
      <c r="V45" s="410"/>
      <c r="W45" s="163" t="s">
        <v>298</v>
      </c>
      <c r="X45" s="411"/>
      <c r="Y45" s="58"/>
      <c r="Z45" s="56" t="s">
        <v>286</v>
      </c>
    </row>
    <row r="46" spans="1:26" ht="43.5">
      <c r="A46" s="61" t="s">
        <v>178</v>
      </c>
      <c r="B46" s="64" t="s">
        <v>706</v>
      </c>
      <c r="C46" s="61" t="s">
        <v>312</v>
      </c>
      <c r="D46" s="160"/>
      <c r="E46" s="160">
        <f t="shared" si="1"/>
        <v>1</v>
      </c>
      <c r="F46" s="61" t="s">
        <v>25</v>
      </c>
      <c r="G46" s="65">
        <v>1</v>
      </c>
      <c r="H46" s="65">
        <v>1</v>
      </c>
      <c r="I46" s="161"/>
      <c r="J46" s="161"/>
      <c r="K46" s="161"/>
      <c r="L46" s="161"/>
      <c r="M46" s="161"/>
      <c r="N46" s="162"/>
      <c r="O46" s="162"/>
      <c r="P46" s="415"/>
      <c r="Q46" s="161"/>
      <c r="R46" s="409">
        <v>1</v>
      </c>
      <c r="S46" s="161"/>
      <c r="T46" s="164"/>
      <c r="U46" s="58"/>
      <c r="V46" s="410"/>
      <c r="W46" s="163" t="s">
        <v>298</v>
      </c>
      <c r="X46" s="411"/>
      <c r="Y46" s="58"/>
      <c r="Z46" s="56" t="s">
        <v>286</v>
      </c>
    </row>
    <row r="47" spans="1:26" ht="43.5">
      <c r="A47" s="61" t="s">
        <v>178</v>
      </c>
      <c r="B47" s="64" t="s">
        <v>325</v>
      </c>
      <c r="C47" s="61" t="s">
        <v>312</v>
      </c>
      <c r="D47" s="160"/>
      <c r="E47" s="160">
        <f t="shared" si="1"/>
        <v>1</v>
      </c>
      <c r="F47" s="61" t="s">
        <v>25</v>
      </c>
      <c r="G47" s="65">
        <v>1</v>
      </c>
      <c r="H47" s="65">
        <v>1</v>
      </c>
      <c r="I47" s="161"/>
      <c r="J47" s="161"/>
      <c r="K47" s="161"/>
      <c r="L47" s="161"/>
      <c r="M47" s="162"/>
      <c r="N47" s="161"/>
      <c r="O47" s="161"/>
      <c r="P47" s="161"/>
      <c r="Q47" s="161"/>
      <c r="R47" s="409">
        <v>1</v>
      </c>
      <c r="S47" s="162"/>
      <c r="T47" s="164"/>
      <c r="U47" s="58"/>
      <c r="V47" s="410"/>
      <c r="W47" s="163" t="s">
        <v>313</v>
      </c>
      <c r="X47" s="411"/>
      <c r="Y47" s="58"/>
      <c r="Z47" s="56" t="s">
        <v>286</v>
      </c>
    </row>
    <row r="48" spans="1:26" ht="43.5">
      <c r="A48" s="61" t="s">
        <v>178</v>
      </c>
      <c r="B48" s="64" t="s">
        <v>707</v>
      </c>
      <c r="C48" s="61" t="s">
        <v>312</v>
      </c>
      <c r="D48" s="160"/>
      <c r="E48" s="160">
        <f t="shared" si="1"/>
        <v>1</v>
      </c>
      <c r="F48" s="61" t="s">
        <v>25</v>
      </c>
      <c r="G48" s="65">
        <v>1</v>
      </c>
      <c r="H48" s="65">
        <v>1</v>
      </c>
      <c r="I48" s="161"/>
      <c r="J48" s="161"/>
      <c r="K48" s="161"/>
      <c r="L48" s="161"/>
      <c r="M48" s="162"/>
      <c r="N48" s="161"/>
      <c r="O48" s="161"/>
      <c r="P48" s="161"/>
      <c r="Q48" s="161"/>
      <c r="R48" s="162"/>
      <c r="S48" s="409">
        <v>1</v>
      </c>
      <c r="T48" s="164"/>
      <c r="U48" s="58"/>
      <c r="V48" s="410"/>
      <c r="W48" s="163" t="s">
        <v>298</v>
      </c>
      <c r="X48" s="411"/>
      <c r="Y48" s="58"/>
      <c r="Z48" s="56" t="s">
        <v>286</v>
      </c>
    </row>
    <row r="49" spans="1:26" ht="43.5">
      <c r="A49" s="61" t="s">
        <v>178</v>
      </c>
      <c r="B49" s="64" t="s">
        <v>326</v>
      </c>
      <c r="C49" s="61" t="s">
        <v>312</v>
      </c>
      <c r="D49" s="160"/>
      <c r="E49" s="160">
        <f t="shared" si="1"/>
        <v>1</v>
      </c>
      <c r="F49" s="61" t="s">
        <v>25</v>
      </c>
      <c r="G49" s="65">
        <v>1</v>
      </c>
      <c r="H49" s="65">
        <v>1</v>
      </c>
      <c r="I49" s="161"/>
      <c r="J49" s="161"/>
      <c r="K49" s="161"/>
      <c r="L49" s="161"/>
      <c r="M49" s="162"/>
      <c r="N49" s="161"/>
      <c r="O49" s="161"/>
      <c r="P49" s="161"/>
      <c r="Q49" s="161"/>
      <c r="R49" s="162"/>
      <c r="S49" s="409">
        <v>1</v>
      </c>
      <c r="T49" s="415"/>
      <c r="U49" s="58"/>
      <c r="V49" s="410"/>
      <c r="W49" s="163" t="s">
        <v>298</v>
      </c>
      <c r="X49" s="411"/>
      <c r="Y49" s="58"/>
      <c r="Z49" s="56" t="s">
        <v>286</v>
      </c>
    </row>
    <row r="50" spans="1:26" ht="43.5">
      <c r="A50" s="61" t="s">
        <v>178</v>
      </c>
      <c r="B50" s="64" t="s">
        <v>708</v>
      </c>
      <c r="C50" s="61" t="s">
        <v>312</v>
      </c>
      <c r="D50" s="160"/>
      <c r="E50" s="160">
        <f t="shared" si="1"/>
        <v>1</v>
      </c>
      <c r="F50" s="61" t="s">
        <v>25</v>
      </c>
      <c r="G50" s="65">
        <v>1</v>
      </c>
      <c r="H50" s="65">
        <v>1</v>
      </c>
      <c r="I50" s="161"/>
      <c r="J50" s="161"/>
      <c r="K50" s="161"/>
      <c r="L50" s="161"/>
      <c r="M50" s="162"/>
      <c r="N50" s="161"/>
      <c r="O50" s="161"/>
      <c r="P50" s="161"/>
      <c r="Q50" s="161"/>
      <c r="R50" s="162"/>
      <c r="S50" s="409">
        <v>1</v>
      </c>
      <c r="T50" s="164"/>
      <c r="U50" s="58"/>
      <c r="V50" s="410"/>
      <c r="W50" s="163" t="s">
        <v>692</v>
      </c>
      <c r="X50" s="411"/>
      <c r="Y50" s="58"/>
      <c r="Z50" s="56" t="s">
        <v>286</v>
      </c>
    </row>
    <row r="51" spans="1:26" ht="43.5">
      <c r="A51" s="61" t="s">
        <v>178</v>
      </c>
      <c r="B51" s="64" t="s">
        <v>709</v>
      </c>
      <c r="C51" s="61" t="s">
        <v>312</v>
      </c>
      <c r="D51" s="160"/>
      <c r="E51" s="160">
        <f t="shared" si="1"/>
        <v>1</v>
      </c>
      <c r="F51" s="61" t="s">
        <v>25</v>
      </c>
      <c r="G51" s="65">
        <v>1</v>
      </c>
      <c r="H51" s="65">
        <v>1</v>
      </c>
      <c r="I51" s="161"/>
      <c r="J51" s="161"/>
      <c r="K51" s="161"/>
      <c r="L51" s="161"/>
      <c r="M51" s="162"/>
      <c r="N51" s="161"/>
      <c r="O51" s="161"/>
      <c r="P51" s="161"/>
      <c r="Q51" s="161"/>
      <c r="R51" s="162"/>
      <c r="S51" s="409">
        <v>1</v>
      </c>
      <c r="T51" s="164"/>
      <c r="U51" s="58"/>
      <c r="V51" s="410"/>
      <c r="W51" s="163" t="s">
        <v>298</v>
      </c>
      <c r="X51" s="411"/>
      <c r="Y51" s="58"/>
      <c r="Z51" s="56" t="s">
        <v>286</v>
      </c>
    </row>
    <row r="52" spans="1:26" ht="43.5">
      <c r="A52" s="61" t="s">
        <v>178</v>
      </c>
      <c r="B52" s="64" t="s">
        <v>710</v>
      </c>
      <c r="C52" s="61" t="s">
        <v>312</v>
      </c>
      <c r="D52" s="160"/>
      <c r="E52" s="160">
        <f t="shared" si="1"/>
        <v>1</v>
      </c>
      <c r="F52" s="61" t="s">
        <v>25</v>
      </c>
      <c r="G52" s="65">
        <v>1</v>
      </c>
      <c r="H52" s="65">
        <v>1</v>
      </c>
      <c r="I52" s="161"/>
      <c r="J52" s="161"/>
      <c r="K52" s="161"/>
      <c r="L52" s="161"/>
      <c r="M52" s="162"/>
      <c r="N52" s="161"/>
      <c r="O52" s="161"/>
      <c r="P52" s="161"/>
      <c r="Q52" s="161"/>
      <c r="R52" s="162"/>
      <c r="S52" s="161"/>
      <c r="T52" s="409">
        <v>1</v>
      </c>
      <c r="U52" s="58"/>
      <c r="V52" s="410"/>
      <c r="W52" s="163" t="s">
        <v>313</v>
      </c>
      <c r="X52" s="411"/>
      <c r="Y52" s="58"/>
      <c r="Z52" s="56" t="s">
        <v>286</v>
      </c>
    </row>
    <row r="53" spans="1:26" ht="43.5">
      <c r="A53" s="61" t="s">
        <v>178</v>
      </c>
      <c r="B53" s="64" t="s">
        <v>711</v>
      </c>
      <c r="C53" s="61" t="s">
        <v>312</v>
      </c>
      <c r="D53" s="160"/>
      <c r="E53" s="160">
        <f t="shared" si="1"/>
        <v>1</v>
      </c>
      <c r="F53" s="61" t="s">
        <v>25</v>
      </c>
      <c r="G53" s="65">
        <v>1</v>
      </c>
      <c r="H53" s="65">
        <v>1</v>
      </c>
      <c r="I53" s="161"/>
      <c r="J53" s="161"/>
      <c r="K53" s="161"/>
      <c r="L53" s="161"/>
      <c r="M53" s="162"/>
      <c r="N53" s="161"/>
      <c r="O53" s="161"/>
      <c r="P53" s="161"/>
      <c r="Q53" s="161"/>
      <c r="R53" s="162"/>
      <c r="S53" s="161"/>
      <c r="T53" s="409">
        <v>1</v>
      </c>
      <c r="U53" s="58"/>
      <c r="V53" s="410"/>
      <c r="W53" s="163" t="s">
        <v>313</v>
      </c>
      <c r="X53" s="411"/>
      <c r="Y53" s="58"/>
      <c r="Z53" s="56" t="s">
        <v>286</v>
      </c>
    </row>
    <row r="54" spans="1:26" ht="43.5">
      <c r="A54" s="61" t="s">
        <v>178</v>
      </c>
      <c r="B54" s="64" t="s">
        <v>712</v>
      </c>
      <c r="C54" s="61" t="s">
        <v>312</v>
      </c>
      <c r="D54" s="160"/>
      <c r="E54" s="160">
        <f t="shared" si="1"/>
        <v>1</v>
      </c>
      <c r="F54" s="61" t="s">
        <v>25</v>
      </c>
      <c r="G54" s="65">
        <v>1</v>
      </c>
      <c r="H54" s="65">
        <v>1</v>
      </c>
      <c r="I54" s="161"/>
      <c r="J54" s="161"/>
      <c r="K54" s="161"/>
      <c r="L54" s="161"/>
      <c r="M54" s="161"/>
      <c r="N54" s="161"/>
      <c r="O54" s="162"/>
      <c r="P54" s="162"/>
      <c r="Q54" s="161"/>
      <c r="R54" s="161"/>
      <c r="S54" s="161"/>
      <c r="T54" s="409">
        <v>1</v>
      </c>
      <c r="U54" s="58"/>
      <c r="V54" s="410"/>
      <c r="W54" s="163" t="s">
        <v>679</v>
      </c>
      <c r="X54" s="411"/>
      <c r="Y54" s="58"/>
      <c r="Z54" s="56" t="s">
        <v>286</v>
      </c>
    </row>
    <row r="55" spans="1:26" ht="43.5">
      <c r="A55" s="61" t="s">
        <v>178</v>
      </c>
      <c r="B55" s="64" t="s">
        <v>713</v>
      </c>
      <c r="C55" s="61" t="s">
        <v>312</v>
      </c>
      <c r="D55" s="160"/>
      <c r="E55" s="160">
        <f t="shared" si="1"/>
        <v>1</v>
      </c>
      <c r="F55" s="61" t="s">
        <v>25</v>
      </c>
      <c r="G55" s="65">
        <v>1</v>
      </c>
      <c r="H55" s="65">
        <v>1</v>
      </c>
      <c r="I55" s="161"/>
      <c r="J55" s="161"/>
      <c r="K55" s="161"/>
      <c r="L55" s="161"/>
      <c r="M55" s="161"/>
      <c r="N55" s="161"/>
      <c r="O55" s="162"/>
      <c r="P55" s="162"/>
      <c r="Q55" s="161"/>
      <c r="R55" s="161"/>
      <c r="S55" s="161"/>
      <c r="T55" s="409">
        <v>1</v>
      </c>
      <c r="U55" s="58"/>
      <c r="V55" s="410"/>
      <c r="W55" s="163" t="s">
        <v>313</v>
      </c>
      <c r="X55" s="411"/>
      <c r="Y55" s="58"/>
      <c r="Z55" s="56" t="s">
        <v>286</v>
      </c>
    </row>
    <row r="56" spans="1:26" ht="43.5">
      <c r="A56" s="61" t="s">
        <v>178</v>
      </c>
      <c r="B56" s="64" t="s">
        <v>714</v>
      </c>
      <c r="C56" s="61" t="s">
        <v>312</v>
      </c>
      <c r="D56" s="160"/>
      <c r="E56" s="160">
        <f t="shared" si="1"/>
        <v>2</v>
      </c>
      <c r="F56" s="61" t="s">
        <v>25</v>
      </c>
      <c r="G56" s="65">
        <v>2</v>
      </c>
      <c r="H56" s="65">
        <v>2</v>
      </c>
      <c r="I56" s="161"/>
      <c r="J56" s="161"/>
      <c r="K56" s="161"/>
      <c r="L56" s="161"/>
      <c r="M56" s="161"/>
      <c r="N56" s="409">
        <v>1</v>
      </c>
      <c r="O56" s="162"/>
      <c r="P56" s="162"/>
      <c r="Q56" s="161"/>
      <c r="R56" s="161"/>
      <c r="S56" s="161"/>
      <c r="T56" s="409">
        <v>1</v>
      </c>
      <c r="U56" s="58"/>
      <c r="V56" s="410"/>
      <c r="W56" s="163" t="s">
        <v>313</v>
      </c>
      <c r="X56" s="411"/>
      <c r="Y56" s="58"/>
      <c r="Z56" s="56" t="s">
        <v>286</v>
      </c>
    </row>
    <row r="57" spans="1:26" ht="43.5">
      <c r="A57" s="61" t="s">
        <v>178</v>
      </c>
      <c r="B57" s="64" t="s">
        <v>327</v>
      </c>
      <c r="C57" s="61" t="s">
        <v>312</v>
      </c>
      <c r="D57" s="160"/>
      <c r="E57" s="160">
        <f t="shared" si="1"/>
        <v>2</v>
      </c>
      <c r="F57" s="61" t="s">
        <v>25</v>
      </c>
      <c r="G57" s="65">
        <v>2</v>
      </c>
      <c r="H57" s="65">
        <v>2</v>
      </c>
      <c r="I57" s="161"/>
      <c r="J57" s="161"/>
      <c r="K57" s="161"/>
      <c r="L57" s="161"/>
      <c r="M57" s="161"/>
      <c r="N57" s="409">
        <v>1</v>
      </c>
      <c r="O57" s="162"/>
      <c r="P57" s="162"/>
      <c r="Q57" s="161"/>
      <c r="R57" s="161"/>
      <c r="S57" s="161"/>
      <c r="T57" s="409">
        <v>1</v>
      </c>
      <c r="U57" s="58"/>
      <c r="V57" s="410"/>
      <c r="W57" s="163" t="s">
        <v>313</v>
      </c>
      <c r="X57" s="411"/>
      <c r="Y57" s="58"/>
      <c r="Z57" s="56" t="s">
        <v>286</v>
      </c>
    </row>
    <row r="58" spans="1:26" ht="43.5">
      <c r="A58" s="61" t="s">
        <v>178</v>
      </c>
      <c r="B58" s="64" t="s">
        <v>715</v>
      </c>
      <c r="C58" s="61" t="s">
        <v>312</v>
      </c>
      <c r="D58" s="160"/>
      <c r="E58" s="160">
        <f t="shared" si="1"/>
        <v>2</v>
      </c>
      <c r="F58" s="61" t="s">
        <v>25</v>
      </c>
      <c r="G58" s="65">
        <v>2</v>
      </c>
      <c r="H58" s="65">
        <v>2</v>
      </c>
      <c r="I58" s="161"/>
      <c r="J58" s="161"/>
      <c r="K58" s="161"/>
      <c r="L58" s="161"/>
      <c r="M58" s="161"/>
      <c r="N58" s="409">
        <v>1</v>
      </c>
      <c r="O58" s="162"/>
      <c r="P58" s="162"/>
      <c r="Q58" s="161"/>
      <c r="R58" s="161"/>
      <c r="S58" s="161"/>
      <c r="T58" s="409">
        <v>1</v>
      </c>
      <c r="U58" s="58"/>
      <c r="V58" s="410"/>
      <c r="W58" s="163" t="s">
        <v>317</v>
      </c>
      <c r="X58" s="411"/>
      <c r="Y58" s="58"/>
      <c r="Z58" s="56" t="s">
        <v>286</v>
      </c>
    </row>
    <row r="59" spans="1:26" ht="43.5">
      <c r="A59" s="61" t="s">
        <v>178</v>
      </c>
      <c r="B59" s="64" t="s">
        <v>328</v>
      </c>
      <c r="C59" s="61" t="s">
        <v>312</v>
      </c>
      <c r="D59" s="160"/>
      <c r="E59" s="160">
        <f t="shared" si="1"/>
        <v>2</v>
      </c>
      <c r="F59" s="61" t="s">
        <v>25</v>
      </c>
      <c r="G59" s="65">
        <v>2</v>
      </c>
      <c r="H59" s="65">
        <v>2</v>
      </c>
      <c r="I59" s="161"/>
      <c r="J59" s="161"/>
      <c r="K59" s="161"/>
      <c r="L59" s="161"/>
      <c r="M59" s="161"/>
      <c r="N59" s="409">
        <v>1</v>
      </c>
      <c r="O59" s="162"/>
      <c r="P59" s="162"/>
      <c r="Q59" s="161"/>
      <c r="R59" s="161"/>
      <c r="S59" s="161"/>
      <c r="T59" s="409">
        <v>1</v>
      </c>
      <c r="U59" s="58"/>
      <c r="V59" s="410"/>
      <c r="W59" s="163" t="s">
        <v>313</v>
      </c>
      <c r="X59" s="411"/>
      <c r="Y59" s="58"/>
      <c r="Z59" s="56" t="s">
        <v>286</v>
      </c>
    </row>
    <row r="60" spans="1:26" ht="43.5">
      <c r="A60" s="61" t="s">
        <v>178</v>
      </c>
      <c r="B60" s="64" t="s">
        <v>716</v>
      </c>
      <c r="C60" s="61" t="s">
        <v>312</v>
      </c>
      <c r="D60" s="160"/>
      <c r="E60" s="160">
        <f t="shared" si="1"/>
        <v>2</v>
      </c>
      <c r="F60" s="61" t="s">
        <v>25</v>
      </c>
      <c r="G60" s="65">
        <v>2</v>
      </c>
      <c r="H60" s="65">
        <v>2</v>
      </c>
      <c r="I60" s="161"/>
      <c r="J60" s="161"/>
      <c r="K60" s="161"/>
      <c r="L60" s="161"/>
      <c r="M60" s="161"/>
      <c r="N60" s="409">
        <v>1</v>
      </c>
      <c r="O60" s="162"/>
      <c r="P60" s="162"/>
      <c r="Q60" s="161"/>
      <c r="R60" s="161"/>
      <c r="S60" s="161"/>
      <c r="T60" s="409">
        <v>1</v>
      </c>
      <c r="U60" s="58"/>
      <c r="V60" s="410"/>
      <c r="W60" s="163" t="s">
        <v>313</v>
      </c>
      <c r="X60" s="411"/>
      <c r="Y60" s="58"/>
      <c r="Z60" s="56" t="s">
        <v>286</v>
      </c>
    </row>
    <row r="61" spans="1:26" ht="43.5">
      <c r="A61" s="61" t="s">
        <v>178</v>
      </c>
      <c r="B61" s="64" t="s">
        <v>331</v>
      </c>
      <c r="C61" s="61" t="s">
        <v>312</v>
      </c>
      <c r="D61" s="160"/>
      <c r="E61" s="160">
        <f t="shared" si="1"/>
        <v>2</v>
      </c>
      <c r="F61" s="61" t="s">
        <v>25</v>
      </c>
      <c r="G61" s="65">
        <v>2</v>
      </c>
      <c r="H61" s="65">
        <v>2</v>
      </c>
      <c r="I61" s="161"/>
      <c r="J61" s="161"/>
      <c r="K61" s="161"/>
      <c r="L61" s="161"/>
      <c r="M61" s="161"/>
      <c r="N61" s="409">
        <v>1</v>
      </c>
      <c r="O61" s="162"/>
      <c r="P61" s="162"/>
      <c r="Q61" s="161"/>
      <c r="R61" s="161"/>
      <c r="S61" s="161"/>
      <c r="T61" s="409">
        <v>1</v>
      </c>
      <c r="U61" s="58" t="s">
        <v>717</v>
      </c>
      <c r="V61" s="410"/>
      <c r="W61" s="163" t="s">
        <v>313</v>
      </c>
      <c r="X61" s="411"/>
      <c r="Y61" s="58"/>
      <c r="Z61" s="56" t="s">
        <v>286</v>
      </c>
    </row>
    <row r="62" spans="1:26" ht="304.5">
      <c r="A62" s="379" t="s">
        <v>178</v>
      </c>
      <c r="B62" s="397" t="s">
        <v>329</v>
      </c>
      <c r="C62" s="379" t="s">
        <v>312</v>
      </c>
      <c r="D62" s="398"/>
      <c r="E62" s="398">
        <f t="shared" si="1"/>
        <v>4</v>
      </c>
      <c r="F62" s="379" t="s">
        <v>25</v>
      </c>
      <c r="G62" s="399">
        <v>4</v>
      </c>
      <c r="H62" s="399">
        <v>4</v>
      </c>
      <c r="I62" s="400"/>
      <c r="J62" s="400"/>
      <c r="K62" s="390">
        <v>1</v>
      </c>
      <c r="L62" s="400"/>
      <c r="M62" s="401"/>
      <c r="N62" s="390">
        <v>1</v>
      </c>
      <c r="O62" s="400"/>
      <c r="P62" s="400"/>
      <c r="Q62" s="390">
        <v>1</v>
      </c>
      <c r="R62" s="401"/>
      <c r="S62" s="400"/>
      <c r="T62" s="390">
        <v>1</v>
      </c>
      <c r="U62" s="378"/>
      <c r="V62" s="402"/>
      <c r="W62" s="403" t="s">
        <v>313</v>
      </c>
      <c r="X62" s="406" t="s">
        <v>718</v>
      </c>
      <c r="Y62" s="378"/>
      <c r="Z62" s="386" t="s">
        <v>286</v>
      </c>
    </row>
    <row r="63" spans="1:26" ht="101.5">
      <c r="A63" s="379" t="s">
        <v>178</v>
      </c>
      <c r="B63" s="397" t="s">
        <v>719</v>
      </c>
      <c r="C63" s="379" t="s">
        <v>312</v>
      </c>
      <c r="D63" s="398"/>
      <c r="E63" s="398">
        <f t="shared" si="1"/>
        <v>4</v>
      </c>
      <c r="F63" s="379" t="s">
        <v>25</v>
      </c>
      <c r="G63" s="399">
        <v>4</v>
      </c>
      <c r="H63" s="399">
        <v>4</v>
      </c>
      <c r="I63" s="400"/>
      <c r="J63" s="400"/>
      <c r="K63" s="390">
        <v>1</v>
      </c>
      <c r="L63" s="400"/>
      <c r="M63" s="401"/>
      <c r="N63" s="390">
        <v>1</v>
      </c>
      <c r="O63" s="400"/>
      <c r="P63" s="400"/>
      <c r="Q63" s="390">
        <v>1</v>
      </c>
      <c r="R63" s="401"/>
      <c r="S63" s="400"/>
      <c r="T63" s="390">
        <v>1</v>
      </c>
      <c r="U63" s="378"/>
      <c r="V63" s="402"/>
      <c r="W63" s="403" t="s">
        <v>313</v>
      </c>
      <c r="X63" s="406" t="s">
        <v>720</v>
      </c>
      <c r="Y63" s="378"/>
      <c r="Z63" s="386" t="s">
        <v>286</v>
      </c>
    </row>
    <row r="64" spans="1:26" ht="261">
      <c r="A64" s="379" t="s">
        <v>178</v>
      </c>
      <c r="B64" s="397" t="s">
        <v>721</v>
      </c>
      <c r="C64" s="379" t="s">
        <v>312</v>
      </c>
      <c r="D64" s="398"/>
      <c r="E64" s="398">
        <f t="shared" si="1"/>
        <v>4</v>
      </c>
      <c r="F64" s="379" t="s">
        <v>25</v>
      </c>
      <c r="G64" s="399">
        <v>4</v>
      </c>
      <c r="H64" s="399">
        <v>4</v>
      </c>
      <c r="I64" s="400"/>
      <c r="J64" s="400"/>
      <c r="K64" s="390">
        <v>1</v>
      </c>
      <c r="L64" s="400"/>
      <c r="M64" s="401"/>
      <c r="N64" s="390">
        <v>1</v>
      </c>
      <c r="O64" s="400"/>
      <c r="P64" s="400"/>
      <c r="Q64" s="390">
        <v>1</v>
      </c>
      <c r="R64" s="401"/>
      <c r="S64" s="400"/>
      <c r="T64" s="390">
        <v>1</v>
      </c>
      <c r="U64" s="378"/>
      <c r="V64" s="402"/>
      <c r="W64" s="403" t="s">
        <v>313</v>
      </c>
      <c r="X64" s="406" t="s">
        <v>722</v>
      </c>
      <c r="Y64" s="378"/>
      <c r="Z64" s="386" t="s">
        <v>286</v>
      </c>
    </row>
    <row r="65" spans="1:26" ht="217.5">
      <c r="A65" s="379" t="s">
        <v>178</v>
      </c>
      <c r="B65" s="397" t="s">
        <v>330</v>
      </c>
      <c r="C65" s="379" t="s">
        <v>312</v>
      </c>
      <c r="D65" s="398"/>
      <c r="E65" s="398">
        <f t="shared" si="1"/>
        <v>4</v>
      </c>
      <c r="F65" s="379" t="s">
        <v>25</v>
      </c>
      <c r="G65" s="399">
        <v>4</v>
      </c>
      <c r="H65" s="399">
        <v>4</v>
      </c>
      <c r="I65" s="400"/>
      <c r="J65" s="400"/>
      <c r="K65" s="390">
        <v>1</v>
      </c>
      <c r="L65" s="400"/>
      <c r="M65" s="401"/>
      <c r="N65" s="390">
        <v>1</v>
      </c>
      <c r="O65" s="400"/>
      <c r="P65" s="400"/>
      <c r="Q65" s="390">
        <v>1</v>
      </c>
      <c r="R65" s="401"/>
      <c r="S65" s="400"/>
      <c r="T65" s="390">
        <v>1</v>
      </c>
      <c r="U65" s="378"/>
      <c r="V65" s="402"/>
      <c r="W65" s="403" t="s">
        <v>313</v>
      </c>
      <c r="X65" s="406" t="s">
        <v>723</v>
      </c>
      <c r="Y65" s="378"/>
      <c r="Z65" s="386" t="s">
        <v>286</v>
      </c>
    </row>
    <row r="66" spans="1:26" ht="217.5">
      <c r="A66" s="379" t="s">
        <v>178</v>
      </c>
      <c r="B66" s="397" t="s">
        <v>332</v>
      </c>
      <c r="C66" s="379" t="s">
        <v>312</v>
      </c>
      <c r="D66" s="398"/>
      <c r="E66" s="398">
        <f t="shared" si="1"/>
        <v>4</v>
      </c>
      <c r="F66" s="379" t="s">
        <v>25</v>
      </c>
      <c r="G66" s="399">
        <v>4</v>
      </c>
      <c r="H66" s="399">
        <v>4</v>
      </c>
      <c r="I66" s="400"/>
      <c r="J66" s="400"/>
      <c r="K66" s="390">
        <v>1</v>
      </c>
      <c r="L66" s="400"/>
      <c r="M66" s="401"/>
      <c r="N66" s="390">
        <v>1</v>
      </c>
      <c r="O66" s="400"/>
      <c r="P66" s="400"/>
      <c r="Q66" s="390">
        <v>1</v>
      </c>
      <c r="R66" s="401"/>
      <c r="S66" s="400"/>
      <c r="T66" s="390">
        <v>1</v>
      </c>
      <c r="U66" s="378"/>
      <c r="V66" s="402"/>
      <c r="W66" s="403" t="s">
        <v>313</v>
      </c>
      <c r="X66" s="406" t="s">
        <v>724</v>
      </c>
      <c r="Y66" s="378"/>
      <c r="Z66" s="386" t="s">
        <v>286</v>
      </c>
    </row>
    <row r="67" spans="1:26" ht="141.75" customHeight="1">
      <c r="A67" s="379" t="s">
        <v>178</v>
      </c>
      <c r="B67" s="397" t="s">
        <v>725</v>
      </c>
      <c r="C67" s="379" t="s">
        <v>312</v>
      </c>
      <c r="D67" s="398"/>
      <c r="E67" s="398">
        <f t="shared" si="1"/>
        <v>4</v>
      </c>
      <c r="F67" s="379" t="s">
        <v>25</v>
      </c>
      <c r="G67" s="399">
        <v>4</v>
      </c>
      <c r="H67" s="399">
        <v>4</v>
      </c>
      <c r="I67" s="400"/>
      <c r="J67" s="400"/>
      <c r="K67" s="390">
        <v>1</v>
      </c>
      <c r="L67" s="400"/>
      <c r="M67" s="401"/>
      <c r="N67" s="390">
        <v>1</v>
      </c>
      <c r="O67" s="400"/>
      <c r="P67" s="400"/>
      <c r="Q67" s="390">
        <v>1</v>
      </c>
      <c r="R67" s="401"/>
      <c r="S67" s="400"/>
      <c r="T67" s="390">
        <v>1</v>
      </c>
      <c r="U67" s="378"/>
      <c r="V67" s="402"/>
      <c r="W67" s="403" t="s">
        <v>313</v>
      </c>
      <c r="X67" s="406" t="s">
        <v>726</v>
      </c>
      <c r="Y67" s="378"/>
      <c r="Z67" s="386" t="s">
        <v>286</v>
      </c>
    </row>
    <row r="68" spans="1:26" ht="409.5" customHeight="1">
      <c r="A68" s="379" t="s">
        <v>178</v>
      </c>
      <c r="B68" s="397" t="s">
        <v>727</v>
      </c>
      <c r="C68" s="379" t="s">
        <v>312</v>
      </c>
      <c r="D68" s="398"/>
      <c r="E68" s="398">
        <f t="shared" si="1"/>
        <v>4</v>
      </c>
      <c r="F68" s="379" t="s">
        <v>25</v>
      </c>
      <c r="G68" s="399">
        <v>4</v>
      </c>
      <c r="H68" s="399">
        <v>4</v>
      </c>
      <c r="I68" s="400"/>
      <c r="J68" s="400"/>
      <c r="K68" s="390">
        <v>1</v>
      </c>
      <c r="L68" s="400"/>
      <c r="M68" s="401"/>
      <c r="N68" s="390">
        <v>1</v>
      </c>
      <c r="O68" s="400"/>
      <c r="P68" s="400"/>
      <c r="Q68" s="390">
        <v>1</v>
      </c>
      <c r="R68" s="401"/>
      <c r="S68" s="400"/>
      <c r="T68" s="390">
        <v>1</v>
      </c>
      <c r="U68" s="378"/>
      <c r="V68" s="402"/>
      <c r="W68" s="403" t="s">
        <v>313</v>
      </c>
      <c r="X68" s="406" t="s">
        <v>728</v>
      </c>
      <c r="Y68" s="378"/>
      <c r="Z68" s="386" t="s">
        <v>286</v>
      </c>
    </row>
    <row r="69" spans="1:26" ht="307.5" customHeight="1">
      <c r="A69" s="379" t="s">
        <v>178</v>
      </c>
      <c r="B69" s="397" t="s">
        <v>333</v>
      </c>
      <c r="C69" s="379" t="s">
        <v>312</v>
      </c>
      <c r="D69" s="398"/>
      <c r="E69" s="398">
        <f t="shared" si="1"/>
        <v>4</v>
      </c>
      <c r="F69" s="379" t="s">
        <v>25</v>
      </c>
      <c r="G69" s="399">
        <v>4</v>
      </c>
      <c r="H69" s="399">
        <v>4</v>
      </c>
      <c r="I69" s="400"/>
      <c r="J69" s="400"/>
      <c r="K69" s="390">
        <v>1</v>
      </c>
      <c r="L69" s="400"/>
      <c r="M69" s="401"/>
      <c r="N69" s="390">
        <v>1</v>
      </c>
      <c r="O69" s="400"/>
      <c r="P69" s="400"/>
      <c r="Q69" s="390">
        <v>1</v>
      </c>
      <c r="R69" s="401"/>
      <c r="S69" s="400"/>
      <c r="T69" s="390">
        <v>1</v>
      </c>
      <c r="U69" s="378"/>
      <c r="V69" s="402"/>
      <c r="W69" s="403" t="s">
        <v>313</v>
      </c>
      <c r="X69" s="406" t="s">
        <v>729</v>
      </c>
      <c r="Y69" s="378"/>
      <c r="Z69" s="386" t="s">
        <v>286</v>
      </c>
    </row>
    <row r="70" spans="1:26" ht="210.75" customHeight="1">
      <c r="A70" s="379" t="s">
        <v>178</v>
      </c>
      <c r="B70" s="397" t="s">
        <v>334</v>
      </c>
      <c r="C70" s="379" t="s">
        <v>312</v>
      </c>
      <c r="D70" s="398"/>
      <c r="E70" s="398">
        <f t="shared" si="1"/>
        <v>4</v>
      </c>
      <c r="F70" s="379" t="s">
        <v>25</v>
      </c>
      <c r="G70" s="399">
        <v>4</v>
      </c>
      <c r="H70" s="399">
        <v>4</v>
      </c>
      <c r="I70" s="400"/>
      <c r="J70" s="400"/>
      <c r="K70" s="390">
        <v>1</v>
      </c>
      <c r="L70" s="400"/>
      <c r="M70" s="401"/>
      <c r="N70" s="390">
        <v>1</v>
      </c>
      <c r="O70" s="400"/>
      <c r="P70" s="400"/>
      <c r="Q70" s="390">
        <v>1</v>
      </c>
      <c r="R70" s="401"/>
      <c r="S70" s="400"/>
      <c r="T70" s="390">
        <v>1</v>
      </c>
      <c r="U70" s="378"/>
      <c r="V70" s="402"/>
      <c r="W70" s="403" t="s">
        <v>313</v>
      </c>
      <c r="X70" s="406" t="s">
        <v>730</v>
      </c>
      <c r="Y70" s="378"/>
      <c r="Z70" s="386" t="s">
        <v>286</v>
      </c>
    </row>
    <row r="71" spans="1:26" ht="30.65" customHeight="1">
      <c r="A71" s="61"/>
      <c r="B71" s="64"/>
      <c r="C71" s="63"/>
      <c r="D71" s="66"/>
      <c r="E71" s="66"/>
      <c r="F71" s="63"/>
      <c r="G71" s="67"/>
      <c r="H71" s="67"/>
      <c r="I71" s="68"/>
      <c r="J71" s="68"/>
      <c r="K71" s="69"/>
      <c r="L71" s="68"/>
      <c r="M71" s="69"/>
      <c r="N71" s="69"/>
      <c r="O71" s="68"/>
      <c r="P71" s="68"/>
      <c r="Q71" s="69"/>
      <c r="R71" s="69"/>
      <c r="S71" s="68"/>
      <c r="T71" s="69"/>
      <c r="U71" s="60"/>
      <c r="V71" s="60"/>
      <c r="W71" s="62"/>
      <c r="X71" s="60"/>
      <c r="Y71" s="60"/>
      <c r="Z71" s="63"/>
    </row>
    <row r="72" spans="1:26" ht="31">
      <c r="A72" s="13" t="s">
        <v>98</v>
      </c>
      <c r="B72" s="52">
        <v>45688</v>
      </c>
    </row>
    <row r="73" spans="1:26" ht="16.5" customHeight="1"/>
    <row r="74" spans="1:26" ht="14.5"/>
    <row r="75" spans="1:26" ht="14.5"/>
    <row r="76" spans="1:26" ht="14.5"/>
    <row r="77" spans="1:26" ht="14.5"/>
    <row r="78" spans="1:26" ht="14.5"/>
    <row r="79" spans="1:26" ht="14.5"/>
    <row r="80" spans="1:26" ht="14.5"/>
    <row r="81" ht="14.5"/>
    <row r="82" ht="14.5"/>
    <row r="83" ht="14.5"/>
    <row r="84" ht="14.5"/>
    <row r="85" ht="14.5"/>
    <row r="86" ht="14.5"/>
    <row r="87" ht="14.5"/>
    <row r="88" ht="14.5"/>
    <row r="89" ht="14.5"/>
    <row r="90" ht="14.5"/>
    <row r="91" ht="14.5"/>
    <row r="92" ht="14.5"/>
    <row r="93" ht="14.5"/>
    <row r="94" ht="14.5"/>
    <row r="95" ht="14.5"/>
    <row r="96" ht="14.5"/>
    <row r="97" ht="14.5"/>
    <row r="98" ht="14.5"/>
    <row r="99" ht="14.5"/>
    <row r="100" ht="14.5"/>
    <row r="101" ht="14.5"/>
  </sheetData>
  <autoFilter ref="A7:Z70" xr:uid="{00000000-0009-0000-0000-000000000000}"/>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4">
    <dataValidation type="decimal" operator="lessThan" allowBlank="1" showInputMessage="1" showErrorMessage="1" sqref="Y1:Y2" xr:uid="{D836BC17-DCA4-440F-9FFE-CDD2D3B909BC}">
      <formula1>0</formula1>
    </dataValidation>
    <dataValidation type="decimal" operator="lessThan" showInputMessage="1" sqref="Z1" xr:uid="{BF0074EB-CE7A-4B7C-ADA2-B01AC5C99E38}">
      <formula1>0</formula1>
    </dataValidation>
    <dataValidation operator="lessThan" allowBlank="1" showInputMessage="1" showErrorMessage="1" sqref="Z2:Z3 B1:B2 Y3" xr:uid="{3E901BD9-7E90-47F8-A97A-ED78863527DC}"/>
    <dataValidation allowBlank="1" showErrorMessage="1" promptTitle="Variable 1" prompt="Digite aqui el Valor de la Variable 1" sqref="D10 B35 D15:D37 D39:D71" xr:uid="{F68E4551-DEEC-41BE-A6B6-A7AF924F8954}"/>
  </dataValidations>
  <pageMargins left="0.7" right="0.7" top="0.75" bottom="0.75" header="0.3" footer="0.3"/>
  <pageSetup scale="24"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BACF-563F-4F31-9D02-B3DE895917CC}">
  <sheetPr filterMode="1">
    <tabColor rgb="FF00B050"/>
  </sheetPr>
  <dimension ref="A1:Z109"/>
  <sheetViews>
    <sheetView zoomScale="80" zoomScaleNormal="80" workbookViewId="0">
      <pane ySplit="7" topLeftCell="A8" activePane="bottomLeft" state="frozen"/>
      <selection pane="bottomLeft" activeCell="A8" sqref="A8"/>
    </sheetView>
  </sheetViews>
  <sheetFormatPr baseColWidth="10" defaultColWidth="0" defaultRowHeight="15" customHeight="1" zeroHeight="1"/>
  <cols>
    <col min="1" max="1" width="45.1796875" style="63" customWidth="1"/>
    <col min="2" max="2" width="42.26953125" customWidth="1"/>
    <col min="3" max="3" width="20.81640625" customWidth="1"/>
    <col min="4" max="4" width="21.26953125" customWidth="1"/>
    <col min="5" max="5" width="25.7265625" customWidth="1"/>
    <col min="6" max="6" width="17.7265625" customWidth="1"/>
    <col min="7" max="7" width="12.26953125" customWidth="1"/>
    <col min="8" max="8" width="12.453125" customWidth="1"/>
    <col min="9" max="10" width="6.54296875" style="433" customWidth="1"/>
    <col min="11" max="11" width="7.453125" style="433" customWidth="1"/>
    <col min="12" max="12" width="6.7265625" customWidth="1"/>
    <col min="13" max="13" width="7" customWidth="1"/>
    <col min="14" max="14" width="6.1796875" customWidth="1"/>
    <col min="15" max="15" width="6" customWidth="1"/>
    <col min="16" max="16" width="5.54296875" customWidth="1"/>
    <col min="17" max="17" width="5.81640625" customWidth="1"/>
    <col min="18" max="18" width="6" customWidth="1"/>
    <col min="19" max="19" width="5.54296875" customWidth="1"/>
    <col min="20" max="20" width="6.54296875" customWidth="1"/>
    <col min="21" max="21" width="17.81640625" customWidth="1"/>
    <col min="22" max="22" width="19.26953125" customWidth="1"/>
    <col min="23" max="23" width="25.7265625" customWidth="1"/>
    <col min="24" max="24" width="63.54296875" customWidth="1"/>
    <col min="25" max="25" width="22.453125" customWidth="1"/>
    <col min="26" max="26" width="22.54296875" customWidth="1"/>
    <col min="27" max="16384" width="11.453125" hidden="1"/>
  </cols>
  <sheetData>
    <row r="1" spans="1:26" ht="27" customHeight="1">
      <c r="A1" s="604"/>
      <c r="B1" s="607" t="s">
        <v>22</v>
      </c>
      <c r="C1" s="608"/>
      <c r="D1" s="608"/>
      <c r="E1" s="608"/>
      <c r="F1" s="608"/>
      <c r="G1" s="608"/>
      <c r="H1" s="608"/>
      <c r="I1" s="608"/>
      <c r="J1" s="608"/>
      <c r="K1" s="608"/>
      <c r="L1" s="608"/>
      <c r="M1" s="608"/>
      <c r="N1" s="608"/>
      <c r="O1" s="608"/>
      <c r="P1" s="608"/>
      <c r="Q1" s="608"/>
      <c r="R1" s="608"/>
      <c r="S1" s="608"/>
      <c r="T1" s="608"/>
      <c r="U1" s="608"/>
      <c r="V1" s="608"/>
      <c r="W1" s="608"/>
      <c r="X1" s="609"/>
      <c r="Y1" s="416" t="s">
        <v>0</v>
      </c>
      <c r="Z1" s="417" t="s">
        <v>71</v>
      </c>
    </row>
    <row r="2" spans="1:26" ht="21" customHeight="1">
      <c r="A2" s="605"/>
      <c r="B2" s="610" t="s">
        <v>82</v>
      </c>
      <c r="C2" s="611"/>
      <c r="D2" s="611"/>
      <c r="E2" s="611"/>
      <c r="F2" s="611"/>
      <c r="G2" s="611"/>
      <c r="H2" s="611"/>
      <c r="I2" s="611"/>
      <c r="J2" s="611"/>
      <c r="K2" s="611"/>
      <c r="L2" s="611"/>
      <c r="M2" s="611"/>
      <c r="N2" s="611"/>
      <c r="O2" s="611"/>
      <c r="P2" s="611"/>
      <c r="Q2" s="611"/>
      <c r="R2" s="611"/>
      <c r="S2" s="611"/>
      <c r="T2" s="611"/>
      <c r="U2" s="611"/>
      <c r="V2" s="611"/>
      <c r="W2" s="611"/>
      <c r="X2" s="612"/>
      <c r="Y2" s="418" t="s">
        <v>1</v>
      </c>
      <c r="Z2" s="419">
        <v>1</v>
      </c>
    </row>
    <row r="3" spans="1:26" ht="24" customHeight="1" thickBot="1">
      <c r="A3" s="606"/>
      <c r="B3" s="607"/>
      <c r="C3" s="608"/>
      <c r="D3" s="608"/>
      <c r="E3" s="608"/>
      <c r="F3" s="608"/>
      <c r="G3" s="608"/>
      <c r="H3" s="608"/>
      <c r="I3" s="608"/>
      <c r="J3" s="608"/>
      <c r="K3" s="608"/>
      <c r="L3" s="608"/>
      <c r="M3" s="608"/>
      <c r="N3" s="608"/>
      <c r="O3" s="608"/>
      <c r="P3" s="608"/>
      <c r="Q3" s="608"/>
      <c r="R3" s="608"/>
      <c r="S3" s="608"/>
      <c r="T3" s="608"/>
      <c r="U3" s="608"/>
      <c r="V3" s="608"/>
      <c r="W3" s="608"/>
      <c r="X3" s="609"/>
      <c r="Y3" s="420" t="s">
        <v>7</v>
      </c>
      <c r="Z3" s="421">
        <v>45077</v>
      </c>
    </row>
    <row r="4" spans="1:26" ht="34.5" customHeight="1" thickBot="1">
      <c r="A4" s="422" t="s">
        <v>119</v>
      </c>
      <c r="B4" s="613" t="s">
        <v>731</v>
      </c>
      <c r="C4" s="614"/>
      <c r="D4" s="614"/>
      <c r="E4" s="614"/>
      <c r="F4" s="614"/>
      <c r="G4" s="614"/>
      <c r="H4" s="614"/>
      <c r="I4" s="614"/>
      <c r="J4" s="614"/>
      <c r="K4" s="614"/>
      <c r="L4" s="614"/>
      <c r="M4" s="614"/>
      <c r="N4" s="614"/>
      <c r="O4" s="614"/>
      <c r="P4" s="614"/>
      <c r="Q4" s="614"/>
      <c r="R4" s="614"/>
      <c r="S4" s="614"/>
      <c r="T4" s="614"/>
      <c r="U4" s="614"/>
      <c r="V4" s="614"/>
      <c r="W4" s="614"/>
      <c r="X4" s="614"/>
      <c r="Y4" s="614"/>
      <c r="Z4" s="615"/>
    </row>
    <row r="5" spans="1:26" ht="30.75" customHeight="1" thickBot="1">
      <c r="A5" s="590" t="s">
        <v>101</v>
      </c>
      <c r="B5" s="590" t="s">
        <v>83</v>
      </c>
      <c r="C5" s="601" t="s">
        <v>84</v>
      </c>
      <c r="D5" s="602"/>
      <c r="E5" s="602"/>
      <c r="F5" s="603"/>
      <c r="G5" s="601" t="s">
        <v>91</v>
      </c>
      <c r="H5" s="602"/>
      <c r="I5" s="602"/>
      <c r="J5" s="602"/>
      <c r="K5" s="602"/>
      <c r="L5" s="602"/>
      <c r="M5" s="602"/>
      <c r="N5" s="602"/>
      <c r="O5" s="602"/>
      <c r="P5" s="602"/>
      <c r="Q5" s="602"/>
      <c r="R5" s="602"/>
      <c r="S5" s="602"/>
      <c r="T5" s="602"/>
      <c r="U5" s="603"/>
      <c r="V5" s="601" t="s">
        <v>92</v>
      </c>
      <c r="W5" s="602"/>
      <c r="X5" s="602"/>
      <c r="Y5" s="603"/>
      <c r="Z5" s="598" t="s">
        <v>97</v>
      </c>
    </row>
    <row r="6" spans="1:26" ht="36" customHeight="1" thickBot="1">
      <c r="A6" s="591"/>
      <c r="B6" s="591"/>
      <c r="C6" s="598" t="s">
        <v>85</v>
      </c>
      <c r="D6" s="598" t="s">
        <v>86</v>
      </c>
      <c r="E6" s="598" t="s">
        <v>87</v>
      </c>
      <c r="F6" s="598" t="s">
        <v>88</v>
      </c>
      <c r="G6" s="601" t="s">
        <v>89</v>
      </c>
      <c r="H6" s="603"/>
      <c r="I6" s="601" t="s">
        <v>90</v>
      </c>
      <c r="J6" s="602"/>
      <c r="K6" s="602"/>
      <c r="L6" s="602"/>
      <c r="M6" s="602"/>
      <c r="N6" s="602"/>
      <c r="O6" s="602"/>
      <c r="P6" s="602"/>
      <c r="Q6" s="602"/>
      <c r="R6" s="602"/>
      <c r="S6" s="602"/>
      <c r="T6" s="603"/>
      <c r="U6" s="598" t="s">
        <v>100</v>
      </c>
      <c r="V6" s="599" t="s">
        <v>93</v>
      </c>
      <c r="W6" s="599" t="s">
        <v>94</v>
      </c>
      <c r="X6" s="599" t="s">
        <v>95</v>
      </c>
      <c r="Y6" s="599" t="s">
        <v>96</v>
      </c>
      <c r="Z6" s="599"/>
    </row>
    <row r="7" spans="1:26" ht="30.75" customHeight="1" thickBot="1">
      <c r="A7" s="596"/>
      <c r="B7" s="596"/>
      <c r="C7" s="600"/>
      <c r="D7" s="600"/>
      <c r="E7" s="600"/>
      <c r="F7" s="600"/>
      <c r="G7" s="423"/>
      <c r="H7" s="423" t="s">
        <v>9</v>
      </c>
      <c r="I7" s="667" t="s">
        <v>10</v>
      </c>
      <c r="J7" s="668" t="s">
        <v>11</v>
      </c>
      <c r="K7" s="668" t="s">
        <v>12</v>
      </c>
      <c r="L7" s="424" t="s">
        <v>13</v>
      </c>
      <c r="M7" s="424" t="s">
        <v>14</v>
      </c>
      <c r="N7" s="424" t="s">
        <v>15</v>
      </c>
      <c r="O7" s="424" t="s">
        <v>16</v>
      </c>
      <c r="P7" s="424" t="s">
        <v>17</v>
      </c>
      <c r="Q7" s="424" t="s">
        <v>18</v>
      </c>
      <c r="R7" s="424" t="s">
        <v>19</v>
      </c>
      <c r="S7" s="424" t="s">
        <v>20</v>
      </c>
      <c r="T7" s="425" t="s">
        <v>21</v>
      </c>
      <c r="U7" s="599"/>
      <c r="V7" s="600"/>
      <c r="W7" s="600"/>
      <c r="X7" s="600"/>
      <c r="Y7" s="600"/>
      <c r="Z7" s="600"/>
    </row>
    <row r="8" spans="1:26" ht="119.25" customHeight="1">
      <c r="A8" s="426" t="s">
        <v>732</v>
      </c>
      <c r="B8" s="426" t="s">
        <v>287</v>
      </c>
      <c r="C8" s="379" t="s">
        <v>733</v>
      </c>
      <c r="D8" s="386">
        <v>1</v>
      </c>
      <c r="E8" s="386">
        <f>+SUM(I8:T8)</f>
        <v>1</v>
      </c>
      <c r="F8" s="386" t="s">
        <v>25</v>
      </c>
      <c r="G8" s="427">
        <v>1</v>
      </c>
      <c r="H8" s="427">
        <f t="shared" ref="H8:H36" si="0">IFERROR(SUM(I8:T8)," ")</f>
        <v>1</v>
      </c>
      <c r="I8" s="427"/>
      <c r="J8" s="427">
        <v>1</v>
      </c>
      <c r="K8" s="427"/>
      <c r="L8" s="427"/>
      <c r="M8" s="427"/>
      <c r="N8" s="427"/>
      <c r="O8" s="427"/>
      <c r="P8" s="427"/>
      <c r="Q8" s="427"/>
      <c r="R8" s="427"/>
      <c r="S8" s="427"/>
      <c r="T8" s="427"/>
      <c r="U8" s="386" t="s">
        <v>285</v>
      </c>
      <c r="V8" s="386"/>
      <c r="W8" s="386" t="s">
        <v>734</v>
      </c>
      <c r="X8" s="386" t="s">
        <v>735</v>
      </c>
      <c r="Y8" s="386"/>
      <c r="Z8" s="386"/>
    </row>
    <row r="9" spans="1:26" ht="216" hidden="1" customHeight="1">
      <c r="A9" s="429" t="s">
        <v>732</v>
      </c>
      <c r="B9" s="429" t="s">
        <v>736</v>
      </c>
      <c r="C9" s="61" t="s">
        <v>733</v>
      </c>
      <c r="D9" s="56"/>
      <c r="E9" s="56">
        <f t="shared" ref="E9:E36" si="1">+SUM(I9:T9)</f>
        <v>2</v>
      </c>
      <c r="F9" s="56" t="s">
        <v>25</v>
      </c>
      <c r="G9" s="166">
        <v>1</v>
      </c>
      <c r="H9" s="166">
        <f t="shared" si="0"/>
        <v>2</v>
      </c>
      <c r="I9" s="428"/>
      <c r="J9" s="428"/>
      <c r="K9" s="428"/>
      <c r="L9" s="166"/>
      <c r="M9" s="166"/>
      <c r="N9" s="430">
        <v>1</v>
      </c>
      <c r="O9" s="166"/>
      <c r="P9" s="166"/>
      <c r="Q9" s="166"/>
      <c r="R9" s="166"/>
      <c r="S9" s="166"/>
      <c r="T9" s="430">
        <v>1</v>
      </c>
      <c r="U9" s="56" t="s">
        <v>285</v>
      </c>
      <c r="V9" s="56"/>
      <c r="W9" s="56" t="s">
        <v>737</v>
      </c>
      <c r="X9" s="56"/>
      <c r="Y9" s="56"/>
      <c r="Z9" s="56"/>
    </row>
    <row r="10" spans="1:26" ht="63.75" hidden="1" customHeight="1">
      <c r="A10" s="429" t="s">
        <v>732</v>
      </c>
      <c r="B10" s="429" t="s">
        <v>289</v>
      </c>
      <c r="C10" s="61" t="s">
        <v>733</v>
      </c>
      <c r="D10" s="56"/>
      <c r="E10" s="56">
        <f t="shared" si="1"/>
        <v>1</v>
      </c>
      <c r="F10" s="56" t="s">
        <v>25</v>
      </c>
      <c r="G10" s="166">
        <v>1</v>
      </c>
      <c r="H10" s="166">
        <f t="shared" si="0"/>
        <v>1</v>
      </c>
      <c r="I10" s="428"/>
      <c r="J10" s="428"/>
      <c r="K10" s="428"/>
      <c r="L10" s="166"/>
      <c r="M10" s="166"/>
      <c r="N10" s="166"/>
      <c r="O10" s="166"/>
      <c r="P10" s="166"/>
      <c r="Q10" s="430">
        <v>1</v>
      </c>
      <c r="R10" s="166"/>
      <c r="S10" s="166"/>
      <c r="T10" s="166"/>
      <c r="U10" s="56" t="s">
        <v>285</v>
      </c>
      <c r="V10" s="56"/>
      <c r="W10" s="56" t="s">
        <v>738</v>
      </c>
      <c r="X10" s="56"/>
      <c r="Y10" s="56"/>
      <c r="Z10" s="56"/>
    </row>
    <row r="11" spans="1:26" ht="184.5" customHeight="1">
      <c r="A11" s="426" t="s">
        <v>732</v>
      </c>
      <c r="B11" s="426" t="s">
        <v>739</v>
      </c>
      <c r="C11" s="379" t="s">
        <v>733</v>
      </c>
      <c r="D11" s="386">
        <v>1</v>
      </c>
      <c r="E11" s="386">
        <f t="shared" si="1"/>
        <v>2</v>
      </c>
      <c r="F11" s="386" t="s">
        <v>25</v>
      </c>
      <c r="G11" s="427"/>
      <c r="H11" s="427">
        <f t="shared" si="0"/>
        <v>2</v>
      </c>
      <c r="I11" s="427"/>
      <c r="J11" s="427"/>
      <c r="K11" s="427">
        <v>1</v>
      </c>
      <c r="L11" s="427"/>
      <c r="M11" s="427"/>
      <c r="N11" s="427"/>
      <c r="O11" s="427"/>
      <c r="P11" s="427"/>
      <c r="Q11" s="427"/>
      <c r="R11" s="427"/>
      <c r="S11" s="427">
        <v>1</v>
      </c>
      <c r="T11" s="427"/>
      <c r="U11" s="386" t="s">
        <v>285</v>
      </c>
      <c r="V11" s="386"/>
      <c r="W11" s="386" t="s">
        <v>288</v>
      </c>
      <c r="X11" s="386" t="s">
        <v>740</v>
      </c>
      <c r="Y11" s="386"/>
      <c r="Z11" s="386"/>
    </row>
    <row r="12" spans="1:26" ht="68.25" customHeight="1">
      <c r="A12" s="426" t="s">
        <v>732</v>
      </c>
      <c r="B12" s="426" t="s">
        <v>291</v>
      </c>
      <c r="C12" s="379" t="s">
        <v>733</v>
      </c>
      <c r="D12" s="386"/>
      <c r="E12" s="386">
        <f t="shared" si="1"/>
        <v>3</v>
      </c>
      <c r="F12" s="386" t="s">
        <v>25</v>
      </c>
      <c r="G12" s="427"/>
      <c r="H12" s="427">
        <f t="shared" si="0"/>
        <v>3</v>
      </c>
      <c r="I12" s="427"/>
      <c r="J12" s="427">
        <v>1</v>
      </c>
      <c r="K12" s="427"/>
      <c r="L12" s="427"/>
      <c r="M12" s="427"/>
      <c r="N12" s="427">
        <v>1</v>
      </c>
      <c r="O12" s="427"/>
      <c r="P12" s="427"/>
      <c r="Q12" s="427"/>
      <c r="R12" s="427"/>
      <c r="S12" s="427"/>
      <c r="T12" s="427">
        <v>1</v>
      </c>
      <c r="U12" s="386" t="s">
        <v>285</v>
      </c>
      <c r="V12" s="386"/>
      <c r="W12" s="386" t="s">
        <v>741</v>
      </c>
      <c r="X12" s="386" t="s">
        <v>742</v>
      </c>
      <c r="Y12" s="386"/>
      <c r="Z12" s="386"/>
    </row>
    <row r="13" spans="1:26" ht="105.75" hidden="1" customHeight="1">
      <c r="A13" s="429" t="s">
        <v>732</v>
      </c>
      <c r="B13" s="429" t="s">
        <v>743</v>
      </c>
      <c r="C13" s="61" t="s">
        <v>733</v>
      </c>
      <c r="D13" s="56"/>
      <c r="E13" s="56">
        <f t="shared" si="1"/>
        <v>2</v>
      </c>
      <c r="F13" s="56" t="s">
        <v>25</v>
      </c>
      <c r="G13" s="166"/>
      <c r="H13" s="166">
        <f t="shared" si="0"/>
        <v>2</v>
      </c>
      <c r="I13" s="428"/>
      <c r="J13" s="428"/>
      <c r="K13" s="428"/>
      <c r="L13" s="430">
        <v>1</v>
      </c>
      <c r="M13" s="166"/>
      <c r="N13" s="166"/>
      <c r="O13" s="166"/>
      <c r="P13" s="166"/>
      <c r="Q13" s="430">
        <v>1</v>
      </c>
      <c r="R13" s="166"/>
      <c r="S13" s="166"/>
      <c r="T13" s="166"/>
      <c r="U13" s="56" t="s">
        <v>285</v>
      </c>
      <c r="V13" s="56"/>
      <c r="W13" s="56" t="s">
        <v>292</v>
      </c>
      <c r="X13" s="56"/>
      <c r="Y13" s="56"/>
      <c r="Z13" s="56"/>
    </row>
    <row r="14" spans="1:26" ht="116">
      <c r="A14" s="426" t="s">
        <v>732</v>
      </c>
      <c r="B14" s="426" t="s">
        <v>293</v>
      </c>
      <c r="C14" s="379" t="s">
        <v>733</v>
      </c>
      <c r="D14" s="386"/>
      <c r="E14" s="386">
        <f t="shared" si="1"/>
        <v>4</v>
      </c>
      <c r="F14" s="386" t="s">
        <v>25</v>
      </c>
      <c r="G14" s="427"/>
      <c r="H14" s="427">
        <f t="shared" si="0"/>
        <v>4</v>
      </c>
      <c r="I14" s="427"/>
      <c r="J14" s="427"/>
      <c r="K14" s="427">
        <v>1</v>
      </c>
      <c r="L14" s="427"/>
      <c r="M14" s="427"/>
      <c r="N14" s="427">
        <v>1</v>
      </c>
      <c r="O14" s="427"/>
      <c r="P14" s="427"/>
      <c r="Q14" s="427">
        <v>1</v>
      </c>
      <c r="R14" s="427"/>
      <c r="S14" s="427"/>
      <c r="T14" s="427">
        <v>1</v>
      </c>
      <c r="U14" s="386" t="s">
        <v>285</v>
      </c>
      <c r="V14" s="386"/>
      <c r="W14" s="386" t="s">
        <v>290</v>
      </c>
      <c r="X14" s="386" t="s">
        <v>744</v>
      </c>
      <c r="Y14" s="386"/>
      <c r="Z14" s="386"/>
    </row>
    <row r="15" spans="1:26" ht="78.75" customHeight="1">
      <c r="A15" s="426" t="s">
        <v>732</v>
      </c>
      <c r="B15" s="426" t="s">
        <v>294</v>
      </c>
      <c r="C15" s="379" t="s">
        <v>733</v>
      </c>
      <c r="D15" s="386"/>
      <c r="E15" s="386">
        <f t="shared" si="1"/>
        <v>4</v>
      </c>
      <c r="F15" s="386" t="s">
        <v>25</v>
      </c>
      <c r="G15" s="427"/>
      <c r="H15" s="427">
        <f t="shared" si="0"/>
        <v>4</v>
      </c>
      <c r="I15" s="427"/>
      <c r="J15" s="427"/>
      <c r="K15" s="427">
        <v>1</v>
      </c>
      <c r="L15" s="427"/>
      <c r="M15" s="427"/>
      <c r="N15" s="427">
        <v>1</v>
      </c>
      <c r="O15" s="427"/>
      <c r="P15" s="427"/>
      <c r="Q15" s="427">
        <v>1</v>
      </c>
      <c r="R15" s="427"/>
      <c r="S15" s="427"/>
      <c r="T15" s="427">
        <v>1</v>
      </c>
      <c r="U15" s="386" t="s">
        <v>285</v>
      </c>
      <c r="V15" s="386"/>
      <c r="W15" s="386" t="s">
        <v>292</v>
      </c>
      <c r="X15" s="386" t="s">
        <v>745</v>
      </c>
      <c r="Y15" s="386"/>
      <c r="Z15" s="386"/>
    </row>
    <row r="16" spans="1:26" ht="81.75" hidden="1" customHeight="1">
      <c r="A16" s="429" t="s">
        <v>732</v>
      </c>
      <c r="B16" s="429" t="s">
        <v>295</v>
      </c>
      <c r="C16" s="61" t="s">
        <v>733</v>
      </c>
      <c r="D16" s="56"/>
      <c r="E16" s="56">
        <f t="shared" si="1"/>
        <v>1</v>
      </c>
      <c r="F16" s="56" t="s">
        <v>25</v>
      </c>
      <c r="G16" s="166"/>
      <c r="H16" s="166">
        <f t="shared" si="0"/>
        <v>1</v>
      </c>
      <c r="I16" s="428"/>
      <c r="J16" s="428"/>
      <c r="K16" s="428"/>
      <c r="L16" s="166"/>
      <c r="M16" s="166"/>
      <c r="N16" s="166"/>
      <c r="O16" s="166"/>
      <c r="P16" s="166"/>
      <c r="Q16" s="166"/>
      <c r="R16" s="166"/>
      <c r="S16" s="166"/>
      <c r="T16" s="430">
        <v>1</v>
      </c>
      <c r="U16" s="56" t="s">
        <v>285</v>
      </c>
      <c r="V16" s="56"/>
      <c r="W16" s="56" t="s">
        <v>746</v>
      </c>
      <c r="X16" s="56"/>
      <c r="Y16" s="56"/>
      <c r="Z16" s="56"/>
    </row>
    <row r="17" spans="1:26" ht="116" hidden="1">
      <c r="A17" s="429" t="s">
        <v>732</v>
      </c>
      <c r="B17" s="429" t="s">
        <v>296</v>
      </c>
      <c r="C17" s="61" t="s">
        <v>733</v>
      </c>
      <c r="D17" s="56"/>
      <c r="E17" s="56">
        <f t="shared" si="1"/>
        <v>2</v>
      </c>
      <c r="F17" s="56" t="s">
        <v>25</v>
      </c>
      <c r="G17" s="166"/>
      <c r="H17" s="166">
        <f t="shared" si="0"/>
        <v>2</v>
      </c>
      <c r="I17" s="428"/>
      <c r="J17" s="428"/>
      <c r="K17" s="428"/>
      <c r="L17" s="166"/>
      <c r="M17" s="166"/>
      <c r="N17" s="430">
        <v>1</v>
      </c>
      <c r="O17" s="166"/>
      <c r="P17" s="166"/>
      <c r="Q17" s="166"/>
      <c r="R17" s="166"/>
      <c r="S17" s="166"/>
      <c r="T17" s="430">
        <v>1</v>
      </c>
      <c r="U17" s="56" t="s">
        <v>285</v>
      </c>
      <c r="V17" s="56"/>
      <c r="W17" s="56" t="s">
        <v>747</v>
      </c>
      <c r="X17" s="56"/>
      <c r="Y17" s="56"/>
      <c r="Z17" s="56"/>
    </row>
    <row r="18" spans="1:26" ht="116" hidden="1">
      <c r="A18" s="429" t="s">
        <v>732</v>
      </c>
      <c r="B18" s="429" t="s">
        <v>297</v>
      </c>
      <c r="C18" s="61" t="s">
        <v>733</v>
      </c>
      <c r="D18" s="56"/>
      <c r="E18" s="56">
        <f t="shared" si="1"/>
        <v>2</v>
      </c>
      <c r="F18" s="56" t="s">
        <v>25</v>
      </c>
      <c r="G18" s="166"/>
      <c r="H18" s="166">
        <f t="shared" si="0"/>
        <v>2</v>
      </c>
      <c r="I18" s="428"/>
      <c r="J18" s="428"/>
      <c r="K18" s="428"/>
      <c r="L18" s="430">
        <v>1</v>
      </c>
      <c r="M18" s="166"/>
      <c r="N18" s="166"/>
      <c r="O18" s="166"/>
      <c r="P18" s="166"/>
      <c r="Q18" s="166"/>
      <c r="R18" s="166"/>
      <c r="S18" s="430">
        <v>1</v>
      </c>
      <c r="T18" s="166"/>
      <c r="U18" s="56" t="s">
        <v>285</v>
      </c>
      <c r="V18" s="56"/>
      <c r="W18" s="56" t="s">
        <v>748</v>
      </c>
      <c r="X18" s="56"/>
      <c r="Y18" s="56"/>
      <c r="Z18" s="56"/>
    </row>
    <row r="19" spans="1:26" ht="116" hidden="1">
      <c r="A19" s="429" t="s">
        <v>732</v>
      </c>
      <c r="B19" s="429" t="s">
        <v>749</v>
      </c>
      <c r="C19" s="61" t="s">
        <v>733</v>
      </c>
      <c r="D19" s="56"/>
      <c r="E19" s="56">
        <f t="shared" si="1"/>
        <v>1</v>
      </c>
      <c r="F19" s="56" t="s">
        <v>25</v>
      </c>
      <c r="G19" s="166"/>
      <c r="H19" s="166">
        <f t="shared" si="0"/>
        <v>1</v>
      </c>
      <c r="I19" s="428"/>
      <c r="J19" s="428"/>
      <c r="K19" s="428"/>
      <c r="L19" s="166"/>
      <c r="M19" s="166"/>
      <c r="N19" s="166"/>
      <c r="O19" s="166"/>
      <c r="P19" s="166"/>
      <c r="Q19" s="430">
        <v>1</v>
      </c>
      <c r="R19" s="166"/>
      <c r="S19" s="166"/>
      <c r="T19" s="166"/>
      <c r="U19" s="56" t="s">
        <v>285</v>
      </c>
      <c r="V19" s="56"/>
      <c r="W19" s="56" t="s">
        <v>748</v>
      </c>
      <c r="X19" s="56"/>
      <c r="Y19" s="56"/>
      <c r="Z19" s="56"/>
    </row>
    <row r="20" spans="1:26" ht="116" hidden="1">
      <c r="A20" s="429" t="s">
        <v>732</v>
      </c>
      <c r="B20" s="429" t="s">
        <v>750</v>
      </c>
      <c r="C20" s="61" t="s">
        <v>733</v>
      </c>
      <c r="D20" s="56"/>
      <c r="E20" s="56">
        <f t="shared" si="1"/>
        <v>2</v>
      </c>
      <c r="F20" s="56" t="s">
        <v>25</v>
      </c>
      <c r="G20" s="166"/>
      <c r="H20" s="166">
        <f t="shared" si="0"/>
        <v>2</v>
      </c>
      <c r="I20" s="428"/>
      <c r="J20" s="428"/>
      <c r="K20" s="428"/>
      <c r="L20" s="430">
        <v>1</v>
      </c>
      <c r="M20" s="166"/>
      <c r="N20" s="166"/>
      <c r="O20" s="166"/>
      <c r="P20" s="166"/>
      <c r="Q20" s="166"/>
      <c r="R20" s="430">
        <v>1</v>
      </c>
      <c r="S20" s="166"/>
      <c r="T20" s="166"/>
      <c r="U20" s="56" t="s">
        <v>285</v>
      </c>
      <c r="V20" s="56"/>
      <c r="W20" s="56" t="s">
        <v>299</v>
      </c>
      <c r="X20" s="56"/>
      <c r="Y20" s="56"/>
      <c r="Z20" s="56"/>
    </row>
    <row r="21" spans="1:26" ht="116" hidden="1">
      <c r="A21" s="429" t="s">
        <v>732</v>
      </c>
      <c r="B21" s="429" t="s">
        <v>300</v>
      </c>
      <c r="C21" s="61" t="s">
        <v>733</v>
      </c>
      <c r="D21" s="56"/>
      <c r="E21" s="56">
        <f t="shared" si="1"/>
        <v>2</v>
      </c>
      <c r="F21" s="56" t="s">
        <v>25</v>
      </c>
      <c r="G21" s="166"/>
      <c r="H21" s="166">
        <f t="shared" si="0"/>
        <v>2</v>
      </c>
      <c r="I21" s="428"/>
      <c r="J21" s="428"/>
      <c r="K21" s="428"/>
      <c r="L21" s="166"/>
      <c r="M21" s="430">
        <v>1</v>
      </c>
      <c r="N21" s="166"/>
      <c r="O21" s="166"/>
      <c r="P21" s="166"/>
      <c r="Q21" s="166"/>
      <c r="R21" s="166"/>
      <c r="S21" s="430">
        <v>1</v>
      </c>
      <c r="T21" s="166"/>
      <c r="U21" s="56" t="s">
        <v>285</v>
      </c>
      <c r="V21" s="56"/>
      <c r="W21" s="56" t="s">
        <v>748</v>
      </c>
      <c r="X21" s="56"/>
      <c r="Y21" s="56"/>
      <c r="Z21" s="56"/>
    </row>
    <row r="22" spans="1:26" ht="116" hidden="1">
      <c r="A22" s="429" t="s">
        <v>732</v>
      </c>
      <c r="B22" s="429" t="s">
        <v>751</v>
      </c>
      <c r="C22" s="61" t="s">
        <v>733</v>
      </c>
      <c r="D22" s="56"/>
      <c r="E22" s="56">
        <f t="shared" si="1"/>
        <v>1</v>
      </c>
      <c r="F22" s="56" t="s">
        <v>25</v>
      </c>
      <c r="G22" s="166"/>
      <c r="H22" s="166">
        <f t="shared" si="0"/>
        <v>1</v>
      </c>
      <c r="I22" s="428"/>
      <c r="J22" s="428"/>
      <c r="K22" s="428"/>
      <c r="L22" s="166"/>
      <c r="M22" s="166"/>
      <c r="N22" s="166"/>
      <c r="O22" s="166"/>
      <c r="P22" s="166"/>
      <c r="Q22" s="430">
        <v>1</v>
      </c>
      <c r="R22" s="166"/>
      <c r="S22" s="166"/>
      <c r="T22" s="166"/>
      <c r="U22" s="56" t="s">
        <v>285</v>
      </c>
      <c r="V22" s="56"/>
      <c r="W22" s="56" t="s">
        <v>299</v>
      </c>
      <c r="X22" s="56"/>
      <c r="Y22" s="56"/>
      <c r="Z22" s="56"/>
    </row>
    <row r="23" spans="1:26" ht="116" hidden="1">
      <c r="A23" s="429" t="s">
        <v>732</v>
      </c>
      <c r="B23" s="429" t="s">
        <v>752</v>
      </c>
      <c r="C23" s="61" t="s">
        <v>733</v>
      </c>
      <c r="D23" s="56"/>
      <c r="E23" s="56">
        <f t="shared" si="1"/>
        <v>2</v>
      </c>
      <c r="F23" s="56" t="s">
        <v>25</v>
      </c>
      <c r="G23" s="166"/>
      <c r="H23" s="166">
        <f t="shared" si="0"/>
        <v>2</v>
      </c>
      <c r="I23" s="428"/>
      <c r="J23" s="428"/>
      <c r="K23" s="428"/>
      <c r="L23" s="166"/>
      <c r="M23" s="166"/>
      <c r="N23" s="430">
        <v>1</v>
      </c>
      <c r="O23" s="166"/>
      <c r="P23" s="166"/>
      <c r="Q23" s="166"/>
      <c r="R23" s="166"/>
      <c r="S23" s="166"/>
      <c r="T23" s="430">
        <v>1</v>
      </c>
      <c r="U23" s="56" t="s">
        <v>285</v>
      </c>
      <c r="V23" s="56"/>
      <c r="W23" s="56" t="s">
        <v>748</v>
      </c>
      <c r="X23" s="56"/>
      <c r="Y23" s="56"/>
      <c r="Z23" s="56"/>
    </row>
    <row r="24" spans="1:26" ht="145">
      <c r="A24" s="426" t="s">
        <v>732</v>
      </c>
      <c r="B24" s="426" t="s">
        <v>753</v>
      </c>
      <c r="C24" s="379" t="s">
        <v>733</v>
      </c>
      <c r="D24" s="386"/>
      <c r="E24" s="386">
        <f t="shared" si="1"/>
        <v>10</v>
      </c>
      <c r="F24" s="386" t="s">
        <v>25</v>
      </c>
      <c r="G24" s="427"/>
      <c r="H24" s="427">
        <f t="shared" si="0"/>
        <v>10</v>
      </c>
      <c r="I24" s="427"/>
      <c r="J24" s="427"/>
      <c r="K24" s="427">
        <v>1</v>
      </c>
      <c r="L24" s="427">
        <v>1</v>
      </c>
      <c r="M24" s="427">
        <v>1</v>
      </c>
      <c r="N24" s="427">
        <v>1</v>
      </c>
      <c r="O24" s="427">
        <v>1</v>
      </c>
      <c r="P24" s="427">
        <v>1</v>
      </c>
      <c r="Q24" s="427">
        <v>1</v>
      </c>
      <c r="R24" s="427">
        <v>1</v>
      </c>
      <c r="S24" s="427">
        <v>1</v>
      </c>
      <c r="T24" s="427">
        <v>1</v>
      </c>
      <c r="U24" s="386" t="s">
        <v>285</v>
      </c>
      <c r="V24" s="386"/>
      <c r="W24" s="386" t="s">
        <v>754</v>
      </c>
      <c r="X24" s="386" t="s">
        <v>755</v>
      </c>
      <c r="Y24" s="386"/>
      <c r="Z24" s="386"/>
    </row>
    <row r="25" spans="1:26" ht="116" hidden="1">
      <c r="A25" s="429" t="s">
        <v>732</v>
      </c>
      <c r="B25" s="429" t="s">
        <v>301</v>
      </c>
      <c r="C25" s="61" t="s">
        <v>733</v>
      </c>
      <c r="D25" s="56"/>
      <c r="E25" s="56">
        <f t="shared" si="1"/>
        <v>2</v>
      </c>
      <c r="F25" s="56" t="s">
        <v>25</v>
      </c>
      <c r="G25" s="166"/>
      <c r="H25" s="166">
        <f t="shared" si="0"/>
        <v>2</v>
      </c>
      <c r="I25" s="428"/>
      <c r="J25" s="428"/>
      <c r="K25" s="428"/>
      <c r="L25" s="430">
        <v>1</v>
      </c>
      <c r="M25" s="166"/>
      <c r="N25" s="166"/>
      <c r="O25" s="166"/>
      <c r="P25" s="166"/>
      <c r="Q25" s="166"/>
      <c r="R25" s="166"/>
      <c r="S25" s="166"/>
      <c r="T25" s="430">
        <v>1</v>
      </c>
      <c r="U25" s="56" t="s">
        <v>285</v>
      </c>
      <c r="V25" s="56"/>
      <c r="W25" s="56" t="s">
        <v>748</v>
      </c>
      <c r="X25" s="56"/>
      <c r="Y25" s="56"/>
      <c r="Z25" s="56"/>
    </row>
    <row r="26" spans="1:26" ht="116" hidden="1">
      <c r="A26" s="429" t="s">
        <v>732</v>
      </c>
      <c r="B26" s="429" t="s">
        <v>302</v>
      </c>
      <c r="C26" s="61" t="s">
        <v>733</v>
      </c>
      <c r="D26" s="56"/>
      <c r="E26" s="56">
        <f t="shared" si="1"/>
        <v>2</v>
      </c>
      <c r="F26" s="56" t="s">
        <v>25</v>
      </c>
      <c r="G26" s="166"/>
      <c r="H26" s="166">
        <f t="shared" si="0"/>
        <v>2</v>
      </c>
      <c r="I26" s="428"/>
      <c r="J26" s="428"/>
      <c r="K26" s="428"/>
      <c r="L26" s="166"/>
      <c r="M26" s="430">
        <v>1</v>
      </c>
      <c r="N26" s="166"/>
      <c r="O26" s="166"/>
      <c r="P26" s="166"/>
      <c r="Q26" s="166"/>
      <c r="R26" s="430">
        <v>1</v>
      </c>
      <c r="S26" s="166"/>
      <c r="T26" s="166"/>
      <c r="U26" s="56" t="s">
        <v>285</v>
      </c>
      <c r="V26" s="56"/>
      <c r="W26" s="56" t="s">
        <v>748</v>
      </c>
      <c r="X26" s="56"/>
      <c r="Y26" s="56"/>
      <c r="Z26" s="56"/>
    </row>
    <row r="27" spans="1:26" ht="116" hidden="1">
      <c r="A27" s="429" t="s">
        <v>732</v>
      </c>
      <c r="B27" s="429" t="s">
        <v>303</v>
      </c>
      <c r="C27" s="61" t="s">
        <v>733</v>
      </c>
      <c r="D27" s="56"/>
      <c r="E27" s="56">
        <f t="shared" si="1"/>
        <v>1</v>
      </c>
      <c r="F27" s="56" t="s">
        <v>25</v>
      </c>
      <c r="G27" s="166"/>
      <c r="H27" s="166">
        <f t="shared" si="0"/>
        <v>1</v>
      </c>
      <c r="I27" s="428"/>
      <c r="J27" s="428"/>
      <c r="K27" s="428"/>
      <c r="L27" s="166"/>
      <c r="M27" s="166"/>
      <c r="N27" s="166"/>
      <c r="O27" s="166"/>
      <c r="P27" s="166"/>
      <c r="Q27" s="166"/>
      <c r="R27" s="430">
        <v>1</v>
      </c>
      <c r="S27" s="166"/>
      <c r="T27" s="166"/>
      <c r="U27" s="56" t="s">
        <v>285</v>
      </c>
      <c r="V27" s="56"/>
      <c r="W27" s="56" t="s">
        <v>748</v>
      </c>
      <c r="X27" s="56"/>
      <c r="Y27" s="56"/>
      <c r="Z27" s="56"/>
    </row>
    <row r="28" spans="1:26" ht="123.75" hidden="1" customHeight="1">
      <c r="A28" s="429" t="s">
        <v>732</v>
      </c>
      <c r="B28" s="429" t="s">
        <v>756</v>
      </c>
      <c r="C28" s="61" t="s">
        <v>733</v>
      </c>
      <c r="D28" s="56"/>
      <c r="E28" s="56">
        <f t="shared" si="1"/>
        <v>3</v>
      </c>
      <c r="F28" s="56" t="s">
        <v>25</v>
      </c>
      <c r="G28" s="166"/>
      <c r="H28" s="166">
        <f t="shared" si="0"/>
        <v>3</v>
      </c>
      <c r="I28" s="428"/>
      <c r="J28" s="428"/>
      <c r="K28" s="428"/>
      <c r="L28" s="430">
        <v>1</v>
      </c>
      <c r="M28" s="166"/>
      <c r="N28" s="166"/>
      <c r="O28" s="430">
        <v>1</v>
      </c>
      <c r="P28" s="166"/>
      <c r="Q28" s="166"/>
      <c r="R28" s="166"/>
      <c r="S28" s="166"/>
      <c r="T28" s="430">
        <v>1</v>
      </c>
      <c r="U28" s="56" t="s">
        <v>285</v>
      </c>
      <c r="V28" s="56"/>
      <c r="W28" s="56" t="s">
        <v>757</v>
      </c>
      <c r="X28" s="56"/>
      <c r="Y28" s="56"/>
      <c r="Z28" s="56"/>
    </row>
    <row r="29" spans="1:26" ht="116" hidden="1">
      <c r="A29" s="429" t="s">
        <v>732</v>
      </c>
      <c r="B29" s="429" t="s">
        <v>758</v>
      </c>
      <c r="C29" s="61" t="s">
        <v>733</v>
      </c>
      <c r="D29" s="56"/>
      <c r="E29" s="56">
        <f t="shared" si="1"/>
        <v>2</v>
      </c>
      <c r="F29" s="56" t="s">
        <v>25</v>
      </c>
      <c r="G29" s="166"/>
      <c r="H29" s="166">
        <f t="shared" si="0"/>
        <v>2</v>
      </c>
      <c r="I29" s="428"/>
      <c r="J29" s="428"/>
      <c r="K29" s="428"/>
      <c r="L29" s="430">
        <v>1</v>
      </c>
      <c r="M29" s="166"/>
      <c r="N29" s="166"/>
      <c r="O29" s="166"/>
      <c r="P29" s="166"/>
      <c r="Q29" s="166"/>
      <c r="R29" s="430">
        <v>1</v>
      </c>
      <c r="S29" s="166"/>
      <c r="T29" s="166"/>
      <c r="U29" s="56" t="s">
        <v>285</v>
      </c>
      <c r="V29" s="56"/>
      <c r="W29" s="56" t="s">
        <v>748</v>
      </c>
      <c r="X29" s="56"/>
      <c r="Y29" s="56"/>
      <c r="Z29" s="56"/>
    </row>
    <row r="30" spans="1:26" ht="116" hidden="1">
      <c r="A30" s="429" t="s">
        <v>732</v>
      </c>
      <c r="B30" s="429" t="s">
        <v>759</v>
      </c>
      <c r="C30" s="61" t="s">
        <v>733</v>
      </c>
      <c r="D30" s="56"/>
      <c r="E30" s="56">
        <f t="shared" si="1"/>
        <v>1</v>
      </c>
      <c r="F30" s="56" t="s">
        <v>25</v>
      </c>
      <c r="G30" s="166"/>
      <c r="H30" s="166">
        <f t="shared" si="0"/>
        <v>1</v>
      </c>
      <c r="I30" s="428"/>
      <c r="J30" s="428"/>
      <c r="K30" s="428"/>
      <c r="L30" s="166"/>
      <c r="M30" s="166"/>
      <c r="N30" s="166"/>
      <c r="O30" s="166"/>
      <c r="P30" s="430">
        <v>1</v>
      </c>
      <c r="Q30" s="166"/>
      <c r="R30" s="166"/>
      <c r="S30" s="166"/>
      <c r="T30" s="166"/>
      <c r="U30" s="56" t="s">
        <v>285</v>
      </c>
      <c r="V30" s="56"/>
      <c r="W30" s="56" t="s">
        <v>748</v>
      </c>
      <c r="X30" s="56"/>
      <c r="Y30" s="56"/>
      <c r="Z30" s="56"/>
    </row>
    <row r="31" spans="1:26" ht="116" hidden="1">
      <c r="A31" s="429" t="s">
        <v>732</v>
      </c>
      <c r="B31" s="429" t="s">
        <v>760</v>
      </c>
      <c r="C31" s="61" t="s">
        <v>733</v>
      </c>
      <c r="D31" s="56"/>
      <c r="E31" s="56">
        <f t="shared" si="1"/>
        <v>1</v>
      </c>
      <c r="F31" s="56" t="s">
        <v>25</v>
      </c>
      <c r="G31" s="166"/>
      <c r="H31" s="166">
        <f t="shared" si="0"/>
        <v>1</v>
      </c>
      <c r="I31" s="428"/>
      <c r="J31" s="428"/>
      <c r="K31" s="428"/>
      <c r="L31" s="166"/>
      <c r="M31" s="166"/>
      <c r="N31" s="166"/>
      <c r="O31" s="166"/>
      <c r="P31" s="166"/>
      <c r="Q31" s="166"/>
      <c r="R31" s="166"/>
      <c r="S31" s="430">
        <v>1</v>
      </c>
      <c r="T31" s="166"/>
      <c r="U31" s="56" t="s">
        <v>285</v>
      </c>
      <c r="V31" s="56"/>
      <c r="W31" s="56" t="s">
        <v>748</v>
      </c>
      <c r="X31" s="56"/>
      <c r="Y31" s="56"/>
      <c r="Z31" s="56"/>
    </row>
    <row r="32" spans="1:26" ht="116">
      <c r="A32" s="426" t="s">
        <v>732</v>
      </c>
      <c r="B32" s="426" t="s">
        <v>305</v>
      </c>
      <c r="C32" s="379" t="s">
        <v>733</v>
      </c>
      <c r="D32" s="386"/>
      <c r="E32" s="386">
        <f t="shared" si="1"/>
        <v>2</v>
      </c>
      <c r="F32" s="386" t="s">
        <v>25</v>
      </c>
      <c r="G32" s="427"/>
      <c r="H32" s="427">
        <f t="shared" si="0"/>
        <v>2</v>
      </c>
      <c r="I32" s="427"/>
      <c r="J32" s="427"/>
      <c r="K32" s="427">
        <v>1</v>
      </c>
      <c r="L32" s="427"/>
      <c r="M32" s="427"/>
      <c r="N32" s="427"/>
      <c r="O32" s="427"/>
      <c r="P32" s="427"/>
      <c r="Q32" s="427"/>
      <c r="R32" s="427">
        <v>1</v>
      </c>
      <c r="S32" s="427"/>
      <c r="T32" s="427"/>
      <c r="U32" s="386" t="s">
        <v>285</v>
      </c>
      <c r="V32" s="386"/>
      <c r="W32" s="386" t="s">
        <v>748</v>
      </c>
      <c r="X32" s="386" t="s">
        <v>761</v>
      </c>
      <c r="Y32" s="386"/>
      <c r="Z32" s="386"/>
    </row>
    <row r="33" spans="1:26" ht="116" hidden="1">
      <c r="A33" s="429" t="s">
        <v>732</v>
      </c>
      <c r="B33" s="429" t="s">
        <v>306</v>
      </c>
      <c r="C33" s="61" t="s">
        <v>733</v>
      </c>
      <c r="D33" s="56"/>
      <c r="E33" s="56">
        <f t="shared" si="1"/>
        <v>1</v>
      </c>
      <c r="F33" s="56" t="s">
        <v>25</v>
      </c>
      <c r="G33" s="166"/>
      <c r="H33" s="166">
        <f t="shared" si="0"/>
        <v>1</v>
      </c>
      <c r="I33" s="428"/>
      <c r="J33" s="428"/>
      <c r="K33" s="428"/>
      <c r="L33" s="166"/>
      <c r="M33" s="166"/>
      <c r="N33" s="166"/>
      <c r="O33" s="166"/>
      <c r="P33" s="166"/>
      <c r="Q33" s="166"/>
      <c r="R33" s="430">
        <v>1</v>
      </c>
      <c r="S33" s="166"/>
      <c r="T33" s="166"/>
      <c r="U33" s="56" t="s">
        <v>285</v>
      </c>
      <c r="V33" s="56"/>
      <c r="W33" s="56" t="s">
        <v>762</v>
      </c>
      <c r="X33" s="56"/>
      <c r="Y33" s="56"/>
      <c r="Z33" s="56"/>
    </row>
    <row r="34" spans="1:26" ht="116" hidden="1">
      <c r="A34" s="429" t="s">
        <v>732</v>
      </c>
      <c r="B34" s="429" t="s">
        <v>307</v>
      </c>
      <c r="C34" s="61" t="s">
        <v>733</v>
      </c>
      <c r="D34" s="56"/>
      <c r="E34" s="56">
        <f t="shared" si="1"/>
        <v>1</v>
      </c>
      <c r="F34" s="56" t="s">
        <v>25</v>
      </c>
      <c r="G34" s="166"/>
      <c r="H34" s="166">
        <f t="shared" si="0"/>
        <v>1</v>
      </c>
      <c r="I34" s="428"/>
      <c r="J34" s="428"/>
      <c r="K34" s="428"/>
      <c r="L34" s="430">
        <v>1</v>
      </c>
      <c r="M34" s="166"/>
      <c r="N34" s="166"/>
      <c r="O34" s="166"/>
      <c r="P34" s="166"/>
      <c r="Q34" s="166"/>
      <c r="R34" s="166"/>
      <c r="S34" s="166"/>
      <c r="T34" s="166"/>
      <c r="U34" s="56" t="s">
        <v>285</v>
      </c>
      <c r="V34" s="56"/>
      <c r="W34" s="56" t="s">
        <v>762</v>
      </c>
      <c r="X34" s="56"/>
      <c r="Y34" s="56"/>
      <c r="Z34" s="56"/>
    </row>
    <row r="35" spans="1:26" ht="116" hidden="1">
      <c r="A35" s="429" t="s">
        <v>732</v>
      </c>
      <c r="B35" s="429" t="s">
        <v>308</v>
      </c>
      <c r="C35" s="61" t="s">
        <v>733</v>
      </c>
      <c r="D35" s="56"/>
      <c r="E35" s="56">
        <f t="shared" si="1"/>
        <v>1</v>
      </c>
      <c r="F35" s="56" t="s">
        <v>25</v>
      </c>
      <c r="G35" s="166"/>
      <c r="H35" s="166">
        <f t="shared" si="0"/>
        <v>1</v>
      </c>
      <c r="I35" s="428"/>
      <c r="J35" s="428"/>
      <c r="K35" s="428"/>
      <c r="L35" s="166"/>
      <c r="M35" s="166"/>
      <c r="N35" s="166"/>
      <c r="O35" s="430">
        <v>1</v>
      </c>
      <c r="P35" s="166"/>
      <c r="Q35" s="166"/>
      <c r="R35" s="166"/>
      <c r="S35" s="166"/>
      <c r="T35" s="166"/>
      <c r="U35" s="56" t="s">
        <v>285</v>
      </c>
      <c r="V35" s="56"/>
      <c r="W35" s="56" t="s">
        <v>762</v>
      </c>
      <c r="X35" s="56"/>
      <c r="Y35" s="56"/>
      <c r="Z35" s="56"/>
    </row>
    <row r="36" spans="1:26" ht="116" hidden="1">
      <c r="A36" s="429" t="s">
        <v>732</v>
      </c>
      <c r="B36" s="429" t="s">
        <v>309</v>
      </c>
      <c r="C36" s="61" t="s">
        <v>733</v>
      </c>
      <c r="D36" s="56"/>
      <c r="E36" s="56">
        <f t="shared" si="1"/>
        <v>1</v>
      </c>
      <c r="F36" s="56" t="s">
        <v>25</v>
      </c>
      <c r="G36" s="166"/>
      <c r="H36" s="166">
        <f t="shared" si="0"/>
        <v>1</v>
      </c>
      <c r="I36" s="428"/>
      <c r="J36" s="428"/>
      <c r="K36" s="428"/>
      <c r="L36" s="166"/>
      <c r="M36" s="166"/>
      <c r="N36" s="166"/>
      <c r="O36" s="166"/>
      <c r="P36" s="166"/>
      <c r="Q36" s="166"/>
      <c r="R36" s="166"/>
      <c r="S36" s="430">
        <v>1</v>
      </c>
      <c r="T36" s="166"/>
      <c r="U36" s="56" t="s">
        <v>285</v>
      </c>
      <c r="V36" s="56"/>
      <c r="W36" s="56" t="s">
        <v>762</v>
      </c>
      <c r="X36" s="56"/>
      <c r="Y36" s="56"/>
      <c r="Z36" s="56"/>
    </row>
    <row r="37" spans="1:26" ht="31" hidden="1">
      <c r="A37" s="431" t="s">
        <v>98</v>
      </c>
      <c r="B37" s="432">
        <v>45688</v>
      </c>
      <c r="H37" s="166">
        <f t="shared" ref="H37:T37" si="2">SUM(H8:H36)</f>
        <v>60</v>
      </c>
      <c r="I37" s="428">
        <f t="shared" si="2"/>
        <v>0</v>
      </c>
      <c r="J37" s="428">
        <f t="shared" si="2"/>
        <v>2</v>
      </c>
      <c r="K37" s="428">
        <f t="shared" si="2"/>
        <v>5</v>
      </c>
      <c r="L37" s="166">
        <f t="shared" si="2"/>
        <v>8</v>
      </c>
      <c r="M37" s="166">
        <f t="shared" si="2"/>
        <v>3</v>
      </c>
      <c r="N37" s="166">
        <f t="shared" si="2"/>
        <v>7</v>
      </c>
      <c r="O37" s="166">
        <f t="shared" si="2"/>
        <v>3</v>
      </c>
      <c r="P37" s="166">
        <f t="shared" si="2"/>
        <v>2</v>
      </c>
      <c r="Q37" s="166">
        <f t="shared" si="2"/>
        <v>7</v>
      </c>
      <c r="R37" s="166">
        <f t="shared" si="2"/>
        <v>7</v>
      </c>
      <c r="S37" s="166">
        <f t="shared" si="2"/>
        <v>6</v>
      </c>
      <c r="T37" s="166">
        <f t="shared" si="2"/>
        <v>10</v>
      </c>
    </row>
    <row r="38" spans="1:26" ht="16.5" customHeight="1">
      <c r="A38" s="666"/>
      <c r="B38" s="665"/>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row>
    <row r="39" spans="1:26" ht="14.5">
      <c r="A39" s="666"/>
      <c r="B39" s="665"/>
      <c r="C39" s="665"/>
      <c r="D39" s="665"/>
      <c r="E39" s="665"/>
      <c r="F39" s="665"/>
      <c r="G39" s="665"/>
      <c r="H39" s="665"/>
      <c r="I39" s="665"/>
      <c r="J39" s="665"/>
      <c r="K39" s="665"/>
      <c r="L39" s="665"/>
      <c r="M39" s="665"/>
      <c r="N39" s="665"/>
      <c r="O39" s="665"/>
      <c r="P39" s="665"/>
      <c r="Q39" s="665"/>
      <c r="R39" s="665"/>
      <c r="S39" s="665"/>
      <c r="T39" s="665"/>
      <c r="U39" s="665"/>
      <c r="V39" s="665"/>
      <c r="W39" s="665"/>
      <c r="X39" s="665"/>
      <c r="Y39" s="665"/>
      <c r="Z39" s="665"/>
    </row>
    <row r="40" spans="1:26" ht="14.5">
      <c r="A40" s="666"/>
      <c r="B40" s="665"/>
      <c r="C40" s="665"/>
      <c r="D40" s="665"/>
      <c r="E40" s="665"/>
      <c r="F40" s="665"/>
      <c r="G40" s="665"/>
      <c r="H40" s="665"/>
      <c r="I40" s="665"/>
      <c r="J40" s="665"/>
      <c r="K40" s="665"/>
      <c r="L40" s="665"/>
      <c r="M40" s="665"/>
      <c r="N40" s="665"/>
      <c r="O40" s="665"/>
      <c r="P40" s="665"/>
      <c r="Q40" s="665"/>
      <c r="R40" s="665"/>
      <c r="S40" s="665"/>
      <c r="T40" s="665"/>
      <c r="U40" s="665"/>
      <c r="V40" s="665"/>
      <c r="W40" s="665"/>
      <c r="X40" s="665"/>
      <c r="Y40" s="665"/>
      <c r="Z40" s="665"/>
    </row>
    <row r="41" spans="1:26" ht="14.5">
      <c r="A41" s="666"/>
      <c r="B41" s="665"/>
      <c r="C41" s="665"/>
      <c r="D41" s="665"/>
      <c r="E41" s="665"/>
      <c r="F41" s="665"/>
      <c r="G41" s="665"/>
      <c r="H41" s="665"/>
      <c r="I41" s="665"/>
      <c r="J41" s="665"/>
      <c r="K41" s="665"/>
      <c r="L41" s="665"/>
      <c r="M41" s="665"/>
      <c r="N41" s="665"/>
      <c r="O41" s="665"/>
      <c r="P41" s="665"/>
      <c r="Q41" s="665"/>
      <c r="R41" s="665"/>
      <c r="S41" s="665"/>
      <c r="T41" s="665"/>
      <c r="U41" s="665"/>
      <c r="V41" s="665"/>
      <c r="W41" s="665"/>
      <c r="X41" s="665"/>
      <c r="Y41" s="665"/>
      <c r="Z41" s="665"/>
    </row>
    <row r="42" spans="1:26" ht="14.5">
      <c r="A42" s="666"/>
      <c r="B42" s="665"/>
      <c r="C42" s="665"/>
      <c r="D42" s="665"/>
      <c r="E42" s="665"/>
      <c r="F42" s="665"/>
      <c r="G42" s="665"/>
      <c r="H42" s="665"/>
      <c r="I42" s="665"/>
      <c r="J42" s="665"/>
      <c r="K42" s="665"/>
      <c r="L42" s="665"/>
      <c r="M42" s="665"/>
      <c r="N42" s="665"/>
      <c r="O42" s="665"/>
      <c r="P42" s="665"/>
      <c r="Q42" s="665"/>
      <c r="R42" s="665"/>
      <c r="S42" s="665"/>
      <c r="T42" s="665"/>
      <c r="U42" s="665"/>
      <c r="V42" s="665"/>
      <c r="W42" s="665"/>
      <c r="X42" s="665"/>
      <c r="Y42" s="665"/>
      <c r="Z42" s="665"/>
    </row>
    <row r="43" spans="1:26" ht="14.5">
      <c r="A43" s="666"/>
      <c r="B43" s="665"/>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row>
    <row r="44" spans="1:26" ht="14.5">
      <c r="A44" s="666"/>
      <c r="B44" s="665"/>
      <c r="C44" s="665"/>
      <c r="D44" s="665"/>
      <c r="E44" s="665"/>
      <c r="F44" s="665"/>
      <c r="G44" s="665"/>
      <c r="H44" s="665"/>
      <c r="I44" s="665"/>
      <c r="J44" s="665"/>
      <c r="K44" s="665"/>
      <c r="L44" s="665"/>
      <c r="M44" s="665"/>
      <c r="N44" s="665"/>
      <c r="O44" s="665"/>
      <c r="P44" s="665"/>
      <c r="Q44" s="665"/>
      <c r="R44" s="665"/>
      <c r="S44" s="665"/>
      <c r="T44" s="665"/>
      <c r="U44" s="665"/>
      <c r="V44" s="665"/>
      <c r="W44" s="665"/>
      <c r="X44" s="665"/>
      <c r="Y44" s="665"/>
      <c r="Z44" s="665"/>
    </row>
    <row r="45" spans="1:26" ht="14.5">
      <c r="A45" s="666"/>
      <c r="B45" s="665"/>
      <c r="C45" s="665"/>
      <c r="D45" s="665"/>
      <c r="E45" s="665"/>
      <c r="F45" s="665"/>
      <c r="G45" s="665"/>
      <c r="H45" s="665"/>
      <c r="I45" s="665"/>
      <c r="J45" s="665"/>
      <c r="K45" s="665"/>
      <c r="L45" s="665"/>
      <c r="M45" s="665"/>
      <c r="N45" s="665"/>
      <c r="O45" s="665"/>
      <c r="P45" s="665"/>
      <c r="Q45" s="665"/>
      <c r="R45" s="665"/>
      <c r="S45" s="665"/>
      <c r="T45" s="665"/>
      <c r="U45" s="665"/>
      <c r="V45" s="665"/>
      <c r="W45" s="665"/>
      <c r="X45" s="665"/>
      <c r="Y45" s="665"/>
      <c r="Z45" s="665"/>
    </row>
    <row r="46" spans="1:26" ht="14.5">
      <c r="A46" s="666"/>
      <c r="B46" s="665"/>
      <c r="C46" s="665"/>
      <c r="D46" s="665"/>
      <c r="E46" s="665"/>
      <c r="F46" s="665"/>
      <c r="G46" s="665"/>
      <c r="H46" s="665"/>
      <c r="I46" s="665"/>
      <c r="J46" s="665"/>
      <c r="K46" s="665"/>
      <c r="L46" s="665"/>
      <c r="M46" s="665"/>
      <c r="N46" s="665"/>
      <c r="O46" s="665"/>
      <c r="P46" s="665"/>
      <c r="Q46" s="665"/>
      <c r="R46" s="665"/>
      <c r="S46" s="665"/>
      <c r="T46" s="665"/>
      <c r="U46" s="665"/>
      <c r="V46" s="665"/>
      <c r="W46" s="665"/>
      <c r="X46" s="665"/>
      <c r="Y46" s="665"/>
      <c r="Z46" s="665"/>
    </row>
    <row r="47" spans="1:26" ht="14.5">
      <c r="A47" s="666"/>
      <c r="B47" s="665"/>
      <c r="C47" s="665"/>
      <c r="D47" s="665"/>
      <c r="E47" s="665"/>
      <c r="F47" s="665"/>
      <c r="G47" s="665"/>
      <c r="H47" s="665"/>
      <c r="I47" s="665"/>
      <c r="J47" s="665"/>
      <c r="K47" s="665"/>
      <c r="L47" s="665"/>
      <c r="M47" s="665"/>
      <c r="N47" s="665"/>
      <c r="O47" s="665"/>
      <c r="P47" s="665"/>
      <c r="Q47" s="665"/>
      <c r="R47" s="665"/>
      <c r="S47" s="665"/>
      <c r="T47" s="665"/>
      <c r="U47" s="665"/>
      <c r="V47" s="665"/>
      <c r="W47" s="665"/>
      <c r="X47" s="665"/>
      <c r="Y47" s="665"/>
      <c r="Z47" s="665"/>
    </row>
    <row r="48" spans="1:26" ht="14.5">
      <c r="A48" s="666"/>
      <c r="B48" s="665"/>
      <c r="C48" s="665"/>
      <c r="D48" s="665"/>
      <c r="E48" s="665"/>
      <c r="F48" s="665"/>
      <c r="G48" s="665"/>
      <c r="H48" s="665"/>
      <c r="I48" s="665"/>
      <c r="J48" s="665"/>
      <c r="K48" s="665"/>
      <c r="L48" s="665"/>
      <c r="M48" s="665"/>
      <c r="N48" s="665"/>
      <c r="O48" s="665"/>
      <c r="P48" s="665"/>
      <c r="Q48" s="665"/>
      <c r="R48" s="665"/>
      <c r="S48" s="665"/>
      <c r="T48" s="665"/>
      <c r="U48" s="665"/>
      <c r="V48" s="665"/>
      <c r="W48" s="665"/>
      <c r="X48" s="665"/>
      <c r="Y48" s="665"/>
      <c r="Z48" s="665"/>
    </row>
    <row r="49" spans="1:26" ht="14.5">
      <c r="A49" s="666"/>
      <c r="B49" s="665"/>
      <c r="C49" s="665"/>
      <c r="D49" s="665"/>
      <c r="E49" s="665"/>
      <c r="F49" s="665"/>
      <c r="G49" s="665"/>
      <c r="H49" s="665"/>
      <c r="I49" s="665"/>
      <c r="J49" s="665"/>
      <c r="K49" s="665"/>
      <c r="L49" s="665"/>
      <c r="M49" s="665"/>
      <c r="N49" s="665"/>
      <c r="O49" s="665"/>
      <c r="P49" s="665"/>
      <c r="Q49" s="665"/>
      <c r="R49" s="665"/>
      <c r="S49" s="665"/>
      <c r="T49" s="665"/>
      <c r="U49" s="665"/>
      <c r="V49" s="665"/>
      <c r="W49" s="665"/>
      <c r="X49" s="665"/>
      <c r="Y49" s="665"/>
      <c r="Z49" s="665"/>
    </row>
    <row r="50" spans="1:26" ht="14.5">
      <c r="A50" s="666"/>
      <c r="B50" s="665"/>
      <c r="C50" s="665"/>
      <c r="D50" s="665"/>
      <c r="E50" s="665"/>
      <c r="F50" s="665"/>
      <c r="G50" s="665"/>
      <c r="H50" s="665"/>
      <c r="I50" s="665"/>
      <c r="J50" s="665"/>
      <c r="K50" s="665"/>
      <c r="L50" s="665"/>
      <c r="M50" s="665"/>
      <c r="N50" s="665"/>
      <c r="O50" s="665"/>
      <c r="P50" s="665"/>
      <c r="Q50" s="665"/>
      <c r="R50" s="665"/>
      <c r="S50" s="665"/>
      <c r="T50" s="665"/>
      <c r="U50" s="665"/>
      <c r="V50" s="665"/>
      <c r="W50" s="665"/>
      <c r="X50" s="665"/>
      <c r="Y50" s="665"/>
      <c r="Z50" s="665"/>
    </row>
    <row r="51" spans="1:26" ht="14.5">
      <c r="A51" s="666"/>
      <c r="B51" s="665"/>
      <c r="C51" s="665"/>
      <c r="D51" s="665"/>
      <c r="E51" s="665"/>
      <c r="F51" s="665"/>
      <c r="G51" s="665"/>
      <c r="H51" s="665"/>
      <c r="I51" s="665"/>
      <c r="J51" s="665"/>
      <c r="K51" s="665"/>
      <c r="L51" s="665"/>
      <c r="M51" s="665"/>
      <c r="N51" s="665"/>
      <c r="O51" s="665"/>
      <c r="P51" s="665"/>
      <c r="Q51" s="665"/>
      <c r="R51" s="665"/>
      <c r="S51" s="665"/>
      <c r="T51" s="665"/>
      <c r="U51" s="665"/>
      <c r="V51" s="665"/>
      <c r="W51" s="665"/>
      <c r="X51" s="665"/>
      <c r="Y51" s="665"/>
      <c r="Z51" s="665"/>
    </row>
    <row r="52" spans="1:26" ht="14.5">
      <c r="A52" s="666"/>
      <c r="B52" s="665"/>
      <c r="C52" s="665"/>
      <c r="D52" s="665"/>
      <c r="E52" s="665"/>
      <c r="F52" s="665"/>
      <c r="G52" s="665"/>
      <c r="H52" s="665"/>
      <c r="I52" s="665"/>
      <c r="J52" s="665"/>
      <c r="K52" s="665"/>
      <c r="L52" s="665"/>
      <c r="M52" s="665"/>
      <c r="N52" s="665"/>
      <c r="O52" s="665"/>
      <c r="P52" s="665"/>
      <c r="Q52" s="665"/>
      <c r="R52" s="665"/>
      <c r="S52" s="665"/>
      <c r="T52" s="665"/>
      <c r="U52" s="665"/>
      <c r="V52" s="665"/>
      <c r="W52" s="665"/>
      <c r="X52" s="665"/>
      <c r="Y52" s="665"/>
      <c r="Z52" s="665"/>
    </row>
    <row r="53" spans="1:26" ht="14.5">
      <c r="A53" s="666"/>
      <c r="B53" s="665"/>
      <c r="C53" s="665"/>
      <c r="D53" s="665"/>
      <c r="E53" s="665"/>
      <c r="F53" s="665"/>
      <c r="G53" s="665"/>
      <c r="H53" s="665"/>
      <c r="I53" s="665"/>
      <c r="J53" s="665"/>
      <c r="K53" s="665"/>
      <c r="L53" s="665"/>
      <c r="M53" s="665"/>
      <c r="N53" s="665"/>
      <c r="O53" s="665"/>
      <c r="P53" s="665"/>
      <c r="Q53" s="665"/>
      <c r="R53" s="665"/>
      <c r="S53" s="665"/>
      <c r="T53" s="665"/>
      <c r="U53" s="665"/>
      <c r="V53" s="665"/>
      <c r="W53" s="665"/>
      <c r="X53" s="665"/>
      <c r="Y53" s="665"/>
      <c r="Z53" s="665"/>
    </row>
    <row r="54" spans="1:26" ht="14.5">
      <c r="A54" s="666"/>
      <c r="B54" s="665"/>
      <c r="C54" s="665"/>
      <c r="D54" s="665"/>
      <c r="E54" s="665"/>
      <c r="F54" s="665"/>
      <c r="G54" s="665"/>
      <c r="H54" s="665"/>
      <c r="I54" s="665"/>
      <c r="J54" s="665"/>
      <c r="K54" s="665"/>
      <c r="L54" s="665"/>
      <c r="M54" s="665"/>
      <c r="N54" s="665"/>
      <c r="O54" s="665"/>
      <c r="P54" s="665"/>
      <c r="Q54" s="665"/>
      <c r="R54" s="665"/>
      <c r="S54" s="665"/>
      <c r="T54" s="665"/>
      <c r="U54" s="665"/>
      <c r="V54" s="665"/>
      <c r="W54" s="665"/>
      <c r="X54" s="665"/>
      <c r="Y54" s="665"/>
      <c r="Z54" s="665"/>
    </row>
    <row r="55" spans="1:26" ht="14.5">
      <c r="A55" s="666"/>
      <c r="B55" s="665"/>
      <c r="C55" s="665"/>
      <c r="D55" s="665"/>
      <c r="E55" s="665"/>
      <c r="F55" s="665"/>
      <c r="G55" s="665"/>
      <c r="H55" s="665"/>
      <c r="I55" s="665"/>
      <c r="J55" s="665"/>
      <c r="K55" s="665"/>
      <c r="L55" s="665"/>
      <c r="M55" s="665"/>
      <c r="N55" s="665"/>
      <c r="O55" s="665"/>
      <c r="P55" s="665"/>
      <c r="Q55" s="665"/>
      <c r="R55" s="665"/>
      <c r="S55" s="665"/>
      <c r="T55" s="665"/>
      <c r="U55" s="665"/>
      <c r="V55" s="665"/>
      <c r="W55" s="665"/>
      <c r="X55" s="665"/>
      <c r="Y55" s="665"/>
      <c r="Z55" s="665"/>
    </row>
    <row r="56" spans="1:26" ht="14.5">
      <c r="A56" s="666"/>
      <c r="B56" s="665"/>
      <c r="C56" s="665"/>
      <c r="D56" s="665"/>
      <c r="E56" s="665"/>
      <c r="F56" s="665"/>
      <c r="G56" s="665"/>
      <c r="H56" s="665"/>
      <c r="I56" s="665"/>
      <c r="J56" s="665"/>
      <c r="K56" s="665"/>
      <c r="L56" s="665"/>
      <c r="M56" s="665"/>
      <c r="N56" s="665"/>
      <c r="O56" s="665"/>
      <c r="P56" s="665"/>
      <c r="Q56" s="665"/>
      <c r="R56" s="665"/>
      <c r="S56" s="665"/>
      <c r="T56" s="665"/>
      <c r="U56" s="665"/>
      <c r="V56" s="665"/>
      <c r="W56" s="665"/>
      <c r="X56" s="665"/>
      <c r="Y56" s="665"/>
      <c r="Z56" s="665"/>
    </row>
    <row r="57" spans="1:26" ht="14.5">
      <c r="A57" s="666"/>
      <c r="B57" s="665"/>
      <c r="C57" s="665"/>
      <c r="D57" s="665"/>
      <c r="E57" s="665"/>
      <c r="F57" s="665"/>
      <c r="G57" s="665"/>
      <c r="H57" s="665"/>
      <c r="I57" s="665"/>
      <c r="J57" s="665"/>
      <c r="K57" s="665"/>
      <c r="L57" s="665"/>
      <c r="M57" s="665"/>
      <c r="N57" s="665"/>
      <c r="O57" s="665"/>
      <c r="P57" s="665"/>
      <c r="Q57" s="665"/>
      <c r="R57" s="665"/>
      <c r="S57" s="665"/>
      <c r="T57" s="665"/>
      <c r="U57" s="665"/>
      <c r="V57" s="665"/>
      <c r="W57" s="665"/>
      <c r="X57" s="665"/>
      <c r="Y57" s="665"/>
      <c r="Z57" s="665"/>
    </row>
    <row r="58" spans="1:26" ht="14.5">
      <c r="A58" s="666"/>
      <c r="B58" s="665"/>
      <c r="C58" s="665"/>
      <c r="D58" s="665"/>
      <c r="E58" s="665"/>
      <c r="F58" s="665"/>
      <c r="G58" s="665"/>
      <c r="H58" s="665"/>
      <c r="I58" s="665"/>
      <c r="J58" s="665"/>
      <c r="K58" s="665"/>
      <c r="L58" s="665"/>
      <c r="M58" s="665"/>
      <c r="N58" s="665"/>
      <c r="O58" s="665"/>
      <c r="P58" s="665"/>
      <c r="Q58" s="665"/>
      <c r="R58" s="665"/>
      <c r="S58" s="665"/>
      <c r="T58" s="665"/>
      <c r="U58" s="665"/>
      <c r="V58" s="665"/>
      <c r="W58" s="665"/>
      <c r="X58" s="665"/>
      <c r="Y58" s="665"/>
      <c r="Z58" s="665"/>
    </row>
    <row r="59" spans="1:26" ht="14.5">
      <c r="A59" s="666"/>
      <c r="B59" s="665"/>
      <c r="C59" s="665"/>
      <c r="D59" s="665"/>
      <c r="E59" s="665"/>
      <c r="F59" s="665"/>
      <c r="G59" s="665"/>
      <c r="H59" s="665"/>
      <c r="I59" s="665"/>
      <c r="J59" s="665"/>
      <c r="K59" s="665"/>
      <c r="L59" s="665"/>
      <c r="M59" s="665"/>
      <c r="N59" s="665"/>
      <c r="O59" s="665"/>
      <c r="P59" s="665"/>
      <c r="Q59" s="665"/>
      <c r="R59" s="665"/>
      <c r="S59" s="665"/>
      <c r="T59" s="665"/>
      <c r="U59" s="665"/>
      <c r="V59" s="665"/>
      <c r="W59" s="665"/>
      <c r="X59" s="665"/>
      <c r="Y59" s="665"/>
      <c r="Z59" s="665"/>
    </row>
    <row r="60" spans="1:26" ht="14.5">
      <c r="A60" s="666"/>
      <c r="B60" s="665"/>
      <c r="C60" s="665"/>
      <c r="D60" s="665"/>
      <c r="E60" s="665"/>
      <c r="F60" s="665"/>
      <c r="G60" s="665"/>
      <c r="H60" s="665"/>
      <c r="I60" s="665"/>
      <c r="J60" s="665"/>
      <c r="K60" s="665"/>
      <c r="L60" s="665"/>
      <c r="M60" s="665"/>
      <c r="N60" s="665"/>
      <c r="O60" s="665"/>
      <c r="P60" s="665"/>
      <c r="Q60" s="665"/>
      <c r="R60" s="665"/>
      <c r="S60" s="665"/>
      <c r="T60" s="665"/>
      <c r="U60" s="665"/>
      <c r="V60" s="665"/>
      <c r="W60" s="665"/>
      <c r="X60" s="665"/>
      <c r="Y60" s="665"/>
      <c r="Z60" s="665"/>
    </row>
    <row r="61" spans="1:26" ht="14.5">
      <c r="A61" s="666"/>
      <c r="B61" s="665"/>
      <c r="C61" s="665"/>
      <c r="D61" s="665"/>
      <c r="E61" s="665"/>
      <c r="F61" s="665"/>
      <c r="G61" s="665"/>
      <c r="H61" s="665"/>
      <c r="I61" s="665"/>
      <c r="J61" s="665"/>
      <c r="K61" s="665"/>
      <c r="L61" s="665"/>
      <c r="M61" s="665"/>
      <c r="N61" s="665"/>
      <c r="O61" s="665"/>
      <c r="P61" s="665"/>
      <c r="Q61" s="665"/>
      <c r="R61" s="665"/>
      <c r="S61" s="665"/>
      <c r="T61" s="665"/>
      <c r="U61" s="665"/>
      <c r="V61" s="665"/>
      <c r="W61" s="665"/>
      <c r="X61" s="665"/>
      <c r="Y61" s="665"/>
      <c r="Z61" s="665"/>
    </row>
    <row r="62" spans="1:26" ht="14.5">
      <c r="A62" s="666"/>
      <c r="B62" s="665"/>
      <c r="C62" s="665"/>
      <c r="D62" s="665"/>
      <c r="E62" s="665"/>
      <c r="F62" s="665"/>
      <c r="G62" s="665"/>
      <c r="H62" s="665"/>
      <c r="I62" s="665"/>
      <c r="J62" s="665"/>
      <c r="K62" s="665"/>
      <c r="L62" s="665"/>
      <c r="M62" s="665"/>
      <c r="N62" s="665"/>
      <c r="O62" s="665"/>
      <c r="P62" s="665"/>
      <c r="Q62" s="665"/>
      <c r="R62" s="665"/>
      <c r="S62" s="665"/>
      <c r="T62" s="665"/>
      <c r="U62" s="665"/>
      <c r="V62" s="665"/>
      <c r="W62" s="665"/>
      <c r="X62" s="665"/>
      <c r="Y62" s="665"/>
      <c r="Z62" s="665"/>
    </row>
    <row r="63" spans="1:26" ht="14.5">
      <c r="A63" s="666"/>
      <c r="B63" s="665"/>
      <c r="C63" s="665"/>
      <c r="D63" s="665"/>
      <c r="E63" s="665"/>
      <c r="F63" s="665"/>
      <c r="G63" s="665"/>
      <c r="H63" s="665"/>
      <c r="I63" s="665"/>
      <c r="J63" s="665"/>
      <c r="K63" s="665"/>
      <c r="L63" s="665"/>
      <c r="M63" s="665"/>
      <c r="N63" s="665"/>
      <c r="O63" s="665"/>
      <c r="P63" s="665"/>
      <c r="Q63" s="665"/>
      <c r="R63" s="665"/>
      <c r="S63" s="665"/>
      <c r="T63" s="665"/>
      <c r="U63" s="665"/>
      <c r="V63" s="665"/>
      <c r="W63" s="665"/>
      <c r="X63" s="665"/>
      <c r="Y63" s="665"/>
      <c r="Z63" s="665"/>
    </row>
    <row r="64" spans="1:26" ht="14.5">
      <c r="A64" s="666"/>
      <c r="B64" s="665"/>
      <c r="C64" s="665"/>
      <c r="D64" s="665"/>
      <c r="E64" s="665"/>
      <c r="F64" s="665"/>
      <c r="G64" s="665"/>
      <c r="H64" s="665"/>
      <c r="I64" s="665"/>
      <c r="J64" s="665"/>
      <c r="K64" s="665"/>
      <c r="L64" s="665"/>
      <c r="M64" s="665"/>
      <c r="N64" s="665"/>
      <c r="O64" s="665"/>
      <c r="P64" s="665"/>
      <c r="Q64" s="665"/>
      <c r="R64" s="665"/>
      <c r="S64" s="665"/>
      <c r="T64" s="665"/>
      <c r="U64" s="665"/>
      <c r="V64" s="665"/>
      <c r="W64" s="665"/>
      <c r="X64" s="665"/>
      <c r="Y64" s="665"/>
      <c r="Z64" s="665"/>
    </row>
    <row r="65" spans="1:26" ht="14.5">
      <c r="A65" s="666"/>
      <c r="B65" s="665"/>
      <c r="C65" s="665"/>
      <c r="D65" s="665"/>
      <c r="E65" s="665"/>
      <c r="F65" s="665"/>
      <c r="G65" s="665"/>
      <c r="H65" s="665"/>
      <c r="I65" s="665"/>
      <c r="J65" s="665"/>
      <c r="K65" s="665"/>
      <c r="L65" s="665"/>
      <c r="M65" s="665"/>
      <c r="N65" s="665"/>
      <c r="O65" s="665"/>
      <c r="P65" s="665"/>
      <c r="Q65" s="665"/>
      <c r="R65" s="665"/>
      <c r="S65" s="665"/>
      <c r="T65" s="665"/>
      <c r="U65" s="665"/>
      <c r="V65" s="665"/>
      <c r="W65" s="665"/>
      <c r="X65" s="665"/>
      <c r="Y65" s="665"/>
      <c r="Z65" s="665"/>
    </row>
    <row r="66" spans="1:26" ht="14.5">
      <c r="A66" s="666"/>
      <c r="B66" s="665"/>
      <c r="C66" s="665"/>
      <c r="D66" s="665"/>
      <c r="E66" s="665"/>
      <c r="F66" s="665"/>
      <c r="G66" s="665"/>
      <c r="H66" s="665"/>
      <c r="I66" s="665"/>
      <c r="J66" s="665"/>
      <c r="K66" s="665"/>
      <c r="L66" s="665"/>
      <c r="M66" s="665"/>
      <c r="N66" s="665"/>
      <c r="O66" s="665"/>
      <c r="P66" s="665"/>
      <c r="Q66" s="665"/>
      <c r="R66" s="665"/>
      <c r="S66" s="665"/>
      <c r="T66" s="665"/>
      <c r="U66" s="665"/>
      <c r="V66" s="665"/>
      <c r="W66" s="665"/>
      <c r="X66" s="665"/>
      <c r="Y66" s="665"/>
      <c r="Z66" s="665"/>
    </row>
    <row r="67" spans="1:26" ht="14.5">
      <c r="A67" s="666"/>
      <c r="B67" s="665"/>
      <c r="C67" s="665"/>
      <c r="D67" s="665"/>
      <c r="E67" s="665"/>
      <c r="F67" s="665"/>
      <c r="G67" s="665"/>
      <c r="H67" s="665"/>
      <c r="I67" s="665"/>
      <c r="J67" s="665"/>
      <c r="K67" s="665"/>
      <c r="L67" s="665"/>
      <c r="M67" s="665"/>
      <c r="N67" s="665"/>
      <c r="O67" s="665"/>
      <c r="P67" s="665"/>
      <c r="Q67" s="665"/>
      <c r="R67" s="665"/>
      <c r="S67" s="665"/>
      <c r="T67" s="665"/>
      <c r="U67" s="665"/>
      <c r="V67" s="665"/>
      <c r="W67" s="665"/>
      <c r="X67" s="665"/>
      <c r="Y67" s="665"/>
      <c r="Z67" s="665"/>
    </row>
    <row r="68" spans="1:26" ht="14.5">
      <c r="A68" s="666"/>
      <c r="B68" s="665"/>
      <c r="C68" s="665"/>
      <c r="D68" s="665"/>
      <c r="E68" s="665"/>
      <c r="F68" s="665"/>
      <c r="G68" s="665"/>
      <c r="H68" s="665"/>
      <c r="I68" s="665"/>
      <c r="J68" s="665"/>
      <c r="K68" s="665"/>
      <c r="L68" s="665"/>
      <c r="M68" s="665"/>
      <c r="N68" s="665"/>
      <c r="O68" s="665"/>
      <c r="P68" s="665"/>
      <c r="Q68" s="665"/>
      <c r="R68" s="665"/>
      <c r="S68" s="665"/>
      <c r="T68" s="665"/>
      <c r="U68" s="665"/>
      <c r="V68" s="665"/>
      <c r="W68" s="665"/>
      <c r="X68" s="665"/>
      <c r="Y68" s="665"/>
      <c r="Z68" s="665"/>
    </row>
    <row r="69" spans="1:26" ht="14.5">
      <c r="A69" s="666"/>
      <c r="B69" s="665"/>
      <c r="C69" s="665"/>
      <c r="D69" s="665"/>
      <c r="E69" s="665"/>
      <c r="F69" s="665"/>
      <c r="G69" s="665"/>
      <c r="H69" s="665"/>
      <c r="I69" s="665"/>
      <c r="J69" s="665"/>
      <c r="K69" s="665"/>
      <c r="L69" s="665"/>
      <c r="M69" s="665"/>
      <c r="N69" s="665"/>
      <c r="O69" s="665"/>
      <c r="P69" s="665"/>
      <c r="Q69" s="665"/>
      <c r="R69" s="665"/>
      <c r="S69" s="665"/>
      <c r="T69" s="665"/>
      <c r="U69" s="665"/>
      <c r="V69" s="665"/>
      <c r="W69" s="665"/>
      <c r="X69" s="665"/>
      <c r="Y69" s="665"/>
      <c r="Z69" s="665"/>
    </row>
    <row r="70" spans="1:26" ht="14.5">
      <c r="A70" s="666"/>
      <c r="B70" s="665"/>
      <c r="C70" s="665"/>
      <c r="D70" s="665"/>
      <c r="E70" s="665"/>
      <c r="F70" s="665"/>
      <c r="G70" s="665"/>
      <c r="H70" s="665"/>
      <c r="I70" s="665"/>
      <c r="J70" s="665"/>
      <c r="K70" s="665"/>
      <c r="L70" s="665"/>
      <c r="M70" s="665"/>
      <c r="N70" s="665"/>
      <c r="O70" s="665"/>
      <c r="P70" s="665"/>
      <c r="Q70" s="665"/>
      <c r="R70" s="665"/>
      <c r="S70" s="665"/>
      <c r="T70" s="665"/>
      <c r="U70" s="665"/>
      <c r="V70" s="665"/>
      <c r="W70" s="665"/>
      <c r="X70" s="665"/>
      <c r="Y70" s="665"/>
      <c r="Z70" s="665"/>
    </row>
    <row r="71" spans="1:26" ht="14.5">
      <c r="A71" s="666"/>
      <c r="B71" s="665"/>
      <c r="C71" s="665"/>
      <c r="D71" s="665"/>
      <c r="E71" s="665"/>
      <c r="F71" s="665"/>
      <c r="G71" s="665"/>
      <c r="H71" s="665"/>
      <c r="I71" s="665"/>
      <c r="J71" s="665"/>
      <c r="K71" s="665"/>
      <c r="L71" s="665"/>
      <c r="M71" s="665"/>
      <c r="N71" s="665"/>
      <c r="O71" s="665"/>
      <c r="P71" s="665"/>
      <c r="Q71" s="665"/>
      <c r="R71" s="665"/>
      <c r="S71" s="665"/>
      <c r="T71" s="665"/>
      <c r="U71" s="665"/>
      <c r="V71" s="665"/>
      <c r="W71" s="665"/>
      <c r="X71" s="665"/>
      <c r="Y71" s="665"/>
      <c r="Z71" s="665"/>
    </row>
    <row r="72" spans="1:26" ht="14.5">
      <c r="A72" s="666"/>
      <c r="B72" s="665"/>
      <c r="C72" s="665"/>
      <c r="D72" s="665"/>
      <c r="E72" s="665"/>
      <c r="F72" s="665"/>
      <c r="G72" s="665"/>
      <c r="H72" s="665"/>
      <c r="I72" s="665"/>
      <c r="J72" s="665"/>
      <c r="K72" s="665"/>
      <c r="L72" s="665"/>
      <c r="M72" s="665"/>
      <c r="N72" s="665"/>
      <c r="O72" s="665"/>
      <c r="P72" s="665"/>
      <c r="Q72" s="665"/>
      <c r="R72" s="665"/>
      <c r="S72" s="665"/>
      <c r="T72" s="665"/>
      <c r="U72" s="665"/>
      <c r="V72" s="665"/>
      <c r="W72" s="665"/>
      <c r="X72" s="665"/>
      <c r="Y72" s="665"/>
      <c r="Z72" s="665"/>
    </row>
    <row r="73" spans="1:26" ht="14.5">
      <c r="A73" s="666"/>
      <c r="B73" s="665"/>
      <c r="C73" s="665"/>
      <c r="D73" s="665"/>
      <c r="E73" s="665"/>
      <c r="F73" s="665"/>
      <c r="G73" s="665"/>
      <c r="H73" s="665"/>
      <c r="I73" s="665"/>
      <c r="J73" s="665"/>
      <c r="K73" s="665"/>
      <c r="L73" s="665"/>
      <c r="M73" s="665"/>
      <c r="N73" s="665"/>
      <c r="O73" s="665"/>
      <c r="P73" s="665"/>
      <c r="Q73" s="665"/>
      <c r="R73" s="665"/>
      <c r="S73" s="665"/>
      <c r="T73" s="665"/>
      <c r="U73" s="665"/>
      <c r="V73" s="665"/>
      <c r="W73" s="665"/>
      <c r="X73" s="665"/>
      <c r="Y73" s="665"/>
      <c r="Z73" s="665"/>
    </row>
    <row r="74" spans="1:26" ht="14.5">
      <c r="A74" s="666"/>
      <c r="B74" s="665"/>
      <c r="C74" s="665"/>
      <c r="D74" s="665"/>
      <c r="E74" s="665"/>
      <c r="F74" s="665"/>
      <c r="G74" s="665"/>
      <c r="H74" s="665"/>
      <c r="I74" s="665"/>
      <c r="J74" s="665"/>
      <c r="K74" s="665"/>
      <c r="L74" s="665"/>
      <c r="M74" s="665"/>
      <c r="N74" s="665"/>
      <c r="O74" s="665"/>
      <c r="P74" s="665"/>
      <c r="Q74" s="665"/>
      <c r="R74" s="665"/>
      <c r="S74" s="665"/>
      <c r="T74" s="665"/>
      <c r="U74" s="665"/>
      <c r="V74" s="665"/>
      <c r="W74" s="665"/>
      <c r="X74" s="665"/>
      <c r="Y74" s="665"/>
      <c r="Z74" s="665"/>
    </row>
    <row r="75" spans="1:26" ht="14.5">
      <c r="A75" s="666"/>
      <c r="B75" s="665"/>
      <c r="C75" s="665"/>
      <c r="D75" s="665"/>
      <c r="E75" s="665"/>
      <c r="F75" s="665"/>
      <c r="G75" s="665"/>
      <c r="H75" s="665"/>
      <c r="I75" s="665"/>
      <c r="J75" s="665"/>
      <c r="K75" s="665"/>
      <c r="L75" s="665"/>
      <c r="M75" s="665"/>
      <c r="N75" s="665"/>
      <c r="O75" s="665"/>
      <c r="P75" s="665"/>
      <c r="Q75" s="665"/>
      <c r="R75" s="665"/>
      <c r="S75" s="665"/>
      <c r="T75" s="665"/>
      <c r="U75" s="665"/>
      <c r="V75" s="665"/>
      <c r="W75" s="665"/>
      <c r="X75" s="665"/>
      <c r="Y75" s="665"/>
      <c r="Z75" s="665"/>
    </row>
    <row r="76" spans="1:26" ht="14.5">
      <c r="A76" s="666"/>
      <c r="B76" s="665"/>
      <c r="C76" s="665"/>
      <c r="D76" s="665"/>
      <c r="E76" s="665"/>
      <c r="F76" s="665"/>
      <c r="G76" s="665"/>
      <c r="H76" s="665"/>
      <c r="I76" s="665"/>
      <c r="J76" s="665"/>
      <c r="K76" s="665"/>
      <c r="L76" s="665"/>
      <c r="M76" s="665"/>
      <c r="N76" s="665"/>
      <c r="O76" s="665"/>
      <c r="P76" s="665"/>
      <c r="Q76" s="665"/>
      <c r="R76" s="665"/>
      <c r="S76" s="665"/>
      <c r="T76" s="665"/>
      <c r="U76" s="665"/>
      <c r="V76" s="665"/>
      <c r="W76" s="665"/>
      <c r="X76" s="665"/>
      <c r="Y76" s="665"/>
      <c r="Z76" s="665"/>
    </row>
    <row r="77" spans="1:26" ht="14.5">
      <c r="A77" s="666"/>
      <c r="B77" s="665"/>
      <c r="C77" s="665"/>
      <c r="D77" s="665"/>
      <c r="E77" s="665"/>
      <c r="F77" s="665"/>
      <c r="G77" s="665"/>
      <c r="H77" s="665"/>
      <c r="I77" s="665"/>
      <c r="J77" s="665"/>
      <c r="K77" s="665"/>
      <c r="L77" s="665"/>
      <c r="M77" s="665"/>
      <c r="N77" s="665"/>
      <c r="O77" s="665"/>
      <c r="P77" s="665"/>
      <c r="Q77" s="665"/>
      <c r="R77" s="665"/>
      <c r="S77" s="665"/>
      <c r="T77" s="665"/>
      <c r="U77" s="665"/>
      <c r="V77" s="665"/>
      <c r="W77" s="665"/>
      <c r="X77" s="665"/>
      <c r="Y77" s="665"/>
      <c r="Z77" s="665"/>
    </row>
    <row r="78" spans="1:26" ht="14.5">
      <c r="A78" s="666"/>
      <c r="B78" s="665"/>
      <c r="C78" s="665"/>
      <c r="D78" s="665"/>
      <c r="E78" s="665"/>
      <c r="F78" s="665"/>
      <c r="G78" s="665"/>
      <c r="H78" s="665"/>
      <c r="I78" s="665"/>
      <c r="J78" s="665"/>
      <c r="K78" s="665"/>
      <c r="L78" s="665"/>
      <c r="M78" s="665"/>
      <c r="N78" s="665"/>
      <c r="O78" s="665"/>
      <c r="P78" s="665"/>
      <c r="Q78" s="665"/>
      <c r="R78" s="665"/>
      <c r="S78" s="665"/>
      <c r="T78" s="665"/>
      <c r="U78" s="665"/>
      <c r="V78" s="665"/>
      <c r="W78" s="665"/>
      <c r="X78" s="665"/>
      <c r="Y78" s="665"/>
      <c r="Z78" s="665"/>
    </row>
    <row r="79" spans="1:26" ht="14.5">
      <c r="A79" s="666"/>
      <c r="B79" s="665"/>
      <c r="C79" s="665"/>
      <c r="D79" s="665"/>
      <c r="E79" s="665"/>
      <c r="F79" s="665"/>
      <c r="G79" s="665"/>
      <c r="H79" s="665"/>
      <c r="I79" s="665"/>
      <c r="J79" s="665"/>
      <c r="K79" s="665"/>
      <c r="L79" s="665"/>
      <c r="M79" s="665"/>
      <c r="N79" s="665"/>
      <c r="O79" s="665"/>
      <c r="P79" s="665"/>
      <c r="Q79" s="665"/>
      <c r="R79" s="665"/>
      <c r="S79" s="665"/>
      <c r="T79" s="665"/>
      <c r="U79" s="665"/>
      <c r="V79" s="665"/>
      <c r="W79" s="665"/>
      <c r="X79" s="665"/>
      <c r="Y79" s="665"/>
      <c r="Z79" s="665"/>
    </row>
    <row r="80" spans="1:26" ht="14.5">
      <c r="A80" s="666"/>
      <c r="B80" s="665"/>
      <c r="C80" s="665"/>
      <c r="D80" s="665"/>
      <c r="E80" s="665"/>
      <c r="F80" s="665"/>
      <c r="G80" s="665"/>
      <c r="H80" s="665"/>
      <c r="I80" s="665"/>
      <c r="J80" s="665"/>
      <c r="K80" s="665"/>
      <c r="L80" s="665"/>
      <c r="M80" s="665"/>
      <c r="N80" s="665"/>
      <c r="O80" s="665"/>
      <c r="P80" s="665"/>
      <c r="Q80" s="665"/>
      <c r="R80" s="665"/>
      <c r="S80" s="665"/>
      <c r="T80" s="665"/>
      <c r="U80" s="665"/>
      <c r="V80" s="665"/>
      <c r="W80" s="665"/>
      <c r="X80" s="665"/>
      <c r="Y80" s="665"/>
      <c r="Z80" s="665"/>
    </row>
    <row r="81" spans="1:26" ht="14.5">
      <c r="A81" s="666"/>
      <c r="B81" s="665"/>
      <c r="C81" s="665"/>
      <c r="D81" s="665"/>
      <c r="E81" s="665"/>
      <c r="F81" s="665"/>
      <c r="G81" s="665"/>
      <c r="H81" s="665"/>
      <c r="I81" s="665"/>
      <c r="J81" s="665"/>
      <c r="K81" s="665"/>
      <c r="L81" s="665"/>
      <c r="M81" s="665"/>
      <c r="N81" s="665"/>
      <c r="O81" s="665"/>
      <c r="P81" s="665"/>
      <c r="Q81" s="665"/>
      <c r="R81" s="665"/>
      <c r="S81" s="665"/>
      <c r="T81" s="665"/>
      <c r="U81" s="665"/>
      <c r="V81" s="665"/>
      <c r="W81" s="665"/>
      <c r="X81" s="665"/>
      <c r="Y81" s="665"/>
      <c r="Z81" s="665"/>
    </row>
    <row r="82" spans="1:26" ht="14.5">
      <c r="A82" s="666"/>
      <c r="B82" s="665"/>
      <c r="C82" s="665"/>
      <c r="D82" s="665"/>
      <c r="E82" s="665"/>
      <c r="F82" s="665"/>
      <c r="G82" s="665"/>
      <c r="H82" s="665"/>
      <c r="I82" s="665"/>
      <c r="J82" s="665"/>
      <c r="K82" s="665"/>
      <c r="L82" s="665"/>
      <c r="M82" s="665"/>
      <c r="N82" s="665"/>
      <c r="O82" s="665"/>
      <c r="P82" s="665"/>
      <c r="Q82" s="665"/>
      <c r="R82" s="665"/>
      <c r="S82" s="665"/>
      <c r="T82" s="665"/>
      <c r="U82" s="665"/>
      <c r="V82" s="665"/>
      <c r="W82" s="665"/>
      <c r="X82" s="665"/>
      <c r="Y82" s="665"/>
      <c r="Z82" s="665"/>
    </row>
    <row r="83" spans="1:26" ht="14.5">
      <c r="A83" s="666"/>
      <c r="B83" s="665"/>
      <c r="C83" s="665"/>
      <c r="D83" s="665"/>
      <c r="E83" s="665"/>
      <c r="F83" s="665"/>
      <c r="G83" s="665"/>
      <c r="H83" s="665"/>
      <c r="I83" s="665"/>
      <c r="J83" s="665"/>
      <c r="K83" s="665"/>
      <c r="L83" s="665"/>
      <c r="M83" s="665"/>
      <c r="N83" s="665"/>
      <c r="O83" s="665"/>
      <c r="P83" s="665"/>
      <c r="Q83" s="665"/>
      <c r="R83" s="665"/>
      <c r="S83" s="665"/>
      <c r="T83" s="665"/>
      <c r="U83" s="665"/>
      <c r="V83" s="665"/>
      <c r="W83" s="665"/>
      <c r="X83" s="665"/>
      <c r="Y83" s="665"/>
      <c r="Z83" s="665"/>
    </row>
    <row r="84" spans="1:26" ht="14.5">
      <c r="A84" s="666"/>
      <c r="B84" s="665"/>
      <c r="C84" s="665"/>
      <c r="D84" s="665"/>
      <c r="E84" s="665"/>
      <c r="F84" s="665"/>
      <c r="G84" s="665"/>
      <c r="H84" s="665"/>
      <c r="I84" s="665"/>
      <c r="J84" s="665"/>
      <c r="K84" s="665"/>
      <c r="L84" s="665"/>
      <c r="M84" s="665"/>
      <c r="N84" s="665"/>
      <c r="O84" s="665"/>
      <c r="P84" s="665"/>
      <c r="Q84" s="665"/>
      <c r="R84" s="665"/>
      <c r="S84" s="665"/>
      <c r="T84" s="665"/>
      <c r="U84" s="665"/>
      <c r="V84" s="665"/>
      <c r="W84" s="665"/>
      <c r="X84" s="665"/>
      <c r="Y84" s="665"/>
      <c r="Z84" s="665"/>
    </row>
    <row r="85" spans="1:26" ht="14.5">
      <c r="A85" s="666"/>
      <c r="B85" s="665"/>
      <c r="C85" s="665"/>
      <c r="D85" s="665"/>
      <c r="E85" s="665"/>
      <c r="F85" s="665"/>
      <c r="G85" s="665"/>
      <c r="H85" s="665"/>
      <c r="I85" s="665"/>
      <c r="J85" s="665"/>
      <c r="K85" s="665"/>
      <c r="L85" s="665"/>
      <c r="M85" s="665"/>
      <c r="N85" s="665"/>
      <c r="O85" s="665"/>
      <c r="P85" s="665"/>
      <c r="Q85" s="665"/>
      <c r="R85" s="665"/>
      <c r="S85" s="665"/>
      <c r="T85" s="665"/>
      <c r="U85" s="665"/>
      <c r="V85" s="665"/>
      <c r="W85" s="665"/>
      <c r="X85" s="665"/>
      <c r="Y85" s="665"/>
      <c r="Z85" s="665"/>
    </row>
    <row r="86" spans="1:26" ht="14.5">
      <c r="A86" s="666"/>
      <c r="B86" s="665"/>
      <c r="C86" s="665"/>
      <c r="D86" s="665"/>
      <c r="E86" s="665"/>
      <c r="F86" s="665"/>
      <c r="G86" s="665"/>
      <c r="H86" s="665"/>
      <c r="I86" s="665"/>
      <c r="J86" s="665"/>
      <c r="K86" s="665"/>
      <c r="L86" s="665"/>
      <c r="M86" s="665"/>
      <c r="N86" s="665"/>
      <c r="O86" s="665"/>
      <c r="P86" s="665"/>
      <c r="Q86" s="665"/>
      <c r="R86" s="665"/>
      <c r="S86" s="665"/>
      <c r="T86" s="665"/>
      <c r="U86" s="665"/>
      <c r="V86" s="665"/>
      <c r="W86" s="665"/>
      <c r="X86" s="665"/>
      <c r="Y86" s="665"/>
      <c r="Z86" s="665"/>
    </row>
    <row r="87" spans="1:26" ht="14.5">
      <c r="A87" s="666"/>
      <c r="B87" s="665"/>
      <c r="C87" s="665"/>
      <c r="D87" s="665"/>
      <c r="E87" s="665"/>
      <c r="F87" s="665"/>
      <c r="G87" s="665"/>
      <c r="H87" s="665"/>
      <c r="I87" s="665"/>
      <c r="J87" s="665"/>
      <c r="K87" s="665"/>
      <c r="L87" s="665"/>
      <c r="M87" s="665"/>
      <c r="N87" s="665"/>
      <c r="O87" s="665"/>
      <c r="P87" s="665"/>
      <c r="Q87" s="665"/>
      <c r="R87" s="665"/>
      <c r="S87" s="665"/>
      <c r="T87" s="665"/>
      <c r="U87" s="665"/>
      <c r="V87" s="665"/>
      <c r="W87" s="665"/>
      <c r="X87" s="665"/>
      <c r="Y87" s="665"/>
      <c r="Z87" s="665"/>
    </row>
    <row r="88" spans="1:26" ht="14.5">
      <c r="A88" s="666"/>
      <c r="B88" s="665"/>
      <c r="C88" s="665"/>
      <c r="D88" s="665"/>
      <c r="E88" s="665"/>
      <c r="F88" s="665"/>
      <c r="G88" s="665"/>
      <c r="H88" s="665"/>
      <c r="I88" s="665"/>
      <c r="J88" s="665"/>
      <c r="K88" s="665"/>
      <c r="L88" s="665"/>
      <c r="M88" s="665"/>
      <c r="N88" s="665"/>
      <c r="O88" s="665"/>
      <c r="P88" s="665"/>
      <c r="Q88" s="665"/>
      <c r="R88" s="665"/>
      <c r="S88" s="665"/>
      <c r="T88" s="665"/>
      <c r="U88" s="665"/>
      <c r="V88" s="665"/>
      <c r="W88" s="665"/>
      <c r="X88" s="665"/>
      <c r="Y88" s="665"/>
      <c r="Z88" s="665"/>
    </row>
    <row r="89" spans="1:26" ht="14.5">
      <c r="A89" s="666"/>
      <c r="B89" s="665"/>
      <c r="C89" s="665"/>
      <c r="D89" s="665"/>
      <c r="E89" s="665"/>
      <c r="F89" s="665"/>
      <c r="G89" s="665"/>
      <c r="H89" s="665"/>
      <c r="I89" s="665"/>
      <c r="J89" s="665"/>
      <c r="K89" s="665"/>
      <c r="L89" s="665"/>
      <c r="M89" s="665"/>
      <c r="N89" s="665"/>
      <c r="O89" s="665"/>
      <c r="P89" s="665"/>
      <c r="Q89" s="665"/>
      <c r="R89" s="665"/>
      <c r="S89" s="665"/>
      <c r="T89" s="665"/>
      <c r="U89" s="665"/>
      <c r="V89" s="665"/>
      <c r="W89" s="665"/>
      <c r="X89" s="665"/>
      <c r="Y89" s="665"/>
      <c r="Z89" s="665"/>
    </row>
    <row r="90" spans="1:26" ht="14.5">
      <c r="A90" s="666"/>
      <c r="B90" s="665"/>
      <c r="C90" s="665"/>
      <c r="D90" s="665"/>
      <c r="E90" s="665"/>
      <c r="F90" s="665"/>
      <c r="G90" s="665"/>
      <c r="H90" s="665"/>
      <c r="I90" s="665"/>
      <c r="J90" s="665"/>
      <c r="K90" s="665"/>
      <c r="L90" s="665"/>
      <c r="M90" s="665"/>
      <c r="N90" s="665"/>
      <c r="O90" s="665"/>
      <c r="P90" s="665"/>
      <c r="Q90" s="665"/>
      <c r="R90" s="665"/>
      <c r="S90" s="665"/>
      <c r="T90" s="665"/>
      <c r="U90" s="665"/>
      <c r="V90" s="665"/>
      <c r="W90" s="665"/>
      <c r="X90" s="665"/>
      <c r="Y90" s="665"/>
      <c r="Z90" s="665"/>
    </row>
    <row r="91" spans="1:26" ht="14.5">
      <c r="A91" s="666"/>
      <c r="B91" s="665"/>
      <c r="C91" s="665"/>
      <c r="D91" s="665"/>
      <c r="E91" s="665"/>
      <c r="F91" s="665"/>
      <c r="G91" s="665"/>
      <c r="H91" s="665"/>
      <c r="I91" s="665"/>
      <c r="J91" s="665"/>
      <c r="K91" s="665"/>
      <c r="L91" s="665"/>
      <c r="M91" s="665"/>
      <c r="N91" s="665"/>
      <c r="O91" s="665"/>
      <c r="P91" s="665"/>
      <c r="Q91" s="665"/>
      <c r="R91" s="665"/>
      <c r="S91" s="665"/>
      <c r="T91" s="665"/>
      <c r="U91" s="665"/>
      <c r="V91" s="665"/>
      <c r="W91" s="665"/>
      <c r="X91" s="665"/>
      <c r="Y91" s="665"/>
      <c r="Z91" s="665"/>
    </row>
    <row r="92" spans="1:26" ht="14.5">
      <c r="A92" s="666"/>
      <c r="B92" s="665"/>
      <c r="C92" s="665"/>
      <c r="D92" s="665"/>
      <c r="E92" s="665"/>
      <c r="F92" s="665"/>
      <c r="G92" s="665"/>
      <c r="H92" s="665"/>
      <c r="I92" s="665"/>
      <c r="J92" s="665"/>
      <c r="K92" s="665"/>
      <c r="L92" s="665"/>
      <c r="M92" s="665"/>
      <c r="N92" s="665"/>
      <c r="O92" s="665"/>
      <c r="P92" s="665"/>
      <c r="Q92" s="665"/>
      <c r="R92" s="665"/>
      <c r="S92" s="665"/>
      <c r="T92" s="665"/>
      <c r="U92" s="665"/>
      <c r="V92" s="665"/>
      <c r="W92" s="665"/>
      <c r="X92" s="665"/>
      <c r="Y92" s="665"/>
      <c r="Z92" s="665"/>
    </row>
    <row r="93" spans="1:26" ht="14.5">
      <c r="A93" s="666"/>
      <c r="B93" s="665"/>
      <c r="C93" s="665"/>
      <c r="D93" s="665"/>
      <c r="E93" s="665"/>
      <c r="F93" s="665"/>
      <c r="G93" s="665"/>
      <c r="H93" s="665"/>
      <c r="I93" s="665"/>
      <c r="J93" s="665"/>
      <c r="K93" s="665"/>
      <c r="L93" s="665"/>
      <c r="M93" s="665"/>
      <c r="N93" s="665"/>
      <c r="O93" s="665"/>
      <c r="P93" s="665"/>
      <c r="Q93" s="665"/>
      <c r="R93" s="665"/>
      <c r="S93" s="665"/>
      <c r="T93" s="665"/>
      <c r="U93" s="665"/>
      <c r="V93" s="665"/>
      <c r="W93" s="665"/>
      <c r="X93" s="665"/>
      <c r="Y93" s="665"/>
      <c r="Z93" s="665"/>
    </row>
    <row r="94" spans="1:26" ht="14.5">
      <c r="A94" s="666"/>
      <c r="B94" s="665"/>
      <c r="C94" s="665"/>
      <c r="D94" s="665"/>
      <c r="E94" s="665"/>
      <c r="F94" s="665"/>
      <c r="G94" s="665"/>
      <c r="H94" s="665"/>
      <c r="I94" s="665"/>
      <c r="J94" s="665"/>
      <c r="K94" s="665"/>
      <c r="L94" s="665"/>
      <c r="M94" s="665"/>
      <c r="N94" s="665"/>
      <c r="O94" s="665"/>
      <c r="P94" s="665"/>
      <c r="Q94" s="665"/>
      <c r="R94" s="665"/>
      <c r="S94" s="665"/>
      <c r="T94" s="665"/>
      <c r="U94" s="665"/>
      <c r="V94" s="665"/>
      <c r="W94" s="665"/>
      <c r="X94" s="665"/>
      <c r="Y94" s="665"/>
      <c r="Z94" s="665"/>
    </row>
    <row r="95" spans="1:26" ht="14.5">
      <c r="A95" s="666"/>
      <c r="B95" s="665"/>
      <c r="C95" s="665"/>
      <c r="D95" s="665"/>
      <c r="E95" s="665"/>
      <c r="F95" s="665"/>
      <c r="G95" s="665"/>
      <c r="H95" s="665"/>
      <c r="I95" s="665"/>
      <c r="J95" s="665"/>
      <c r="K95" s="665"/>
      <c r="L95" s="665"/>
      <c r="M95" s="665"/>
      <c r="N95" s="665"/>
      <c r="O95" s="665"/>
      <c r="P95" s="665"/>
      <c r="Q95" s="665"/>
      <c r="R95" s="665"/>
      <c r="S95" s="665"/>
      <c r="T95" s="665"/>
      <c r="U95" s="665"/>
      <c r="V95" s="665"/>
      <c r="W95" s="665"/>
      <c r="X95" s="665"/>
      <c r="Y95" s="665"/>
      <c r="Z95" s="665"/>
    </row>
    <row r="96" spans="1:26" ht="14.5">
      <c r="A96" s="666"/>
      <c r="B96" s="665"/>
      <c r="C96" s="665"/>
      <c r="D96" s="665"/>
      <c r="E96" s="665"/>
      <c r="F96" s="665"/>
      <c r="G96" s="665"/>
      <c r="H96" s="665"/>
      <c r="I96" s="665"/>
      <c r="J96" s="665"/>
      <c r="K96" s="665"/>
      <c r="L96" s="665"/>
      <c r="M96" s="665"/>
      <c r="N96" s="665"/>
      <c r="O96" s="665"/>
      <c r="P96" s="665"/>
      <c r="Q96" s="665"/>
      <c r="R96" s="665"/>
      <c r="S96" s="665"/>
      <c r="T96" s="665"/>
      <c r="U96" s="665"/>
      <c r="V96" s="665"/>
      <c r="W96" s="665"/>
      <c r="X96" s="665"/>
      <c r="Y96" s="665"/>
      <c r="Z96" s="665"/>
    </row>
    <row r="97" spans="1:26" ht="14.5">
      <c r="A97" s="666"/>
      <c r="B97" s="665"/>
      <c r="C97" s="665"/>
      <c r="D97" s="665"/>
      <c r="E97" s="665"/>
      <c r="F97" s="665"/>
      <c r="G97" s="665"/>
      <c r="H97" s="665"/>
      <c r="I97" s="665"/>
      <c r="J97" s="665"/>
      <c r="K97" s="665"/>
      <c r="L97" s="665"/>
      <c r="M97" s="665"/>
      <c r="N97" s="665"/>
      <c r="O97" s="665"/>
      <c r="P97" s="665"/>
      <c r="Q97" s="665"/>
      <c r="R97" s="665"/>
      <c r="S97" s="665"/>
      <c r="T97" s="665"/>
      <c r="U97" s="665"/>
      <c r="V97" s="665"/>
      <c r="W97" s="665"/>
      <c r="X97" s="665"/>
      <c r="Y97" s="665"/>
      <c r="Z97" s="665"/>
    </row>
    <row r="98" spans="1:26" ht="14.5">
      <c r="A98" s="666"/>
      <c r="B98" s="665"/>
      <c r="C98" s="665"/>
      <c r="D98" s="665"/>
      <c r="E98" s="665"/>
      <c r="F98" s="665"/>
      <c r="G98" s="665"/>
      <c r="H98" s="665"/>
      <c r="I98" s="665"/>
      <c r="J98" s="665"/>
      <c r="K98" s="665"/>
      <c r="L98" s="665"/>
      <c r="M98" s="665"/>
      <c r="N98" s="665"/>
      <c r="O98" s="665"/>
      <c r="P98" s="665"/>
      <c r="Q98" s="665"/>
      <c r="R98" s="665"/>
      <c r="S98" s="665"/>
      <c r="T98" s="665"/>
      <c r="U98" s="665"/>
      <c r="V98" s="665"/>
      <c r="W98" s="665"/>
      <c r="X98" s="665"/>
      <c r="Y98" s="665"/>
      <c r="Z98" s="665"/>
    </row>
    <row r="99" spans="1:26" ht="14.5">
      <c r="A99" s="666"/>
      <c r="B99" s="665"/>
      <c r="C99" s="665"/>
      <c r="D99" s="665"/>
      <c r="E99" s="665"/>
      <c r="F99" s="665"/>
      <c r="G99" s="665"/>
      <c r="H99" s="665"/>
      <c r="I99" s="665"/>
      <c r="J99" s="665"/>
      <c r="K99" s="665"/>
      <c r="L99" s="665"/>
      <c r="M99" s="665"/>
      <c r="N99" s="665"/>
      <c r="O99" s="665"/>
      <c r="P99" s="665"/>
      <c r="Q99" s="665"/>
      <c r="R99" s="665"/>
      <c r="S99" s="665"/>
      <c r="T99" s="665"/>
      <c r="U99" s="665"/>
      <c r="V99" s="665"/>
      <c r="W99" s="665"/>
      <c r="X99" s="665"/>
      <c r="Y99" s="665"/>
      <c r="Z99" s="665"/>
    </row>
    <row r="100" spans="1:26" ht="14.5">
      <c r="A100" s="666"/>
      <c r="B100" s="665"/>
      <c r="C100" s="665"/>
      <c r="D100" s="665"/>
      <c r="E100" s="665"/>
      <c r="F100" s="665"/>
      <c r="G100" s="665"/>
      <c r="H100" s="665"/>
      <c r="I100" s="665"/>
      <c r="J100" s="665"/>
      <c r="K100" s="665"/>
      <c r="L100" s="665"/>
      <c r="M100" s="665"/>
      <c r="N100" s="665"/>
      <c r="O100" s="665"/>
      <c r="P100" s="665"/>
      <c r="Q100" s="665"/>
      <c r="R100" s="665"/>
      <c r="S100" s="665"/>
      <c r="T100" s="665"/>
      <c r="U100" s="665"/>
      <c r="V100" s="665"/>
      <c r="W100" s="665"/>
      <c r="X100" s="665"/>
      <c r="Y100" s="665"/>
      <c r="Z100" s="665"/>
    </row>
    <row r="101" spans="1:26" ht="14.5">
      <c r="A101" s="666"/>
      <c r="B101" s="665"/>
      <c r="C101" s="665"/>
      <c r="D101" s="665"/>
      <c r="E101" s="665"/>
      <c r="F101" s="665"/>
      <c r="G101" s="665"/>
      <c r="H101" s="665"/>
      <c r="I101" s="665"/>
      <c r="J101" s="665"/>
      <c r="K101" s="665"/>
      <c r="L101" s="665"/>
      <c r="M101" s="665"/>
      <c r="N101" s="665"/>
      <c r="O101" s="665"/>
      <c r="P101" s="665"/>
      <c r="Q101" s="665"/>
      <c r="R101" s="665"/>
      <c r="S101" s="665"/>
      <c r="T101" s="665"/>
      <c r="U101" s="665"/>
      <c r="V101" s="665"/>
      <c r="W101" s="665"/>
      <c r="X101" s="665"/>
      <c r="Y101" s="665"/>
      <c r="Z101" s="665"/>
    </row>
    <row r="102" spans="1:26" ht="14.5">
      <c r="A102" s="666"/>
      <c r="B102" s="665"/>
      <c r="C102" s="665"/>
      <c r="D102" s="665"/>
      <c r="E102" s="665"/>
      <c r="F102" s="665"/>
      <c r="G102" s="665"/>
      <c r="H102" s="665"/>
      <c r="I102" s="665"/>
      <c r="J102" s="665"/>
      <c r="K102" s="665"/>
      <c r="L102" s="665"/>
      <c r="M102" s="665"/>
      <c r="N102" s="665"/>
      <c r="O102" s="665"/>
      <c r="P102" s="665"/>
      <c r="Q102" s="665"/>
      <c r="R102" s="665"/>
      <c r="S102" s="665"/>
      <c r="T102" s="665"/>
      <c r="U102" s="665"/>
      <c r="V102" s="665"/>
      <c r="W102" s="665"/>
      <c r="X102" s="665"/>
      <c r="Y102" s="665"/>
      <c r="Z102" s="665"/>
    </row>
    <row r="103" spans="1:26" ht="14.5">
      <c r="A103" s="666"/>
      <c r="B103" s="665"/>
      <c r="C103" s="665"/>
      <c r="D103" s="665"/>
      <c r="E103" s="665"/>
      <c r="F103" s="665"/>
      <c r="G103" s="665"/>
      <c r="H103" s="665"/>
      <c r="I103" s="665"/>
      <c r="J103" s="665"/>
      <c r="K103" s="665"/>
      <c r="L103" s="665"/>
      <c r="M103" s="665"/>
      <c r="N103" s="665"/>
      <c r="O103" s="665"/>
      <c r="P103" s="665"/>
      <c r="Q103" s="665"/>
      <c r="R103" s="665"/>
      <c r="S103" s="665"/>
      <c r="T103" s="665"/>
      <c r="U103" s="665"/>
      <c r="V103" s="665"/>
      <c r="W103" s="665"/>
      <c r="X103" s="665"/>
      <c r="Y103" s="665"/>
      <c r="Z103" s="665"/>
    </row>
    <row r="104" spans="1:26" ht="15" customHeight="1">
      <c r="A104" s="666"/>
      <c r="B104" s="665"/>
      <c r="C104" s="665"/>
      <c r="D104" s="665"/>
      <c r="E104" s="665"/>
      <c r="F104" s="665"/>
      <c r="G104" s="665"/>
      <c r="H104" s="665"/>
      <c r="I104" s="665"/>
      <c r="J104" s="665"/>
      <c r="K104" s="665"/>
      <c r="L104" s="665"/>
      <c r="M104" s="665"/>
      <c r="N104" s="665"/>
      <c r="O104" s="665"/>
      <c r="P104" s="665"/>
      <c r="Q104" s="665"/>
      <c r="R104" s="665"/>
      <c r="S104" s="665"/>
      <c r="T104" s="665"/>
      <c r="U104" s="665"/>
      <c r="V104" s="665"/>
      <c r="W104" s="665"/>
      <c r="X104" s="665"/>
      <c r="Y104" s="665"/>
      <c r="Z104" s="665"/>
    </row>
    <row r="105" spans="1:26" ht="15" customHeight="1">
      <c r="A105" s="666"/>
      <c r="B105" s="665"/>
      <c r="C105" s="665"/>
      <c r="D105" s="665"/>
      <c r="E105" s="665"/>
      <c r="F105" s="665"/>
      <c r="G105" s="665"/>
      <c r="H105" s="665"/>
      <c r="I105" s="665"/>
      <c r="J105" s="665"/>
      <c r="K105" s="665"/>
      <c r="L105" s="665"/>
      <c r="M105" s="665"/>
      <c r="N105" s="665"/>
      <c r="O105" s="665"/>
      <c r="P105" s="665"/>
      <c r="Q105" s="665"/>
      <c r="R105" s="665"/>
      <c r="S105" s="665"/>
      <c r="T105" s="665"/>
      <c r="U105" s="665"/>
      <c r="V105" s="665"/>
      <c r="W105" s="665"/>
      <c r="X105" s="665"/>
      <c r="Y105" s="665"/>
      <c r="Z105" s="665"/>
    </row>
    <row r="106" spans="1:26" ht="15" customHeight="1">
      <c r="A106" s="666"/>
      <c r="B106" s="665"/>
      <c r="C106" s="665"/>
      <c r="D106" s="665"/>
      <c r="E106" s="665"/>
      <c r="F106" s="665"/>
      <c r="G106" s="665"/>
      <c r="H106" s="665"/>
      <c r="I106" s="665"/>
      <c r="J106" s="665"/>
      <c r="K106" s="665"/>
      <c r="L106" s="665"/>
      <c r="M106" s="665"/>
      <c r="N106" s="665"/>
      <c r="O106" s="665"/>
      <c r="P106" s="665"/>
      <c r="Q106" s="665"/>
      <c r="R106" s="665"/>
      <c r="S106" s="665"/>
      <c r="T106" s="665"/>
      <c r="U106" s="665"/>
      <c r="V106" s="665"/>
      <c r="W106" s="665"/>
      <c r="X106" s="665"/>
      <c r="Y106" s="665"/>
      <c r="Z106" s="665"/>
    </row>
    <row r="107" spans="1:26" ht="15" customHeight="1">
      <c r="A107" s="666"/>
      <c r="B107" s="665"/>
      <c r="C107" s="665"/>
      <c r="D107" s="665"/>
      <c r="E107" s="665"/>
      <c r="F107" s="665"/>
      <c r="G107" s="665"/>
      <c r="H107" s="665"/>
      <c r="I107" s="665"/>
      <c r="J107" s="665"/>
      <c r="K107" s="665"/>
      <c r="L107" s="665"/>
      <c r="M107" s="665"/>
      <c r="N107" s="665"/>
      <c r="O107" s="665"/>
      <c r="P107" s="665"/>
      <c r="Q107" s="665"/>
      <c r="R107" s="665"/>
      <c r="S107" s="665"/>
      <c r="T107" s="665"/>
      <c r="U107" s="665"/>
      <c r="V107" s="665"/>
      <c r="W107" s="665"/>
      <c r="X107" s="665"/>
      <c r="Y107" s="665"/>
      <c r="Z107" s="665"/>
    </row>
    <row r="108" spans="1:26" ht="15" customHeight="1">
      <c r="A108" s="666"/>
      <c r="B108" s="665"/>
      <c r="C108" s="665"/>
      <c r="D108" s="665"/>
      <c r="E108" s="665"/>
      <c r="F108" s="665"/>
      <c r="G108" s="665"/>
      <c r="H108" s="665"/>
      <c r="I108" s="665"/>
      <c r="J108" s="665"/>
      <c r="K108" s="665"/>
      <c r="L108" s="665"/>
      <c r="M108" s="665"/>
      <c r="N108" s="665"/>
      <c r="O108" s="665"/>
      <c r="P108" s="665"/>
      <c r="Q108" s="665"/>
      <c r="R108" s="665"/>
      <c r="S108" s="665"/>
      <c r="T108" s="665"/>
      <c r="U108" s="665"/>
      <c r="V108" s="665"/>
      <c r="W108" s="665"/>
      <c r="X108" s="665"/>
      <c r="Y108" s="665"/>
      <c r="Z108" s="665"/>
    </row>
    <row r="109" spans="1:26" ht="15" customHeight="1">
      <c r="A109" s="666"/>
      <c r="B109" s="665"/>
      <c r="C109" s="665"/>
      <c r="D109" s="665"/>
      <c r="E109" s="665"/>
      <c r="F109" s="665"/>
      <c r="G109" s="665"/>
      <c r="H109" s="665"/>
      <c r="I109" s="665"/>
      <c r="J109" s="665"/>
      <c r="K109" s="665"/>
      <c r="L109" s="665"/>
      <c r="M109" s="665"/>
      <c r="N109" s="665"/>
      <c r="O109" s="665"/>
      <c r="P109" s="665"/>
      <c r="Q109" s="665"/>
      <c r="R109" s="665"/>
      <c r="S109" s="665"/>
      <c r="T109" s="665"/>
      <c r="U109" s="665"/>
      <c r="V109" s="665"/>
      <c r="W109" s="665"/>
      <c r="X109" s="665"/>
      <c r="Y109" s="665"/>
      <c r="Z109" s="665"/>
    </row>
  </sheetData>
  <autoFilter ref="A7:Z37" xr:uid="{DA96A26B-79F3-4A1E-AC1A-C518DBD01052}">
    <filterColumn colId="7">
      <colorFilter dxfId="6"/>
    </filterColumn>
  </autoFilter>
  <mergeCells count="21">
    <mergeCell ref="I6:T6"/>
    <mergeCell ref="A1:A3"/>
    <mergeCell ref="B1:X1"/>
    <mergeCell ref="B2:X3"/>
    <mergeCell ref="B4:Z4"/>
    <mergeCell ref="A5:A7"/>
    <mergeCell ref="B5:B7"/>
    <mergeCell ref="C5:F5"/>
    <mergeCell ref="G5:U5"/>
    <mergeCell ref="V5:Y5"/>
    <mergeCell ref="Z5:Z7"/>
    <mergeCell ref="C6:C7"/>
    <mergeCell ref="D6:D7"/>
    <mergeCell ref="E6:E7"/>
    <mergeCell ref="F6:F7"/>
    <mergeCell ref="G6:H6"/>
    <mergeCell ref="U6:U7"/>
    <mergeCell ref="V6:V7"/>
    <mergeCell ref="W6:W7"/>
    <mergeCell ref="X6:X7"/>
    <mergeCell ref="Y6:Y7"/>
  </mergeCells>
  <dataValidations count="3">
    <dataValidation type="decimal" operator="lessThan" allowBlank="1" showInputMessage="1" showErrorMessage="1" sqref="Y1:Y2" xr:uid="{5DB50FCD-2E9B-46BA-B3B3-6A23C93497D2}">
      <formula1>0</formula1>
    </dataValidation>
    <dataValidation type="decimal" operator="lessThan" showInputMessage="1" sqref="Z1" xr:uid="{5C1CEEF5-49F9-4ADE-A905-0CE7891D5BFB}">
      <formula1>0</formula1>
    </dataValidation>
    <dataValidation operator="lessThan" allowBlank="1" showInputMessage="1" showErrorMessage="1" sqref="Z2:Z3 B1:B2 Y3" xr:uid="{47A18729-B1CC-4240-A75A-E1139B4C4D5C}"/>
  </dataValidations>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9905-BBD9-481A-86F1-09F6AC02F520}">
  <sheetPr>
    <tabColor rgb="FF00B050"/>
  </sheetPr>
  <dimension ref="A1:Z72"/>
  <sheetViews>
    <sheetView zoomScaleNormal="100" workbookViewId="0">
      <pane ySplit="7" topLeftCell="A8" activePane="bottomLeft" state="frozen"/>
      <selection pane="bottomLeft" activeCell="A10" sqref="A10"/>
    </sheetView>
  </sheetViews>
  <sheetFormatPr baseColWidth="10" defaultColWidth="0" defaultRowHeight="14.5" customHeight="1" zeroHeight="1"/>
  <cols>
    <col min="1" max="1" width="30.54296875" customWidth="1"/>
    <col min="2" max="2" width="32" customWidth="1"/>
    <col min="3" max="3" width="29.81640625" customWidth="1"/>
    <col min="4" max="4" width="27.1796875" customWidth="1"/>
    <col min="5" max="5" width="16.26953125" customWidth="1"/>
    <col min="6" max="6" width="15.54296875" customWidth="1"/>
    <col min="7" max="7" width="12.26953125" customWidth="1"/>
    <col min="8" max="8" width="12.453125" customWidth="1"/>
    <col min="9" max="10" width="6.54296875" customWidth="1"/>
    <col min="11" max="11" width="7.453125" customWidth="1"/>
    <col min="12" max="12" width="6.7265625" customWidth="1"/>
    <col min="13" max="13" width="7" customWidth="1"/>
    <col min="14" max="14" width="6.1796875" customWidth="1"/>
    <col min="15" max="15" width="6" customWidth="1"/>
    <col min="16" max="16" width="5.54296875" customWidth="1"/>
    <col min="17" max="17" width="5.81640625" customWidth="1"/>
    <col min="18" max="18" width="6" customWidth="1"/>
    <col min="19" max="19" width="5.54296875" customWidth="1"/>
    <col min="20" max="20" width="6.54296875" customWidth="1"/>
    <col min="21" max="21" width="22.54296875" customWidth="1"/>
    <col min="22" max="22" width="19.26953125" customWidth="1"/>
    <col min="23" max="23" width="35.81640625" customWidth="1"/>
    <col min="24" max="24" width="34.08984375" customWidth="1"/>
    <col min="25" max="25" width="22.453125" customWidth="1"/>
    <col min="26" max="26" width="22.54296875" customWidth="1"/>
    <col min="27" max="16384" width="11.453125" hidden="1"/>
  </cols>
  <sheetData>
    <row r="1" spans="1:26" ht="27" customHeight="1">
      <c r="A1" s="1"/>
      <c r="B1" s="578" t="s">
        <v>22</v>
      </c>
      <c r="C1" s="579"/>
      <c r="D1" s="579"/>
      <c r="E1" s="579"/>
      <c r="F1" s="579"/>
      <c r="G1" s="579"/>
      <c r="H1" s="579"/>
      <c r="I1" s="579"/>
      <c r="J1" s="579"/>
      <c r="K1" s="579"/>
      <c r="L1" s="579"/>
      <c r="M1" s="579"/>
      <c r="N1" s="579"/>
      <c r="O1" s="579"/>
      <c r="P1" s="579"/>
      <c r="Q1" s="579"/>
      <c r="R1" s="579"/>
      <c r="S1" s="579"/>
      <c r="T1" s="579"/>
      <c r="U1" s="579"/>
      <c r="V1" s="579"/>
      <c r="W1" s="579"/>
      <c r="X1" s="580"/>
      <c r="Y1" s="11" t="s">
        <v>0</v>
      </c>
      <c r="Z1" s="2" t="s">
        <v>71</v>
      </c>
    </row>
    <row r="2" spans="1:26" ht="21" customHeight="1">
      <c r="A2" s="10"/>
      <c r="B2" s="581" t="s">
        <v>82</v>
      </c>
      <c r="C2" s="582"/>
      <c r="D2" s="582"/>
      <c r="E2" s="582"/>
      <c r="F2" s="582"/>
      <c r="G2" s="582"/>
      <c r="H2" s="582"/>
      <c r="I2" s="582"/>
      <c r="J2" s="582"/>
      <c r="K2" s="582"/>
      <c r="L2" s="582"/>
      <c r="M2" s="582"/>
      <c r="N2" s="582"/>
      <c r="O2" s="582"/>
      <c r="P2" s="582"/>
      <c r="Q2" s="582"/>
      <c r="R2" s="582"/>
      <c r="S2" s="582"/>
      <c r="T2" s="582"/>
      <c r="U2" s="582"/>
      <c r="V2" s="582"/>
      <c r="W2" s="582"/>
      <c r="X2" s="583"/>
      <c r="Y2" s="12" t="s">
        <v>1</v>
      </c>
      <c r="Z2" s="15">
        <v>1</v>
      </c>
    </row>
    <row r="3" spans="1:26" ht="24" customHeight="1" thickBot="1">
      <c r="A3" s="5"/>
      <c r="B3" s="584"/>
      <c r="C3" s="585"/>
      <c r="D3" s="585"/>
      <c r="E3" s="585"/>
      <c r="F3" s="585"/>
      <c r="G3" s="585"/>
      <c r="H3" s="585"/>
      <c r="I3" s="585"/>
      <c r="J3" s="585"/>
      <c r="K3" s="585"/>
      <c r="L3" s="585"/>
      <c r="M3" s="585"/>
      <c r="N3" s="585"/>
      <c r="O3" s="585"/>
      <c r="P3" s="585"/>
      <c r="Q3" s="585"/>
      <c r="R3" s="585"/>
      <c r="S3" s="585"/>
      <c r="T3" s="585"/>
      <c r="U3" s="585"/>
      <c r="V3" s="585"/>
      <c r="W3" s="585"/>
      <c r="X3" s="586"/>
      <c r="Y3" s="14" t="s">
        <v>7</v>
      </c>
      <c r="Z3" s="16">
        <v>45077</v>
      </c>
    </row>
    <row r="4" spans="1:26" ht="34.5" customHeight="1" thickBot="1">
      <c r="A4" s="54" t="s">
        <v>119</v>
      </c>
      <c r="B4" s="587"/>
      <c r="C4" s="588"/>
      <c r="D4" s="588"/>
      <c r="E4" s="588"/>
      <c r="F4" s="588"/>
      <c r="G4" s="588"/>
      <c r="H4" s="588"/>
      <c r="I4" s="588"/>
      <c r="J4" s="588"/>
      <c r="K4" s="588"/>
      <c r="L4" s="588"/>
      <c r="M4" s="588"/>
      <c r="N4" s="588"/>
      <c r="O4" s="588"/>
      <c r="P4" s="588"/>
      <c r="Q4" s="588"/>
      <c r="R4" s="588"/>
      <c r="S4" s="588"/>
      <c r="T4" s="588"/>
      <c r="U4" s="588"/>
      <c r="V4" s="588"/>
      <c r="W4" s="588"/>
      <c r="X4" s="588"/>
      <c r="Y4" s="588"/>
      <c r="Z4" s="589"/>
    </row>
    <row r="5" spans="1:26" ht="30.75" customHeight="1" thickBot="1">
      <c r="A5" s="590" t="s">
        <v>101</v>
      </c>
      <c r="B5" s="571" t="s">
        <v>83</v>
      </c>
      <c r="C5" s="572" t="s">
        <v>84</v>
      </c>
      <c r="D5" s="594"/>
      <c r="E5" s="594"/>
      <c r="F5" s="573"/>
      <c r="G5" s="648" t="s">
        <v>91</v>
      </c>
      <c r="H5" s="649"/>
      <c r="I5" s="649"/>
      <c r="J5" s="649"/>
      <c r="K5" s="649"/>
      <c r="L5" s="649"/>
      <c r="M5" s="649"/>
      <c r="N5" s="649"/>
      <c r="O5" s="649"/>
      <c r="P5" s="649"/>
      <c r="Q5" s="649"/>
      <c r="R5" s="649"/>
      <c r="S5" s="649"/>
      <c r="T5" s="649"/>
      <c r="U5" s="650"/>
      <c r="V5" s="648" t="s">
        <v>92</v>
      </c>
      <c r="W5" s="649"/>
      <c r="X5" s="649"/>
      <c r="Y5" s="650"/>
      <c r="Z5" s="570" t="s">
        <v>97</v>
      </c>
    </row>
    <row r="6" spans="1:26" ht="36" customHeight="1" thickBot="1">
      <c r="A6" s="591"/>
      <c r="B6" s="571"/>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94</v>
      </c>
      <c r="X6" s="577" t="s">
        <v>95</v>
      </c>
      <c r="Y6" s="577" t="s">
        <v>96</v>
      </c>
      <c r="Z6" s="577"/>
    </row>
    <row r="7" spans="1:26" ht="30.75" customHeight="1" thickBot="1">
      <c r="A7" s="596"/>
      <c r="B7" s="595"/>
      <c r="C7" s="593"/>
      <c r="D7" s="593"/>
      <c r="E7" s="593"/>
      <c r="F7" s="595"/>
      <c r="G7" s="6" t="s">
        <v>8</v>
      </c>
      <c r="H7" s="6" t="s">
        <v>9</v>
      </c>
      <c r="I7" s="7" t="s">
        <v>10</v>
      </c>
      <c r="J7" s="8" t="s">
        <v>11</v>
      </c>
      <c r="K7" s="8" t="s">
        <v>12</v>
      </c>
      <c r="L7" s="8" t="s">
        <v>13</v>
      </c>
      <c r="M7" s="8" t="s">
        <v>14</v>
      </c>
      <c r="N7" s="8" t="s">
        <v>15</v>
      </c>
      <c r="O7" s="8" t="s">
        <v>16</v>
      </c>
      <c r="P7" s="8" t="s">
        <v>17</v>
      </c>
      <c r="Q7" s="8" t="s">
        <v>18</v>
      </c>
      <c r="R7" s="8" t="s">
        <v>19</v>
      </c>
      <c r="S7" s="8" t="s">
        <v>20</v>
      </c>
      <c r="T7" s="9" t="s">
        <v>21</v>
      </c>
      <c r="U7" s="593"/>
      <c r="V7" s="593"/>
      <c r="W7" s="593"/>
      <c r="X7" s="593"/>
      <c r="Y7" s="593"/>
      <c r="Z7" s="593"/>
    </row>
    <row r="8" spans="1:26" s="657" customFormat="1" ht="130.5">
      <c r="A8" s="651" t="s">
        <v>872</v>
      </c>
      <c r="B8" s="652" t="s">
        <v>873</v>
      </c>
      <c r="C8" s="652" t="s">
        <v>874</v>
      </c>
      <c r="D8" s="652" t="s">
        <v>875</v>
      </c>
      <c r="E8" s="653"/>
      <c r="F8" s="653" t="s">
        <v>876</v>
      </c>
      <c r="G8" s="653">
        <v>0</v>
      </c>
      <c r="H8" s="653">
        <v>1</v>
      </c>
      <c r="I8" s="653">
        <v>1</v>
      </c>
      <c r="J8" s="653"/>
      <c r="K8" s="653"/>
      <c r="L8" s="653"/>
      <c r="M8" s="653"/>
      <c r="N8" s="653"/>
      <c r="O8" s="653"/>
      <c r="P8" s="653"/>
      <c r="Q8" s="653"/>
      <c r="R8" s="653"/>
      <c r="S8" s="653"/>
      <c r="T8" s="653"/>
      <c r="U8" s="651" t="s">
        <v>877</v>
      </c>
      <c r="V8" s="654">
        <v>1</v>
      </c>
      <c r="W8" s="655" t="s">
        <v>878</v>
      </c>
      <c r="X8" s="656" t="s">
        <v>879</v>
      </c>
      <c r="Y8" s="39" t="s">
        <v>871</v>
      </c>
      <c r="Z8" s="651" t="s">
        <v>880</v>
      </c>
    </row>
    <row r="9" spans="1:26" s="664" customFormat="1" ht="145">
      <c r="A9" s="651" t="s">
        <v>872</v>
      </c>
      <c r="B9" s="658" t="s">
        <v>881</v>
      </c>
      <c r="C9" s="652" t="s">
        <v>874</v>
      </c>
      <c r="D9" s="652" t="s">
        <v>875</v>
      </c>
      <c r="E9" s="653"/>
      <c r="F9" s="653" t="s">
        <v>25</v>
      </c>
      <c r="G9" s="659">
        <v>0</v>
      </c>
      <c r="H9" s="659">
        <v>4</v>
      </c>
      <c r="I9" s="653"/>
      <c r="J9" s="653"/>
      <c r="K9" s="653">
        <v>1</v>
      </c>
      <c r="L9" s="653"/>
      <c r="M9" s="653"/>
      <c r="N9" s="653">
        <v>1</v>
      </c>
      <c r="O9" s="653"/>
      <c r="P9" s="653"/>
      <c r="Q9" s="653">
        <v>1</v>
      </c>
      <c r="R9" s="653"/>
      <c r="S9" s="653"/>
      <c r="T9" s="653">
        <v>1</v>
      </c>
      <c r="U9" s="660" t="s">
        <v>882</v>
      </c>
      <c r="V9" s="661">
        <v>0.25</v>
      </c>
      <c r="W9" s="662" t="s">
        <v>883</v>
      </c>
      <c r="X9" s="663" t="s">
        <v>884</v>
      </c>
      <c r="Y9" s="39" t="s">
        <v>871</v>
      </c>
      <c r="Z9" s="651" t="s">
        <v>880</v>
      </c>
    </row>
    <row r="10" spans="1:26" s="665" customFormat="1" ht="81.75" customHeight="1">
      <c r="A10" s="651" t="s">
        <v>872</v>
      </c>
      <c r="B10" s="658" t="s">
        <v>885</v>
      </c>
      <c r="C10" s="652" t="s">
        <v>886</v>
      </c>
      <c r="D10" s="652" t="s">
        <v>875</v>
      </c>
      <c r="E10" s="653"/>
      <c r="F10" s="653" t="s">
        <v>23</v>
      </c>
      <c r="G10" s="659">
        <v>0</v>
      </c>
      <c r="H10" s="659">
        <v>12</v>
      </c>
      <c r="I10" s="653">
        <v>1</v>
      </c>
      <c r="J10" s="653">
        <v>1</v>
      </c>
      <c r="K10" s="653">
        <v>1</v>
      </c>
      <c r="L10" s="653">
        <v>1</v>
      </c>
      <c r="M10" s="653">
        <v>1</v>
      </c>
      <c r="N10" s="653">
        <v>1</v>
      </c>
      <c r="O10" s="653">
        <v>1</v>
      </c>
      <c r="P10" s="653">
        <v>1</v>
      </c>
      <c r="Q10" s="653">
        <v>1</v>
      </c>
      <c r="R10" s="653">
        <v>1</v>
      </c>
      <c r="S10" s="653">
        <v>1</v>
      </c>
      <c r="T10" s="653">
        <v>1</v>
      </c>
      <c r="U10" s="658" t="s">
        <v>887</v>
      </c>
      <c r="V10" s="661">
        <v>0.25</v>
      </c>
      <c r="W10" s="662" t="s">
        <v>887</v>
      </c>
      <c r="X10" s="663" t="s">
        <v>888</v>
      </c>
      <c r="Y10" s="39" t="s">
        <v>871</v>
      </c>
      <c r="Z10" s="651" t="s">
        <v>880</v>
      </c>
    </row>
    <row r="11" spans="1:26">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row>
    <row r="12" spans="1:26">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row>
    <row r="14" spans="1:26">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row>
    <row r="15" spans="1:26">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row>
    <row r="16" spans="1:26">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 ht="31">
      <c r="A17" s="13" t="s">
        <v>98</v>
      </c>
      <c r="B17" s="52">
        <v>45688</v>
      </c>
    </row>
    <row r="18" spans="1:2" ht="16.5" customHeight="1"/>
    <row r="19" spans="1:2"/>
    <row r="20" spans="1:2"/>
    <row r="21" spans="1:2"/>
    <row r="22" spans="1:2"/>
    <row r="23" spans="1:2"/>
    <row r="24" spans="1:2"/>
    <row r="25" spans="1:2"/>
    <row r="26" spans="1:2"/>
    <row r="27" spans="1:2"/>
    <row r="28" spans="1:2"/>
    <row r="29" spans="1:2"/>
    <row r="30" spans="1:2"/>
    <row r="31" spans="1:2"/>
    <row r="32" spans="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sheetData>
  <mergeCells count="20">
    <mergeCell ref="V6:V7"/>
    <mergeCell ref="W6:W7"/>
    <mergeCell ref="X6:X7"/>
    <mergeCell ref="Y6:Y7"/>
    <mergeCell ref="D6:D7"/>
    <mergeCell ref="E6:E7"/>
    <mergeCell ref="F6:F7"/>
    <mergeCell ref="G6:H6"/>
    <mergeCell ref="I6:T6"/>
    <mergeCell ref="U6:U7"/>
    <mergeCell ref="B1:X1"/>
    <mergeCell ref="B2:X3"/>
    <mergeCell ref="B4:Z4"/>
    <mergeCell ref="A5:A7"/>
    <mergeCell ref="B5:B7"/>
    <mergeCell ref="C5:F5"/>
    <mergeCell ref="G5:U5"/>
    <mergeCell ref="V5:Y5"/>
    <mergeCell ref="Z5:Z7"/>
    <mergeCell ref="C6:C7"/>
  </mergeCells>
  <dataValidations count="3">
    <dataValidation type="decimal" operator="lessThan" allowBlank="1" showInputMessage="1" showErrorMessage="1" sqref="Y1:Y2" xr:uid="{E58E58EA-FB96-4BF9-99FF-CF05E05B8C04}">
      <formula1>0</formula1>
    </dataValidation>
    <dataValidation type="decimal" operator="lessThan" showInputMessage="1" sqref="Z1" xr:uid="{DBE76CA2-DFAD-4481-BF87-9513C0BBAEFD}">
      <formula1>0</formula1>
    </dataValidation>
    <dataValidation operator="lessThan" allowBlank="1" showInputMessage="1" showErrorMessage="1" sqref="Z2:Z3 B1:B2 Y3" xr:uid="{D39E8245-4160-4AEC-B7B2-D36B281201AA}"/>
  </dataValidations>
  <hyperlinks>
    <hyperlink ref="W8" r:id="rId1" xr:uid="{6B59D6E0-90B9-4288-BEA7-93CC2C995794}"/>
    <hyperlink ref="W9" r:id="rId2" display="Para el seguimiento al Plan Anual de Adquisiciones (PAA) se emplearon como insumos los memorandos emitidos y las reuniones realizadas, cuyos soportes se encuentran en actas y correos electrónicoEl seguimiento al PAA se realizó con base en memorandos y reuniones (actas y correos). Lo anterior se evidencia en el detalle del reporte y en los demás soportes disponibles" xr:uid="{5DF7E0BA-B649-48B3-B669-FDABF1B2C862}"/>
    <hyperlink ref="W10" r:id="rId3" xr:uid="{E1EE1FF8-7CAC-4253-9415-710D48D467AE}"/>
  </hyperlinks>
  <pageMargins left="0.7" right="0.7" top="0.75" bottom="0.75" header="0.3" footer="0.3"/>
  <pageSetup scale="33" orientation="portrait"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B6F56-E145-4EC3-B3DD-6FB0F41C127A}">
  <sheetPr>
    <tabColor rgb="FF00B050"/>
  </sheetPr>
  <dimension ref="A1:Z99"/>
  <sheetViews>
    <sheetView zoomScale="70" zoomScaleNormal="70" workbookViewId="0">
      <pane ySplit="7" topLeftCell="A8" activePane="bottomLeft" state="frozen"/>
      <selection pane="bottomLeft" activeCell="A8" sqref="A8:Z8"/>
    </sheetView>
  </sheetViews>
  <sheetFormatPr baseColWidth="10" defaultColWidth="0" defaultRowHeight="15" customHeight="1" zeroHeight="1"/>
  <cols>
    <col min="1" max="1" width="32" style="245" customWidth="1"/>
    <col min="2" max="2" width="43.1796875" style="245" customWidth="1"/>
    <col min="3" max="3" width="38.54296875" style="245" customWidth="1"/>
    <col min="4" max="4" width="15.54296875" style="245" customWidth="1"/>
    <col min="5" max="5" width="16.26953125" style="245" customWidth="1"/>
    <col min="6" max="6" width="17.7265625" style="245" customWidth="1"/>
    <col min="7" max="7" width="12.26953125" style="245" customWidth="1"/>
    <col min="8" max="8" width="12.453125" style="245" customWidth="1"/>
    <col min="9" max="10" width="7.453125" style="245" customWidth="1"/>
    <col min="11" max="11" width="7.81640625" style="245" customWidth="1"/>
    <col min="12" max="19" width="7.453125" style="245" customWidth="1"/>
    <col min="20" max="20" width="9.26953125" style="245" customWidth="1"/>
    <col min="21" max="21" width="17.81640625" style="245" customWidth="1"/>
    <col min="22" max="22" width="19.26953125" style="245" customWidth="1"/>
    <col min="23" max="23" width="32" style="245" customWidth="1"/>
    <col min="24" max="24" width="52" style="245" customWidth="1"/>
    <col min="25" max="25" width="22.453125" style="245" customWidth="1"/>
    <col min="26" max="26" width="22.54296875" style="245" customWidth="1"/>
    <col min="27" max="16384" width="11.453125" style="245" hidden="1"/>
  </cols>
  <sheetData>
    <row r="1" spans="1:26" ht="27" customHeight="1">
      <c r="A1" s="243"/>
      <c r="B1" s="578" t="s">
        <v>22</v>
      </c>
      <c r="C1" s="579"/>
      <c r="D1" s="579"/>
      <c r="E1" s="579"/>
      <c r="F1" s="579"/>
      <c r="G1" s="579"/>
      <c r="H1" s="579"/>
      <c r="I1" s="579"/>
      <c r="J1" s="579"/>
      <c r="K1" s="579"/>
      <c r="L1" s="579"/>
      <c r="M1" s="579"/>
      <c r="N1" s="579"/>
      <c r="O1" s="579"/>
      <c r="P1" s="579"/>
      <c r="Q1" s="579"/>
      <c r="R1" s="579"/>
      <c r="S1" s="579"/>
      <c r="T1" s="579"/>
      <c r="U1" s="579"/>
      <c r="V1" s="579"/>
      <c r="W1" s="579"/>
      <c r="X1" s="580"/>
      <c r="Y1" s="11" t="s">
        <v>0</v>
      </c>
      <c r="Z1" s="244" t="s">
        <v>71</v>
      </c>
    </row>
    <row r="2" spans="1:26" ht="21" customHeight="1">
      <c r="A2" s="246"/>
      <c r="B2" s="581" t="s">
        <v>82</v>
      </c>
      <c r="C2" s="582"/>
      <c r="D2" s="582"/>
      <c r="E2" s="582"/>
      <c r="F2" s="582"/>
      <c r="G2" s="582"/>
      <c r="H2" s="582"/>
      <c r="I2" s="582"/>
      <c r="J2" s="582"/>
      <c r="K2" s="582"/>
      <c r="L2" s="582"/>
      <c r="M2" s="582"/>
      <c r="N2" s="582"/>
      <c r="O2" s="582"/>
      <c r="P2" s="582"/>
      <c r="Q2" s="582"/>
      <c r="R2" s="582"/>
      <c r="S2" s="582"/>
      <c r="T2" s="582"/>
      <c r="U2" s="582"/>
      <c r="V2" s="582"/>
      <c r="W2" s="582"/>
      <c r="X2" s="583"/>
      <c r="Y2" s="12" t="s">
        <v>1</v>
      </c>
      <c r="Z2" s="247">
        <v>1</v>
      </c>
    </row>
    <row r="3" spans="1:26" ht="24" customHeight="1" thickBot="1">
      <c r="A3" s="248"/>
      <c r="B3" s="584"/>
      <c r="C3" s="585"/>
      <c r="D3" s="585"/>
      <c r="E3" s="585"/>
      <c r="F3" s="585"/>
      <c r="G3" s="585"/>
      <c r="H3" s="585"/>
      <c r="I3" s="585"/>
      <c r="J3" s="585"/>
      <c r="K3" s="585"/>
      <c r="L3" s="585"/>
      <c r="M3" s="585"/>
      <c r="N3" s="585"/>
      <c r="O3" s="585"/>
      <c r="P3" s="585"/>
      <c r="Q3" s="585"/>
      <c r="R3" s="585"/>
      <c r="S3" s="585"/>
      <c r="T3" s="585"/>
      <c r="U3" s="585"/>
      <c r="V3" s="585"/>
      <c r="W3" s="585"/>
      <c r="X3" s="586"/>
      <c r="Y3" s="14" t="s">
        <v>7</v>
      </c>
      <c r="Z3" s="249">
        <v>45077</v>
      </c>
    </row>
    <row r="4" spans="1:26" ht="34.5" customHeight="1" thickBot="1">
      <c r="A4" s="54" t="s">
        <v>119</v>
      </c>
      <c r="B4" s="587" t="s">
        <v>438</v>
      </c>
      <c r="C4" s="588"/>
      <c r="D4" s="588"/>
      <c r="E4" s="588"/>
      <c r="F4" s="588"/>
      <c r="G4" s="588"/>
      <c r="H4" s="588"/>
      <c r="I4" s="588"/>
      <c r="J4" s="588"/>
      <c r="K4" s="588"/>
      <c r="L4" s="588"/>
      <c r="M4" s="588"/>
      <c r="N4" s="588"/>
      <c r="O4" s="588"/>
      <c r="P4" s="588"/>
      <c r="Q4" s="588"/>
      <c r="R4" s="588"/>
      <c r="S4" s="588"/>
      <c r="T4" s="588"/>
      <c r="U4" s="588"/>
      <c r="V4" s="588"/>
      <c r="W4" s="588"/>
      <c r="X4" s="588"/>
      <c r="Y4" s="588"/>
      <c r="Z4" s="589"/>
    </row>
    <row r="5" spans="1:26" ht="30.75" customHeight="1" thickBot="1">
      <c r="A5" s="590" t="s">
        <v>101</v>
      </c>
      <c r="B5" s="571" t="s">
        <v>83</v>
      </c>
      <c r="C5" s="572" t="s">
        <v>84</v>
      </c>
      <c r="D5" s="594"/>
      <c r="E5" s="594"/>
      <c r="F5" s="573"/>
      <c r="G5" s="572" t="s">
        <v>91</v>
      </c>
      <c r="H5" s="594"/>
      <c r="I5" s="594"/>
      <c r="J5" s="594"/>
      <c r="K5" s="594"/>
      <c r="L5" s="594"/>
      <c r="M5" s="594"/>
      <c r="N5" s="594"/>
      <c r="O5" s="594"/>
      <c r="P5" s="594"/>
      <c r="Q5" s="594"/>
      <c r="R5" s="594"/>
      <c r="S5" s="594"/>
      <c r="T5" s="594"/>
      <c r="U5" s="573"/>
      <c r="V5" s="572" t="s">
        <v>92</v>
      </c>
      <c r="W5" s="594"/>
      <c r="X5" s="594"/>
      <c r="Y5" s="573"/>
      <c r="Z5" s="570" t="s">
        <v>97</v>
      </c>
    </row>
    <row r="6" spans="1:26" ht="36" customHeight="1" thickBot="1">
      <c r="A6" s="591"/>
      <c r="B6" s="571"/>
      <c r="C6" s="577" t="s">
        <v>85</v>
      </c>
      <c r="D6" s="577" t="s">
        <v>86</v>
      </c>
      <c r="E6" s="577" t="s">
        <v>87</v>
      </c>
      <c r="F6" s="570" t="s">
        <v>88</v>
      </c>
      <c r="G6" s="572" t="s">
        <v>89</v>
      </c>
      <c r="H6" s="573"/>
      <c r="I6" s="574" t="s">
        <v>90</v>
      </c>
      <c r="J6" s="575"/>
      <c r="K6" s="575"/>
      <c r="L6" s="575"/>
      <c r="M6" s="575"/>
      <c r="N6" s="575"/>
      <c r="O6" s="575"/>
      <c r="P6" s="575"/>
      <c r="Q6" s="575"/>
      <c r="R6" s="575"/>
      <c r="S6" s="575"/>
      <c r="T6" s="576"/>
      <c r="U6" s="570" t="s">
        <v>100</v>
      </c>
      <c r="V6" s="577" t="s">
        <v>93</v>
      </c>
      <c r="W6" s="577" t="s">
        <v>94</v>
      </c>
      <c r="X6" s="577" t="s">
        <v>95</v>
      </c>
      <c r="Y6" s="577" t="s">
        <v>96</v>
      </c>
      <c r="Z6" s="577"/>
    </row>
    <row r="7" spans="1:26" ht="30.75" customHeight="1" thickBot="1">
      <c r="A7" s="596"/>
      <c r="B7" s="595"/>
      <c r="C7" s="593"/>
      <c r="D7" s="593"/>
      <c r="E7" s="593"/>
      <c r="F7" s="595"/>
      <c r="G7" s="6" t="s">
        <v>8</v>
      </c>
      <c r="H7" s="6" t="s">
        <v>9</v>
      </c>
      <c r="I7" s="7" t="s">
        <v>10</v>
      </c>
      <c r="J7" s="8" t="s">
        <v>11</v>
      </c>
      <c r="K7" s="8" t="s">
        <v>12</v>
      </c>
      <c r="L7" s="8" t="s">
        <v>13</v>
      </c>
      <c r="M7" s="8" t="s">
        <v>14</v>
      </c>
      <c r="N7" s="8" t="s">
        <v>15</v>
      </c>
      <c r="O7" s="8" t="s">
        <v>16</v>
      </c>
      <c r="P7" s="8" t="s">
        <v>17</v>
      </c>
      <c r="Q7" s="8" t="s">
        <v>18</v>
      </c>
      <c r="R7" s="8" t="s">
        <v>19</v>
      </c>
      <c r="S7" s="8" t="s">
        <v>20</v>
      </c>
      <c r="T7" s="9" t="s">
        <v>21</v>
      </c>
      <c r="U7" s="593"/>
      <c r="V7" s="593"/>
      <c r="W7" s="593"/>
      <c r="X7" s="593"/>
      <c r="Y7" s="593"/>
      <c r="Z7" s="593"/>
    </row>
    <row r="8" spans="1:26" ht="16" thickBot="1">
      <c r="A8" s="620" t="s">
        <v>240</v>
      </c>
      <c r="B8" s="621"/>
      <c r="C8" s="621"/>
      <c r="D8" s="621"/>
      <c r="E8" s="621"/>
      <c r="F8" s="621"/>
      <c r="G8" s="621"/>
      <c r="H8" s="621"/>
      <c r="I8" s="621"/>
      <c r="J8" s="621"/>
      <c r="K8" s="621"/>
      <c r="L8" s="621"/>
      <c r="M8" s="621"/>
      <c r="N8" s="621"/>
      <c r="O8" s="621"/>
      <c r="P8" s="621"/>
      <c r="Q8" s="621"/>
      <c r="R8" s="621"/>
      <c r="S8" s="621"/>
      <c r="T8" s="621"/>
      <c r="U8" s="621"/>
      <c r="V8" s="621"/>
      <c r="W8" s="621"/>
      <c r="X8" s="621"/>
      <c r="Y8" s="621"/>
      <c r="Z8" s="622"/>
    </row>
    <row r="9" spans="1:26" ht="184.5" customHeight="1">
      <c r="A9" s="250" t="s">
        <v>241</v>
      </c>
      <c r="B9" s="251" t="s">
        <v>439</v>
      </c>
      <c r="C9" s="252" t="s">
        <v>242</v>
      </c>
      <c r="D9" s="253"/>
      <c r="E9" s="253"/>
      <c r="F9" s="253" t="s">
        <v>25</v>
      </c>
      <c r="G9" s="254">
        <v>1</v>
      </c>
      <c r="H9" s="255">
        <v>2</v>
      </c>
      <c r="I9" s="256"/>
      <c r="J9" s="256"/>
      <c r="K9" s="257">
        <v>1</v>
      </c>
      <c r="L9" s="258"/>
      <c r="M9" s="256"/>
      <c r="N9" s="258"/>
      <c r="O9" s="259"/>
      <c r="P9" s="257">
        <v>1</v>
      </c>
      <c r="Q9" s="258"/>
      <c r="R9" s="258"/>
      <c r="S9" s="259"/>
      <c r="T9" s="258"/>
      <c r="U9" s="260"/>
      <c r="V9" s="261" t="e">
        <f>(D9/E9)*100</f>
        <v>#DIV/0!</v>
      </c>
      <c r="W9" s="262" t="s">
        <v>243</v>
      </c>
      <c r="X9" s="263" t="s">
        <v>440</v>
      </c>
      <c r="Y9" s="260"/>
      <c r="Z9" s="264" t="s">
        <v>244</v>
      </c>
    </row>
    <row r="10" spans="1:26" ht="88.5" customHeight="1">
      <c r="A10" s="265" t="s">
        <v>241</v>
      </c>
      <c r="B10" s="266" t="s">
        <v>245</v>
      </c>
      <c r="C10" s="267" t="s">
        <v>242</v>
      </c>
      <c r="D10" s="268"/>
      <c r="E10" s="268"/>
      <c r="F10" s="268" t="s">
        <v>25</v>
      </c>
      <c r="G10" s="269">
        <v>1</v>
      </c>
      <c r="H10" s="270">
        <v>1</v>
      </c>
      <c r="I10" s="271"/>
      <c r="J10" s="272">
        <v>1</v>
      </c>
      <c r="K10" s="273"/>
      <c r="L10" s="271"/>
      <c r="M10" s="273"/>
      <c r="N10" s="274"/>
      <c r="O10" s="273"/>
      <c r="P10" s="271"/>
      <c r="Q10" s="271"/>
      <c r="R10" s="271"/>
      <c r="S10" s="271"/>
      <c r="T10" s="271"/>
      <c r="U10" s="275"/>
      <c r="V10" s="276" t="e">
        <f t="shared" ref="V10:V20" si="0">(D10/E10)*100</f>
        <v>#DIV/0!</v>
      </c>
      <c r="W10" s="277" t="s">
        <v>441</v>
      </c>
      <c r="X10" s="278" t="s">
        <v>442</v>
      </c>
      <c r="Y10" s="275"/>
      <c r="Z10" s="279" t="s">
        <v>244</v>
      </c>
    </row>
    <row r="11" spans="1:26" ht="66.75" customHeight="1">
      <c r="A11" s="265" t="s">
        <v>241</v>
      </c>
      <c r="B11" s="280" t="s">
        <v>246</v>
      </c>
      <c r="C11" s="267" t="s">
        <v>242</v>
      </c>
      <c r="D11" s="268"/>
      <c r="E11" s="268"/>
      <c r="F11" s="268" t="s">
        <v>25</v>
      </c>
      <c r="G11" s="269">
        <v>1</v>
      </c>
      <c r="H11" s="270">
        <v>1</v>
      </c>
      <c r="I11" s="273"/>
      <c r="J11" s="273"/>
      <c r="K11" s="273"/>
      <c r="L11" s="272">
        <v>1</v>
      </c>
      <c r="M11" s="273"/>
      <c r="N11" s="274"/>
      <c r="O11" s="273"/>
      <c r="P11" s="271"/>
      <c r="Q11" s="271"/>
      <c r="R11" s="271"/>
      <c r="S11" s="271"/>
      <c r="T11" s="271"/>
      <c r="U11" s="275"/>
      <c r="V11" s="276" t="e">
        <f t="shared" si="0"/>
        <v>#DIV/0!</v>
      </c>
      <c r="W11" s="277" t="s">
        <v>443</v>
      </c>
      <c r="X11" s="281"/>
      <c r="Y11" s="275"/>
      <c r="Z11" s="279" t="s">
        <v>244</v>
      </c>
    </row>
    <row r="12" spans="1:26" ht="90" customHeight="1">
      <c r="A12" s="265" t="s">
        <v>241</v>
      </c>
      <c r="B12" s="266" t="s">
        <v>444</v>
      </c>
      <c r="C12" s="267" t="s">
        <v>242</v>
      </c>
      <c r="D12" s="268"/>
      <c r="E12" s="268"/>
      <c r="F12" s="268" t="s">
        <v>25</v>
      </c>
      <c r="G12" s="269">
        <v>1</v>
      </c>
      <c r="H12" s="270">
        <v>1</v>
      </c>
      <c r="I12" s="272">
        <v>1</v>
      </c>
      <c r="J12" s="273"/>
      <c r="K12" s="273"/>
      <c r="L12" s="271"/>
      <c r="M12" s="273"/>
      <c r="N12" s="274"/>
      <c r="O12" s="273"/>
      <c r="P12" s="271"/>
      <c r="Q12" s="271"/>
      <c r="R12" s="271"/>
      <c r="S12" s="271"/>
      <c r="T12" s="271"/>
      <c r="U12" s="275"/>
      <c r="V12" s="276" t="e">
        <f t="shared" si="0"/>
        <v>#DIV/0!</v>
      </c>
      <c r="W12" s="277" t="s">
        <v>445</v>
      </c>
      <c r="X12" s="278" t="s">
        <v>446</v>
      </c>
      <c r="Y12" s="275"/>
      <c r="Z12" s="279" t="s">
        <v>244</v>
      </c>
    </row>
    <row r="13" spans="1:26" ht="75" customHeight="1">
      <c r="A13" s="265" t="s">
        <v>241</v>
      </c>
      <c r="B13" s="266" t="s">
        <v>447</v>
      </c>
      <c r="C13" s="267" t="s">
        <v>247</v>
      </c>
      <c r="D13" s="268"/>
      <c r="E13" s="268"/>
      <c r="F13" s="268" t="s">
        <v>25</v>
      </c>
      <c r="G13" s="269">
        <v>1</v>
      </c>
      <c r="H13" s="270">
        <v>2</v>
      </c>
      <c r="I13" s="273"/>
      <c r="J13" s="273"/>
      <c r="K13" s="273"/>
      <c r="L13" s="271"/>
      <c r="M13" s="273"/>
      <c r="N13" s="274"/>
      <c r="O13" s="273"/>
      <c r="P13" s="282">
        <v>1</v>
      </c>
      <c r="Q13" s="274"/>
      <c r="R13" s="271"/>
      <c r="S13" s="272">
        <v>1</v>
      </c>
      <c r="T13" s="271"/>
      <c r="U13" s="275"/>
      <c r="V13" s="276" t="e">
        <f t="shared" si="0"/>
        <v>#DIV/0!</v>
      </c>
      <c r="W13" s="283" t="s">
        <v>448</v>
      </c>
      <c r="X13" s="278"/>
      <c r="Y13" s="275"/>
      <c r="Z13" s="284" t="s">
        <v>449</v>
      </c>
    </row>
    <row r="14" spans="1:26" ht="75" customHeight="1">
      <c r="A14" s="265" t="s">
        <v>241</v>
      </c>
      <c r="B14" s="266" t="s">
        <v>248</v>
      </c>
      <c r="C14" s="267" t="s">
        <v>242</v>
      </c>
      <c r="D14" s="268"/>
      <c r="E14" s="268"/>
      <c r="F14" s="268" t="s">
        <v>25</v>
      </c>
      <c r="G14" s="269">
        <v>0</v>
      </c>
      <c r="H14" s="270">
        <v>2</v>
      </c>
      <c r="I14" s="273"/>
      <c r="J14" s="273"/>
      <c r="K14" s="273"/>
      <c r="L14" s="271"/>
      <c r="M14" s="273"/>
      <c r="N14" s="282">
        <v>1</v>
      </c>
      <c r="O14" s="273"/>
      <c r="P14" s="271"/>
      <c r="Q14" s="271"/>
      <c r="R14" s="271"/>
      <c r="S14" s="272">
        <v>1</v>
      </c>
      <c r="T14" s="271"/>
      <c r="U14" s="275"/>
      <c r="V14" s="276" t="e">
        <f t="shared" si="0"/>
        <v>#DIV/0!</v>
      </c>
      <c r="W14" s="283" t="s">
        <v>249</v>
      </c>
      <c r="X14" s="278"/>
      <c r="Y14" s="275"/>
      <c r="Z14" s="279" t="s">
        <v>244</v>
      </c>
    </row>
    <row r="15" spans="1:26" ht="46.5">
      <c r="A15" s="285" t="s">
        <v>241</v>
      </c>
      <c r="B15" s="266" t="s">
        <v>450</v>
      </c>
      <c r="C15" s="267" t="s">
        <v>242</v>
      </c>
      <c r="D15" s="286"/>
      <c r="E15" s="286"/>
      <c r="F15" s="268" t="s">
        <v>25</v>
      </c>
      <c r="G15" s="287">
        <v>0</v>
      </c>
      <c r="H15" s="270">
        <v>1</v>
      </c>
      <c r="I15" s="274"/>
      <c r="J15" s="274"/>
      <c r="K15" s="274"/>
      <c r="L15" s="282">
        <v>1</v>
      </c>
      <c r="M15" s="274"/>
      <c r="N15" s="274"/>
      <c r="O15" s="274"/>
      <c r="P15" s="274"/>
      <c r="Q15" s="274"/>
      <c r="R15" s="274"/>
      <c r="S15" s="274"/>
      <c r="T15" s="288"/>
      <c r="U15" s="275"/>
      <c r="V15" s="276" t="e">
        <f t="shared" si="0"/>
        <v>#DIV/0!</v>
      </c>
      <c r="W15" s="283" t="s">
        <v>451</v>
      </c>
      <c r="X15" s="281"/>
      <c r="Y15" s="275"/>
      <c r="Z15" s="289" t="s">
        <v>244</v>
      </c>
    </row>
    <row r="16" spans="1:26" ht="226.5" customHeight="1">
      <c r="A16" s="285" t="s">
        <v>241</v>
      </c>
      <c r="B16" s="280" t="s">
        <v>250</v>
      </c>
      <c r="C16" s="267" t="s">
        <v>242</v>
      </c>
      <c r="D16" s="286"/>
      <c r="E16" s="286"/>
      <c r="F16" s="268" t="s">
        <v>25</v>
      </c>
      <c r="G16" s="287">
        <v>0</v>
      </c>
      <c r="H16" s="270">
        <v>1</v>
      </c>
      <c r="I16" s="274"/>
      <c r="J16" s="274"/>
      <c r="K16" s="282">
        <v>1</v>
      </c>
      <c r="L16" s="274"/>
      <c r="M16" s="274"/>
      <c r="N16" s="274"/>
      <c r="O16" s="274"/>
      <c r="P16" s="284"/>
      <c r="Q16" s="284"/>
      <c r="R16" s="284"/>
      <c r="S16" s="274"/>
      <c r="T16" s="284"/>
      <c r="U16" s="275"/>
      <c r="V16" s="276" t="e">
        <f t="shared" si="0"/>
        <v>#DIV/0!</v>
      </c>
      <c r="W16" s="283" t="s">
        <v>452</v>
      </c>
      <c r="X16" s="278" t="s">
        <v>453</v>
      </c>
      <c r="Y16" s="275"/>
      <c r="Z16" s="289" t="s">
        <v>244</v>
      </c>
    </row>
    <row r="17" spans="1:26" ht="54" customHeight="1">
      <c r="A17" s="285" t="s">
        <v>241</v>
      </c>
      <c r="B17" s="266" t="s">
        <v>251</v>
      </c>
      <c r="C17" s="267" t="s">
        <v>242</v>
      </c>
      <c r="D17" s="286"/>
      <c r="E17" s="286"/>
      <c r="F17" s="268" t="s">
        <v>25</v>
      </c>
      <c r="G17" s="287">
        <v>0</v>
      </c>
      <c r="H17" s="270">
        <v>1</v>
      </c>
      <c r="I17" s="274"/>
      <c r="J17" s="274"/>
      <c r="K17" s="274"/>
      <c r="L17" s="274"/>
      <c r="M17" s="274"/>
      <c r="N17" s="274"/>
      <c r="O17" s="274"/>
      <c r="P17" s="274"/>
      <c r="Q17" s="282">
        <v>1</v>
      </c>
      <c r="R17" s="274"/>
      <c r="S17" s="274"/>
      <c r="T17" s="288"/>
      <c r="U17" s="275"/>
      <c r="V17" s="276" t="e">
        <f t="shared" si="0"/>
        <v>#DIV/0!</v>
      </c>
      <c r="W17" s="283" t="s">
        <v>454</v>
      </c>
      <c r="X17" s="278"/>
      <c r="Y17" s="275"/>
      <c r="Z17" s="289" t="s">
        <v>244</v>
      </c>
    </row>
    <row r="18" spans="1:26" ht="47.25" customHeight="1">
      <c r="A18" s="285" t="s">
        <v>241</v>
      </c>
      <c r="B18" s="266" t="s">
        <v>455</v>
      </c>
      <c r="C18" s="267" t="s">
        <v>242</v>
      </c>
      <c r="D18" s="286"/>
      <c r="E18" s="286"/>
      <c r="F18" s="268" t="s">
        <v>25</v>
      </c>
      <c r="G18" s="287">
        <v>0</v>
      </c>
      <c r="H18" s="270">
        <v>2</v>
      </c>
      <c r="I18" s="274"/>
      <c r="J18" s="274"/>
      <c r="K18" s="274"/>
      <c r="L18" s="282">
        <v>1</v>
      </c>
      <c r="M18" s="274"/>
      <c r="N18" s="274"/>
      <c r="O18" s="274"/>
      <c r="P18" s="274"/>
      <c r="Q18" s="282">
        <v>1</v>
      </c>
      <c r="R18" s="274"/>
      <c r="S18" s="274"/>
      <c r="T18" s="288"/>
      <c r="U18" s="275"/>
      <c r="V18" s="276" t="e">
        <f t="shared" si="0"/>
        <v>#DIV/0!</v>
      </c>
      <c r="W18" s="283" t="s">
        <v>456</v>
      </c>
      <c r="X18" s="278"/>
      <c r="Y18" s="275"/>
      <c r="Z18" s="289" t="s">
        <v>244</v>
      </c>
    </row>
    <row r="19" spans="1:26" ht="73.5" customHeight="1">
      <c r="A19" s="285" t="s">
        <v>241</v>
      </c>
      <c r="B19" s="290" t="s">
        <v>457</v>
      </c>
      <c r="C19" s="267" t="s">
        <v>242</v>
      </c>
      <c r="D19" s="291"/>
      <c r="E19" s="291"/>
      <c r="F19" s="268" t="s">
        <v>25</v>
      </c>
      <c r="G19" s="287">
        <v>0</v>
      </c>
      <c r="H19" s="292">
        <v>1</v>
      </c>
      <c r="I19" s="274"/>
      <c r="J19" s="293"/>
      <c r="K19" s="293"/>
      <c r="L19" s="293"/>
      <c r="M19" s="293"/>
      <c r="N19" s="294">
        <v>1</v>
      </c>
      <c r="O19" s="293"/>
      <c r="P19" s="293"/>
      <c r="Q19" s="293"/>
      <c r="R19" s="293"/>
      <c r="S19" s="293"/>
      <c r="T19" s="295"/>
      <c r="U19" s="296"/>
      <c r="V19" s="297" t="e">
        <f t="shared" si="0"/>
        <v>#DIV/0!</v>
      </c>
      <c r="W19" s="298" t="s">
        <v>458</v>
      </c>
      <c r="X19" s="281"/>
      <c r="Y19" s="299"/>
      <c r="Z19" s="289" t="s">
        <v>244</v>
      </c>
    </row>
    <row r="20" spans="1:26" ht="153" customHeight="1" thickBot="1">
      <c r="A20" s="300" t="s">
        <v>241</v>
      </c>
      <c r="B20" s="301" t="s">
        <v>459</v>
      </c>
      <c r="C20" s="302" t="s">
        <v>242</v>
      </c>
      <c r="D20" s="303"/>
      <c r="E20" s="303"/>
      <c r="F20" s="304" t="s">
        <v>25</v>
      </c>
      <c r="G20" s="305">
        <v>0</v>
      </c>
      <c r="H20" s="306">
        <v>1</v>
      </c>
      <c r="I20" s="307"/>
      <c r="J20" s="308"/>
      <c r="K20" s="309">
        <v>1</v>
      </c>
      <c r="L20" s="310"/>
      <c r="M20" s="310"/>
      <c r="N20" s="310"/>
      <c r="O20" s="310"/>
      <c r="P20" s="310"/>
      <c r="Q20" s="310"/>
      <c r="R20" s="310"/>
      <c r="S20" s="310"/>
      <c r="T20" s="310"/>
      <c r="U20" s="311"/>
      <c r="V20" s="312" t="e">
        <f t="shared" si="0"/>
        <v>#DIV/0!</v>
      </c>
      <c r="W20" s="313" t="s">
        <v>460</v>
      </c>
      <c r="X20" s="278" t="s">
        <v>461</v>
      </c>
      <c r="Y20" s="311"/>
      <c r="Z20" s="314" t="s">
        <v>244</v>
      </c>
    </row>
    <row r="21" spans="1:26" ht="16" thickBot="1">
      <c r="A21" s="624" t="s">
        <v>252</v>
      </c>
      <c r="B21" s="621"/>
      <c r="C21" s="621"/>
      <c r="D21" s="621"/>
      <c r="E21" s="621"/>
      <c r="F21" s="621"/>
      <c r="G21" s="621"/>
      <c r="H21" s="621"/>
      <c r="I21" s="621"/>
      <c r="J21" s="621"/>
      <c r="K21" s="621"/>
      <c r="L21" s="621"/>
      <c r="M21" s="621"/>
      <c r="N21" s="621"/>
      <c r="O21" s="621"/>
      <c r="P21" s="621"/>
      <c r="Q21" s="621"/>
      <c r="R21" s="621"/>
      <c r="S21" s="621"/>
      <c r="T21" s="621"/>
      <c r="U21" s="621"/>
      <c r="V21" s="621"/>
      <c r="W21" s="628"/>
      <c r="X21" s="621"/>
      <c r="Y21" s="621"/>
      <c r="Z21" s="622"/>
    </row>
    <row r="22" spans="1:26" ht="75.75" customHeight="1">
      <c r="A22" s="315" t="s">
        <v>241</v>
      </c>
      <c r="B22" s="266" t="s">
        <v>253</v>
      </c>
      <c r="C22" s="267" t="s">
        <v>242</v>
      </c>
      <c r="D22" s="316"/>
      <c r="E22" s="286"/>
      <c r="F22" s="286" t="s">
        <v>25</v>
      </c>
      <c r="G22" s="287">
        <v>0</v>
      </c>
      <c r="H22" s="292">
        <v>1</v>
      </c>
      <c r="I22" s="284"/>
      <c r="J22" s="284"/>
      <c r="K22" s="284"/>
      <c r="L22" s="274"/>
      <c r="M22" s="282">
        <v>1</v>
      </c>
      <c r="N22" s="274"/>
      <c r="O22" s="274"/>
      <c r="P22" s="274"/>
      <c r="Q22" s="274"/>
      <c r="R22" s="274"/>
      <c r="S22" s="274"/>
      <c r="T22" s="317"/>
      <c r="U22" s="299"/>
      <c r="V22" s="318" t="e">
        <f t="shared" ref="V22:V57" si="1">(D22/E22)*100</f>
        <v>#DIV/0!</v>
      </c>
      <c r="W22" s="283" t="s">
        <v>254</v>
      </c>
      <c r="X22" s="274"/>
      <c r="Y22" s="299"/>
      <c r="Z22" s="284" t="s">
        <v>244</v>
      </c>
    </row>
    <row r="23" spans="1:26" ht="60" customHeight="1">
      <c r="A23" s="315" t="s">
        <v>241</v>
      </c>
      <c r="B23" s="266" t="s">
        <v>255</v>
      </c>
      <c r="C23" s="267" t="s">
        <v>242</v>
      </c>
      <c r="D23" s="316"/>
      <c r="E23" s="286"/>
      <c r="F23" s="286" t="s">
        <v>25</v>
      </c>
      <c r="G23" s="287">
        <v>1</v>
      </c>
      <c r="H23" s="292">
        <v>1</v>
      </c>
      <c r="I23" s="284"/>
      <c r="J23" s="284"/>
      <c r="K23" s="284"/>
      <c r="L23" s="274"/>
      <c r="M23" s="274"/>
      <c r="N23" s="282">
        <v>1</v>
      </c>
      <c r="O23" s="274"/>
      <c r="P23" s="274"/>
      <c r="Q23" s="274"/>
      <c r="R23" s="274"/>
      <c r="S23" s="274"/>
      <c r="T23" s="317"/>
      <c r="U23" s="299"/>
      <c r="V23" s="318" t="e">
        <f t="shared" si="1"/>
        <v>#DIV/0!</v>
      </c>
      <c r="W23" s="283" t="s">
        <v>462</v>
      </c>
      <c r="X23" s="274"/>
      <c r="Y23" s="299"/>
      <c r="Z23" s="284" t="s">
        <v>244</v>
      </c>
    </row>
    <row r="24" spans="1:26" ht="139.5">
      <c r="A24" s="315" t="s">
        <v>241</v>
      </c>
      <c r="B24" s="266" t="s">
        <v>393</v>
      </c>
      <c r="C24" s="267" t="s">
        <v>242</v>
      </c>
      <c r="D24" s="316"/>
      <c r="E24" s="286"/>
      <c r="F24" s="286" t="s">
        <v>25</v>
      </c>
      <c r="G24" s="287">
        <v>1</v>
      </c>
      <c r="H24" s="292">
        <v>1</v>
      </c>
      <c r="I24" s="284"/>
      <c r="J24" s="284"/>
      <c r="K24" s="284"/>
      <c r="L24" s="274"/>
      <c r="M24" s="274"/>
      <c r="N24" s="274"/>
      <c r="O24" s="282">
        <v>1</v>
      </c>
      <c r="P24" s="274"/>
      <c r="Q24" s="274"/>
      <c r="R24" s="274"/>
      <c r="S24" s="274"/>
      <c r="T24" s="317"/>
      <c r="U24" s="299"/>
      <c r="V24" s="318" t="e">
        <f t="shared" si="1"/>
        <v>#DIV/0!</v>
      </c>
      <c r="W24" s="283" t="s">
        <v>463</v>
      </c>
      <c r="X24" s="274"/>
      <c r="Y24" s="299"/>
      <c r="Z24" s="284" t="s">
        <v>256</v>
      </c>
    </row>
    <row r="25" spans="1:26" ht="242.25" customHeight="1">
      <c r="A25" s="315" t="s">
        <v>241</v>
      </c>
      <c r="B25" s="266" t="s">
        <v>257</v>
      </c>
      <c r="C25" s="267" t="s">
        <v>242</v>
      </c>
      <c r="D25" s="319"/>
      <c r="E25" s="286"/>
      <c r="F25" s="286" t="s">
        <v>25</v>
      </c>
      <c r="G25" s="287">
        <v>1</v>
      </c>
      <c r="H25" s="292">
        <v>1</v>
      </c>
      <c r="I25" s="284"/>
      <c r="J25" s="282">
        <v>1</v>
      </c>
      <c r="K25" s="274"/>
      <c r="L25" s="274"/>
      <c r="M25" s="274"/>
      <c r="N25" s="274"/>
      <c r="O25" s="274"/>
      <c r="P25" s="274"/>
      <c r="Q25" s="274"/>
      <c r="R25" s="274"/>
      <c r="S25" s="274"/>
      <c r="T25" s="317"/>
      <c r="U25" s="299"/>
      <c r="V25" s="318" t="e">
        <f t="shared" si="1"/>
        <v>#DIV/0!</v>
      </c>
      <c r="W25" s="283" t="s">
        <v>258</v>
      </c>
      <c r="X25" s="278" t="s">
        <v>464</v>
      </c>
      <c r="Y25" s="299"/>
      <c r="Z25" s="284" t="s">
        <v>244</v>
      </c>
    </row>
    <row r="26" spans="1:26" ht="56.25" customHeight="1">
      <c r="A26" s="315" t="s">
        <v>241</v>
      </c>
      <c r="B26" s="320" t="s">
        <v>465</v>
      </c>
      <c r="C26" s="267" t="s">
        <v>242</v>
      </c>
      <c r="D26" s="321"/>
      <c r="E26" s="291"/>
      <c r="F26" s="286" t="s">
        <v>25</v>
      </c>
      <c r="G26" s="322">
        <v>0</v>
      </c>
      <c r="H26" s="323">
        <v>1</v>
      </c>
      <c r="I26" s="324"/>
      <c r="J26" s="293"/>
      <c r="K26" s="293"/>
      <c r="L26" s="282">
        <v>1</v>
      </c>
      <c r="M26" s="274"/>
      <c r="N26" s="293"/>
      <c r="O26" s="293"/>
      <c r="P26" s="293"/>
      <c r="Q26" s="293"/>
      <c r="R26" s="293"/>
      <c r="S26" s="293"/>
      <c r="T26" s="325"/>
      <c r="U26" s="326"/>
      <c r="V26" s="318" t="e">
        <f t="shared" si="1"/>
        <v>#DIV/0!</v>
      </c>
      <c r="W26" s="298" t="s">
        <v>466</v>
      </c>
      <c r="X26" s="293"/>
      <c r="Y26" s="326"/>
      <c r="Z26" s="284" t="s">
        <v>244</v>
      </c>
    </row>
    <row r="27" spans="1:26" ht="75.75" customHeight="1" thickBot="1">
      <c r="A27" s="315" t="s">
        <v>241</v>
      </c>
      <c r="B27" s="327" t="s">
        <v>259</v>
      </c>
      <c r="C27" s="302" t="s">
        <v>242</v>
      </c>
      <c r="D27" s="328"/>
      <c r="E27" s="303"/>
      <c r="F27" s="303" t="s">
        <v>25</v>
      </c>
      <c r="G27" s="329">
        <v>0</v>
      </c>
      <c r="H27" s="330">
        <v>1</v>
      </c>
      <c r="I27" s="308"/>
      <c r="J27" s="308"/>
      <c r="K27" s="308"/>
      <c r="L27" s="310"/>
      <c r="M27" s="282">
        <v>1</v>
      </c>
      <c r="N27" s="310"/>
      <c r="O27" s="310"/>
      <c r="P27" s="310"/>
      <c r="Q27" s="310"/>
      <c r="R27" s="310"/>
      <c r="S27" s="310"/>
      <c r="T27" s="331"/>
      <c r="U27" s="332"/>
      <c r="V27" s="318" t="e">
        <f t="shared" si="1"/>
        <v>#DIV/0!</v>
      </c>
      <c r="W27" s="313" t="s">
        <v>467</v>
      </c>
      <c r="X27" s="310"/>
      <c r="Y27" s="332"/>
      <c r="Z27" s="308" t="s">
        <v>260</v>
      </c>
    </row>
    <row r="28" spans="1:26" ht="16" thickBot="1">
      <c r="A28" s="624" t="s">
        <v>261</v>
      </c>
      <c r="B28" s="625"/>
      <c r="C28" s="625"/>
      <c r="D28" s="625"/>
      <c r="E28" s="625"/>
      <c r="F28" s="625"/>
      <c r="G28" s="625"/>
      <c r="H28" s="625"/>
      <c r="I28" s="625"/>
      <c r="J28" s="625"/>
      <c r="K28" s="625"/>
      <c r="L28" s="625"/>
      <c r="M28" s="625"/>
      <c r="N28" s="625"/>
      <c r="O28" s="625"/>
      <c r="P28" s="625"/>
      <c r="Q28" s="625"/>
      <c r="R28" s="625"/>
      <c r="S28" s="625"/>
      <c r="T28" s="625"/>
      <c r="U28" s="625"/>
      <c r="V28" s="625"/>
      <c r="W28" s="625"/>
      <c r="X28" s="625"/>
      <c r="Y28" s="625"/>
      <c r="Z28" s="626"/>
    </row>
    <row r="29" spans="1:26" ht="103.5" customHeight="1">
      <c r="A29" s="333" t="s">
        <v>241</v>
      </c>
      <c r="B29" s="334" t="s">
        <v>262</v>
      </c>
      <c r="C29" s="335" t="s">
        <v>242</v>
      </c>
      <c r="D29" s="336"/>
      <c r="E29" s="336"/>
      <c r="F29" s="268" t="s">
        <v>25</v>
      </c>
      <c r="G29" s="269">
        <v>1</v>
      </c>
      <c r="H29" s="270">
        <v>1</v>
      </c>
      <c r="I29" s="337"/>
      <c r="J29" s="337"/>
      <c r="K29" s="337"/>
      <c r="L29" s="271"/>
      <c r="M29" s="271"/>
      <c r="N29" s="272">
        <v>1</v>
      </c>
      <c r="O29" s="271"/>
      <c r="P29" s="271"/>
      <c r="Q29" s="271"/>
      <c r="R29" s="271"/>
      <c r="S29" s="271"/>
      <c r="T29" s="338"/>
      <c r="U29" s="275"/>
      <c r="V29" s="276" t="e">
        <f t="shared" si="1"/>
        <v>#DIV/0!</v>
      </c>
      <c r="W29" s="339" t="s">
        <v>468</v>
      </c>
      <c r="X29" s="340"/>
      <c r="Y29" s="275"/>
      <c r="Z29" s="337" t="s">
        <v>244</v>
      </c>
    </row>
    <row r="30" spans="1:26" ht="81.75" customHeight="1">
      <c r="A30" s="341" t="s">
        <v>241</v>
      </c>
      <c r="B30" s="266" t="s">
        <v>394</v>
      </c>
      <c r="C30" s="267" t="s">
        <v>242</v>
      </c>
      <c r="D30" s="316"/>
      <c r="E30" s="316"/>
      <c r="F30" s="286" t="s">
        <v>25</v>
      </c>
      <c r="G30" s="287">
        <v>1</v>
      </c>
      <c r="H30" s="292">
        <v>1</v>
      </c>
      <c r="I30" s="284"/>
      <c r="J30" s="284"/>
      <c r="K30" s="284"/>
      <c r="L30" s="274"/>
      <c r="M30" s="274"/>
      <c r="N30" s="274"/>
      <c r="O30" s="337"/>
      <c r="P30" s="274"/>
      <c r="Q30" s="274"/>
      <c r="R30" s="282">
        <v>1</v>
      </c>
      <c r="S30" s="274"/>
      <c r="T30" s="317"/>
      <c r="U30" s="275"/>
      <c r="V30" s="342" t="e">
        <f t="shared" si="1"/>
        <v>#DIV/0!</v>
      </c>
      <c r="W30" s="283" t="s">
        <v>469</v>
      </c>
      <c r="X30" s="274"/>
      <c r="Y30" s="275"/>
      <c r="Z30" s="284" t="s">
        <v>244</v>
      </c>
    </row>
    <row r="31" spans="1:26" ht="62.25" customHeight="1">
      <c r="A31" s="341" t="s">
        <v>241</v>
      </c>
      <c r="B31" s="266" t="s">
        <v>470</v>
      </c>
      <c r="C31" s="267" t="s">
        <v>242</v>
      </c>
      <c r="D31" s="316"/>
      <c r="E31" s="316"/>
      <c r="F31" s="286" t="s">
        <v>25</v>
      </c>
      <c r="G31" s="287">
        <v>1</v>
      </c>
      <c r="H31" s="292">
        <v>1</v>
      </c>
      <c r="I31" s="284"/>
      <c r="J31" s="284"/>
      <c r="K31" s="284"/>
      <c r="L31" s="274"/>
      <c r="M31" s="274"/>
      <c r="N31" s="274"/>
      <c r="O31" s="337"/>
      <c r="P31" s="274"/>
      <c r="Q31" s="274"/>
      <c r="R31" s="274"/>
      <c r="S31" s="282">
        <v>1</v>
      </c>
      <c r="T31" s="317"/>
      <c r="U31" s="275"/>
      <c r="V31" s="276" t="e">
        <f t="shared" si="1"/>
        <v>#DIV/0!</v>
      </c>
      <c r="W31" s="283" t="s">
        <v>263</v>
      </c>
      <c r="X31" s="274"/>
      <c r="Y31" s="275"/>
      <c r="Z31" s="284" t="s">
        <v>244</v>
      </c>
    </row>
    <row r="32" spans="1:26" ht="58.5" customHeight="1">
      <c r="A32" s="341" t="s">
        <v>241</v>
      </c>
      <c r="B32" s="343" t="s">
        <v>471</v>
      </c>
      <c r="C32" s="267" t="s">
        <v>242</v>
      </c>
      <c r="D32" s="286"/>
      <c r="E32" s="286"/>
      <c r="F32" s="286" t="s">
        <v>25</v>
      </c>
      <c r="G32" s="287">
        <v>1</v>
      </c>
      <c r="H32" s="292">
        <v>2</v>
      </c>
      <c r="I32" s="274"/>
      <c r="J32" s="274"/>
      <c r="K32" s="274"/>
      <c r="L32" s="274"/>
      <c r="M32" s="274"/>
      <c r="N32" s="288"/>
      <c r="O32" s="272">
        <v>1</v>
      </c>
      <c r="P32" s="284"/>
      <c r="Q32" s="284"/>
      <c r="R32" s="274"/>
      <c r="S32" s="272">
        <v>1</v>
      </c>
      <c r="T32" s="288"/>
      <c r="U32" s="275"/>
      <c r="V32" s="276" t="e">
        <f t="shared" si="1"/>
        <v>#DIV/0!</v>
      </c>
      <c r="W32" s="283" t="s">
        <v>472</v>
      </c>
      <c r="X32" s="340"/>
      <c r="Y32" s="275"/>
      <c r="Z32" s="284" t="s">
        <v>244</v>
      </c>
    </row>
    <row r="33" spans="1:26" ht="46.5">
      <c r="A33" s="341" t="s">
        <v>241</v>
      </c>
      <c r="B33" s="344" t="s">
        <v>264</v>
      </c>
      <c r="C33" s="267" t="s">
        <v>242</v>
      </c>
      <c r="D33" s="286"/>
      <c r="E33" s="286"/>
      <c r="F33" s="286" t="s">
        <v>25</v>
      </c>
      <c r="G33" s="287">
        <v>1</v>
      </c>
      <c r="H33" s="292">
        <v>1</v>
      </c>
      <c r="I33" s="274"/>
      <c r="J33" s="274"/>
      <c r="K33" s="274"/>
      <c r="L33" s="288"/>
      <c r="M33" s="274"/>
      <c r="N33" s="274"/>
      <c r="O33" s="274"/>
      <c r="P33" s="274"/>
      <c r="Q33" s="274"/>
      <c r="R33" s="345">
        <v>1</v>
      </c>
      <c r="S33" s="274"/>
      <c r="T33" s="288"/>
      <c r="U33" s="275"/>
      <c r="V33" s="276" t="e">
        <f t="shared" si="1"/>
        <v>#DIV/0!</v>
      </c>
      <c r="W33" s="283" t="s">
        <v>473</v>
      </c>
      <c r="X33" s="340"/>
      <c r="Y33" s="275"/>
      <c r="Z33" s="284" t="s">
        <v>244</v>
      </c>
    </row>
    <row r="34" spans="1:26" ht="66.75" customHeight="1">
      <c r="A34" s="341" t="s">
        <v>241</v>
      </c>
      <c r="B34" s="346" t="s">
        <v>265</v>
      </c>
      <c r="C34" s="267" t="s">
        <v>242</v>
      </c>
      <c r="D34" s="316"/>
      <c r="E34" s="316"/>
      <c r="F34" s="286" t="s">
        <v>25</v>
      </c>
      <c r="G34" s="287">
        <v>1</v>
      </c>
      <c r="H34" s="292">
        <v>1</v>
      </c>
      <c r="I34" s="284"/>
      <c r="J34" s="284"/>
      <c r="K34" s="284"/>
      <c r="L34" s="345">
        <v>1</v>
      </c>
      <c r="M34" s="284"/>
      <c r="N34" s="284"/>
      <c r="O34" s="284"/>
      <c r="P34" s="284"/>
      <c r="Q34" s="284"/>
      <c r="R34" s="284"/>
      <c r="S34" s="274"/>
      <c r="T34" s="288"/>
      <c r="U34" s="275"/>
      <c r="V34" s="276" t="e">
        <f t="shared" si="1"/>
        <v>#DIV/0!</v>
      </c>
      <c r="W34" s="283" t="s">
        <v>474</v>
      </c>
      <c r="X34" s="340"/>
      <c r="Y34" s="275"/>
      <c r="Z34" s="284" t="s">
        <v>244</v>
      </c>
    </row>
    <row r="35" spans="1:26" ht="66.75" customHeight="1">
      <c r="A35" s="341" t="s">
        <v>241</v>
      </c>
      <c r="B35" s="347" t="s">
        <v>475</v>
      </c>
      <c r="C35" s="267" t="s">
        <v>266</v>
      </c>
      <c r="D35" s="316"/>
      <c r="E35" s="316"/>
      <c r="F35" s="286" t="s">
        <v>25</v>
      </c>
      <c r="G35" s="287">
        <v>1</v>
      </c>
      <c r="H35" s="292">
        <v>1</v>
      </c>
      <c r="I35" s="284"/>
      <c r="J35" s="284"/>
      <c r="K35" s="284"/>
      <c r="L35" s="284"/>
      <c r="M35" s="282">
        <v>1</v>
      </c>
      <c r="N35" s="284"/>
      <c r="O35" s="284"/>
      <c r="P35" s="274"/>
      <c r="Q35" s="284"/>
      <c r="R35" s="284"/>
      <c r="S35" s="274"/>
      <c r="T35" s="288"/>
      <c r="U35" s="275"/>
      <c r="V35" s="276" t="e">
        <f t="shared" si="1"/>
        <v>#DIV/0!</v>
      </c>
      <c r="W35" s="283" t="s">
        <v>476</v>
      </c>
      <c r="X35" s="340"/>
      <c r="Y35" s="275"/>
      <c r="Z35" s="284" t="s">
        <v>267</v>
      </c>
    </row>
    <row r="36" spans="1:26" ht="41.25" customHeight="1">
      <c r="A36" s="341" t="s">
        <v>241</v>
      </c>
      <c r="B36" s="348" t="s">
        <v>477</v>
      </c>
      <c r="C36" s="267" t="s">
        <v>242</v>
      </c>
      <c r="D36" s="316"/>
      <c r="E36" s="316"/>
      <c r="F36" s="286" t="s">
        <v>25</v>
      </c>
      <c r="G36" s="287">
        <v>1</v>
      </c>
      <c r="H36" s="292">
        <v>1</v>
      </c>
      <c r="I36" s="284"/>
      <c r="J36" s="284"/>
      <c r="K36" s="274"/>
      <c r="L36" s="282">
        <v>1</v>
      </c>
      <c r="M36" s="284"/>
      <c r="N36" s="288"/>
      <c r="O36" s="274"/>
      <c r="P36" s="274"/>
      <c r="Q36" s="274"/>
      <c r="R36" s="274"/>
      <c r="S36" s="274"/>
      <c r="T36" s="274"/>
      <c r="U36" s="275"/>
      <c r="V36" s="276" t="e">
        <f t="shared" si="1"/>
        <v>#DIV/0!</v>
      </c>
      <c r="W36" s="283" t="s">
        <v>478</v>
      </c>
      <c r="X36" s="274"/>
      <c r="Y36" s="275"/>
      <c r="Z36" s="284" t="s">
        <v>244</v>
      </c>
    </row>
    <row r="37" spans="1:26" ht="146.25" customHeight="1">
      <c r="A37" s="341" t="s">
        <v>241</v>
      </c>
      <c r="B37" s="343" t="s">
        <v>479</v>
      </c>
      <c r="C37" s="267" t="s">
        <v>242</v>
      </c>
      <c r="D37" s="316"/>
      <c r="E37" s="316"/>
      <c r="F37" s="286" t="s">
        <v>25</v>
      </c>
      <c r="G37" s="287">
        <v>1</v>
      </c>
      <c r="H37" s="292">
        <v>1</v>
      </c>
      <c r="I37" s="284"/>
      <c r="J37" s="284"/>
      <c r="K37" s="282">
        <v>1</v>
      </c>
      <c r="L37" s="274"/>
      <c r="M37" s="274"/>
      <c r="N37" s="274"/>
      <c r="O37" s="274"/>
      <c r="P37" s="274"/>
      <c r="Q37" s="274"/>
      <c r="R37" s="274"/>
      <c r="S37" s="284"/>
      <c r="T37" s="274"/>
      <c r="U37" s="275"/>
      <c r="V37" s="276" t="e">
        <f t="shared" si="1"/>
        <v>#DIV/0!</v>
      </c>
      <c r="W37" s="283" t="s">
        <v>480</v>
      </c>
      <c r="X37" s="278" t="s">
        <v>481</v>
      </c>
      <c r="Y37" s="275"/>
      <c r="Z37" s="284" t="s">
        <v>244</v>
      </c>
    </row>
    <row r="38" spans="1:26" ht="72" customHeight="1">
      <c r="A38" s="341" t="s">
        <v>241</v>
      </c>
      <c r="B38" s="349" t="s">
        <v>482</v>
      </c>
      <c r="C38" s="267" t="s">
        <v>242</v>
      </c>
      <c r="D38" s="316"/>
      <c r="E38" s="316"/>
      <c r="F38" s="286" t="s">
        <v>25</v>
      </c>
      <c r="G38" s="287">
        <v>1</v>
      </c>
      <c r="H38" s="292">
        <v>1</v>
      </c>
      <c r="I38" s="274"/>
      <c r="J38" s="274"/>
      <c r="K38" s="274"/>
      <c r="L38" s="274"/>
      <c r="M38" s="274"/>
      <c r="N38" s="274"/>
      <c r="O38" s="274"/>
      <c r="P38" s="274"/>
      <c r="Q38" s="282">
        <v>1</v>
      </c>
      <c r="R38" s="274"/>
      <c r="S38" s="274"/>
      <c r="T38" s="350"/>
      <c r="U38" s="275"/>
      <c r="V38" s="276" t="e">
        <f t="shared" si="1"/>
        <v>#DIV/0!</v>
      </c>
      <c r="W38" s="351" t="s">
        <v>483</v>
      </c>
      <c r="X38" s="319"/>
      <c r="Y38" s="275"/>
      <c r="Z38" s="284" t="s">
        <v>244</v>
      </c>
    </row>
    <row r="39" spans="1:26" ht="75.75" customHeight="1">
      <c r="A39" s="341" t="s">
        <v>241</v>
      </c>
      <c r="B39" s="344" t="s">
        <v>484</v>
      </c>
      <c r="C39" s="267" t="s">
        <v>242</v>
      </c>
      <c r="D39" s="316"/>
      <c r="E39" s="316"/>
      <c r="F39" s="286" t="s">
        <v>25</v>
      </c>
      <c r="G39" s="287">
        <v>1</v>
      </c>
      <c r="H39" s="292">
        <v>1</v>
      </c>
      <c r="I39" s="274"/>
      <c r="J39" s="274"/>
      <c r="K39" s="274"/>
      <c r="L39" s="274"/>
      <c r="M39" s="274"/>
      <c r="N39" s="274"/>
      <c r="O39" s="282">
        <v>1</v>
      </c>
      <c r="P39" s="274"/>
      <c r="Q39" s="274"/>
      <c r="R39" s="274"/>
      <c r="S39" s="274"/>
      <c r="T39" s="288"/>
      <c r="U39" s="275"/>
      <c r="V39" s="276" t="e">
        <f t="shared" si="1"/>
        <v>#DIV/0!</v>
      </c>
      <c r="W39" s="283" t="s">
        <v>268</v>
      </c>
      <c r="X39" s="274"/>
      <c r="Y39" s="275"/>
      <c r="Z39" s="284" t="s">
        <v>449</v>
      </c>
    </row>
    <row r="40" spans="1:26" s="344" customFormat="1" ht="69.75" customHeight="1">
      <c r="A40" s="344" t="s">
        <v>241</v>
      </c>
      <c r="B40" s="344" t="s">
        <v>485</v>
      </c>
      <c r="C40" s="344" t="s">
        <v>242</v>
      </c>
      <c r="F40" s="344" t="s">
        <v>25</v>
      </c>
      <c r="G40" s="344">
        <v>1</v>
      </c>
      <c r="H40" s="344">
        <v>1</v>
      </c>
      <c r="P40" s="344">
        <v>1</v>
      </c>
      <c r="V40" s="344" t="e">
        <f t="shared" si="1"/>
        <v>#DIV/0!</v>
      </c>
      <c r="W40" s="343" t="s">
        <v>486</v>
      </c>
      <c r="Z40" s="344" t="s">
        <v>449</v>
      </c>
    </row>
    <row r="41" spans="1:26" ht="65.25" customHeight="1">
      <c r="A41" s="341" t="s">
        <v>241</v>
      </c>
      <c r="B41" s="344" t="s">
        <v>487</v>
      </c>
      <c r="C41" s="267" t="s">
        <v>242</v>
      </c>
      <c r="D41" s="286"/>
      <c r="E41" s="286"/>
      <c r="F41" s="286" t="s">
        <v>25</v>
      </c>
      <c r="G41" s="287">
        <v>0</v>
      </c>
      <c r="H41" s="292">
        <v>1</v>
      </c>
      <c r="I41" s="274"/>
      <c r="J41" s="274"/>
      <c r="K41" s="274"/>
      <c r="L41" s="274"/>
      <c r="M41" s="274"/>
      <c r="N41" s="282">
        <v>1</v>
      </c>
      <c r="O41" s="274"/>
      <c r="P41" s="274"/>
      <c r="Q41" s="274"/>
      <c r="R41" s="274"/>
      <c r="S41" s="274"/>
      <c r="T41" s="274"/>
      <c r="U41" s="275"/>
      <c r="V41" s="276" t="e">
        <f t="shared" si="1"/>
        <v>#DIV/0!</v>
      </c>
      <c r="W41" s="298" t="s">
        <v>488</v>
      </c>
      <c r="X41" s="340"/>
      <c r="Y41" s="275"/>
      <c r="Z41" s="284" t="s">
        <v>449</v>
      </c>
    </row>
    <row r="42" spans="1:26" ht="65.25" customHeight="1">
      <c r="A42" s="341" t="s">
        <v>241</v>
      </c>
      <c r="B42" s="344" t="s">
        <v>489</v>
      </c>
      <c r="C42" s="267" t="s">
        <v>242</v>
      </c>
      <c r="D42" s="286"/>
      <c r="E42" s="286"/>
      <c r="F42" s="286" t="s">
        <v>25</v>
      </c>
      <c r="G42" s="287">
        <v>0</v>
      </c>
      <c r="H42" s="292">
        <v>3</v>
      </c>
      <c r="I42" s="274"/>
      <c r="J42" s="274"/>
      <c r="K42" s="274"/>
      <c r="L42" s="274"/>
      <c r="M42" s="274"/>
      <c r="N42" s="274"/>
      <c r="O42" s="282">
        <v>3</v>
      </c>
      <c r="P42" s="274"/>
      <c r="Q42" s="274"/>
      <c r="R42" s="274"/>
      <c r="S42" s="274"/>
      <c r="T42" s="274"/>
      <c r="U42" s="275"/>
      <c r="V42" s="276" t="e">
        <f t="shared" si="1"/>
        <v>#DIV/0!</v>
      </c>
      <c r="W42" s="298" t="s">
        <v>490</v>
      </c>
      <c r="X42" s="340"/>
      <c r="Y42" s="275"/>
      <c r="Z42" s="284" t="s">
        <v>244</v>
      </c>
    </row>
    <row r="43" spans="1:26" s="344" customFormat="1" ht="45" customHeight="1">
      <c r="A43" s="344" t="s">
        <v>241</v>
      </c>
      <c r="B43" s="343" t="s">
        <v>491</v>
      </c>
      <c r="C43" s="344" t="s">
        <v>242</v>
      </c>
      <c r="F43" s="344" t="s">
        <v>25</v>
      </c>
      <c r="G43" s="344">
        <v>0</v>
      </c>
      <c r="H43" s="344">
        <v>2</v>
      </c>
      <c r="N43" s="344">
        <v>1</v>
      </c>
      <c r="P43" s="344">
        <v>1</v>
      </c>
      <c r="V43" s="344" t="e">
        <f t="shared" si="1"/>
        <v>#DIV/0!</v>
      </c>
      <c r="W43" s="343" t="s">
        <v>492</v>
      </c>
      <c r="Z43" s="344" t="s">
        <v>244</v>
      </c>
    </row>
    <row r="44" spans="1:26" ht="75.75" customHeight="1" thickBot="1">
      <c r="A44" s="341" t="s">
        <v>241</v>
      </c>
      <c r="B44" s="266" t="s">
        <v>614</v>
      </c>
      <c r="C44" s="267" t="s">
        <v>242</v>
      </c>
      <c r="D44" s="316"/>
      <c r="E44" s="286"/>
      <c r="F44" s="286" t="s">
        <v>25</v>
      </c>
      <c r="G44" s="287">
        <v>1</v>
      </c>
      <c r="H44" s="292">
        <v>1</v>
      </c>
      <c r="I44" s="284"/>
      <c r="J44" s="284"/>
      <c r="K44" s="284"/>
      <c r="L44" s="274"/>
      <c r="M44" s="274"/>
      <c r="N44" s="274"/>
      <c r="O44" s="274"/>
      <c r="P44" s="284"/>
      <c r="Q44" s="274"/>
      <c r="R44" s="282">
        <v>1</v>
      </c>
      <c r="S44" s="274"/>
      <c r="T44" s="288"/>
      <c r="U44" s="275"/>
      <c r="V44" s="276" t="e">
        <f t="shared" si="1"/>
        <v>#DIV/0!</v>
      </c>
      <c r="W44" s="313" t="s">
        <v>493</v>
      </c>
      <c r="X44" s="319"/>
      <c r="Y44" s="275"/>
      <c r="Z44" s="284" t="s">
        <v>244</v>
      </c>
    </row>
    <row r="45" spans="1:26" ht="16" thickBot="1">
      <c r="A45" s="624" t="s">
        <v>270</v>
      </c>
      <c r="B45" s="625"/>
      <c r="C45" s="625"/>
      <c r="D45" s="625"/>
      <c r="E45" s="625"/>
      <c r="F45" s="625"/>
      <c r="G45" s="625"/>
      <c r="H45" s="625"/>
      <c r="I45" s="625"/>
      <c r="J45" s="625"/>
      <c r="K45" s="625"/>
      <c r="L45" s="625"/>
      <c r="M45" s="625"/>
      <c r="N45" s="625"/>
      <c r="O45" s="625"/>
      <c r="P45" s="625"/>
      <c r="Q45" s="625"/>
      <c r="R45" s="625"/>
      <c r="S45" s="625"/>
      <c r="T45" s="625"/>
      <c r="U45" s="625"/>
      <c r="V45" s="625"/>
      <c r="W45" s="627"/>
      <c r="X45" s="625"/>
      <c r="Y45" s="625"/>
      <c r="Z45" s="626"/>
    </row>
    <row r="46" spans="1:26" ht="79.5" customHeight="1">
      <c r="A46" s="341" t="s">
        <v>241</v>
      </c>
      <c r="B46" s="266" t="s">
        <v>271</v>
      </c>
      <c r="C46" s="267" t="s">
        <v>242</v>
      </c>
      <c r="D46" s="286"/>
      <c r="E46" s="286"/>
      <c r="F46" s="286" t="s">
        <v>25</v>
      </c>
      <c r="G46" s="287">
        <v>0.7</v>
      </c>
      <c r="H46" s="292">
        <v>1</v>
      </c>
      <c r="I46" s="274"/>
      <c r="J46" s="274"/>
      <c r="K46" s="274"/>
      <c r="L46" s="274"/>
      <c r="M46" s="274"/>
      <c r="N46" s="274"/>
      <c r="O46" s="274"/>
      <c r="P46" s="274"/>
      <c r="Q46" s="274"/>
      <c r="R46" s="274"/>
      <c r="S46" s="274"/>
      <c r="T46" s="345">
        <v>1</v>
      </c>
      <c r="U46" s="299"/>
      <c r="V46" s="276" t="e">
        <f t="shared" si="1"/>
        <v>#DIV/0!</v>
      </c>
      <c r="W46" s="352" t="s">
        <v>272</v>
      </c>
      <c r="X46" s="299"/>
      <c r="Y46" s="299"/>
      <c r="Z46" s="284" t="s">
        <v>244</v>
      </c>
    </row>
    <row r="47" spans="1:26" ht="78" customHeight="1">
      <c r="A47" s="341" t="s">
        <v>241</v>
      </c>
      <c r="B47" s="266" t="s">
        <v>494</v>
      </c>
      <c r="C47" s="267" t="s">
        <v>242</v>
      </c>
      <c r="D47" s="286"/>
      <c r="E47" s="286"/>
      <c r="F47" s="286" t="s">
        <v>25</v>
      </c>
      <c r="G47" s="287">
        <v>0</v>
      </c>
      <c r="H47" s="292">
        <v>1</v>
      </c>
      <c r="I47" s="284"/>
      <c r="J47" s="284"/>
      <c r="K47" s="284"/>
      <c r="L47" s="274"/>
      <c r="M47" s="274"/>
      <c r="N47" s="274"/>
      <c r="O47" s="288"/>
      <c r="P47" s="317"/>
      <c r="Q47" s="274"/>
      <c r="R47" s="282">
        <v>1</v>
      </c>
      <c r="S47" s="274"/>
      <c r="T47" s="288"/>
      <c r="U47" s="299"/>
      <c r="V47" s="276" t="e">
        <f t="shared" si="1"/>
        <v>#DIV/0!</v>
      </c>
      <c r="W47" s="352" t="s">
        <v>495</v>
      </c>
      <c r="X47" s="299"/>
      <c r="Y47" s="299"/>
      <c r="Z47" s="274" t="s">
        <v>269</v>
      </c>
    </row>
    <row r="48" spans="1:26" ht="49.5" customHeight="1">
      <c r="A48" s="341" t="s">
        <v>241</v>
      </c>
      <c r="B48" s="348" t="s">
        <v>273</v>
      </c>
      <c r="C48" s="267" t="s">
        <v>242</v>
      </c>
      <c r="D48" s="286"/>
      <c r="E48" s="286"/>
      <c r="F48" s="286" t="s">
        <v>25</v>
      </c>
      <c r="G48" s="287">
        <v>1</v>
      </c>
      <c r="H48" s="292">
        <v>1</v>
      </c>
      <c r="I48" s="284"/>
      <c r="J48" s="284"/>
      <c r="K48" s="284"/>
      <c r="L48" s="274"/>
      <c r="M48" s="274"/>
      <c r="N48" s="274"/>
      <c r="O48" s="274"/>
      <c r="P48" s="274"/>
      <c r="Q48" s="274"/>
      <c r="R48" s="282">
        <v>1</v>
      </c>
      <c r="S48" s="274"/>
      <c r="T48" s="317"/>
      <c r="U48" s="299"/>
      <c r="V48" s="276" t="e">
        <f t="shared" si="1"/>
        <v>#DIV/0!</v>
      </c>
      <c r="W48" s="352" t="s">
        <v>274</v>
      </c>
      <c r="X48" s="299"/>
      <c r="Y48" s="299"/>
      <c r="Z48" s="284" t="s">
        <v>244</v>
      </c>
    </row>
    <row r="49" spans="1:26" ht="69.75" customHeight="1">
      <c r="A49" s="341" t="s">
        <v>241</v>
      </c>
      <c r="B49" s="348" t="s">
        <v>496</v>
      </c>
      <c r="C49" s="267" t="s">
        <v>242</v>
      </c>
      <c r="D49" s="286"/>
      <c r="E49" s="286"/>
      <c r="F49" s="286" t="s">
        <v>25</v>
      </c>
      <c r="G49" s="287">
        <v>0</v>
      </c>
      <c r="H49" s="292">
        <v>1</v>
      </c>
      <c r="I49" s="284"/>
      <c r="J49" s="284"/>
      <c r="K49" s="284"/>
      <c r="L49" s="274"/>
      <c r="M49" s="274"/>
      <c r="N49" s="274"/>
      <c r="O49" s="274"/>
      <c r="P49" s="274"/>
      <c r="Q49" s="274"/>
      <c r="R49" s="282">
        <v>1</v>
      </c>
      <c r="S49" s="274"/>
      <c r="T49" s="317"/>
      <c r="U49" s="299"/>
      <c r="V49" s="276" t="e">
        <f t="shared" si="1"/>
        <v>#DIV/0!</v>
      </c>
      <c r="W49" s="352" t="s">
        <v>497</v>
      </c>
      <c r="X49" s="299"/>
      <c r="Y49" s="299"/>
      <c r="Z49" s="284" t="s">
        <v>449</v>
      </c>
    </row>
    <row r="50" spans="1:26" ht="69.75" customHeight="1">
      <c r="A50" s="341" t="s">
        <v>241</v>
      </c>
      <c r="B50" s="348" t="s">
        <v>498</v>
      </c>
      <c r="C50" s="267" t="s">
        <v>242</v>
      </c>
      <c r="D50" s="286"/>
      <c r="E50" s="286"/>
      <c r="F50" s="286" t="s">
        <v>25</v>
      </c>
      <c r="G50" s="287">
        <v>0</v>
      </c>
      <c r="H50" s="292">
        <v>1</v>
      </c>
      <c r="I50" s="284"/>
      <c r="J50" s="284"/>
      <c r="K50" s="284"/>
      <c r="L50" s="274"/>
      <c r="M50" s="274"/>
      <c r="N50" s="274"/>
      <c r="O50" s="282">
        <v>1</v>
      </c>
      <c r="P50" s="274"/>
      <c r="Q50" s="274"/>
      <c r="R50" s="274"/>
      <c r="S50" s="274"/>
      <c r="T50" s="317"/>
      <c r="U50" s="299"/>
      <c r="V50" s="276" t="e">
        <f t="shared" si="1"/>
        <v>#DIV/0!</v>
      </c>
      <c r="W50" s="352" t="s">
        <v>499</v>
      </c>
      <c r="X50" s="299"/>
      <c r="Y50" s="299"/>
      <c r="Z50" s="284" t="s">
        <v>500</v>
      </c>
    </row>
    <row r="51" spans="1:26" ht="69.75" customHeight="1">
      <c r="A51" s="341" t="s">
        <v>241</v>
      </c>
      <c r="B51" s="348" t="s">
        <v>501</v>
      </c>
      <c r="C51" s="267" t="s">
        <v>242</v>
      </c>
      <c r="D51" s="286"/>
      <c r="E51" s="286"/>
      <c r="F51" s="286" t="s">
        <v>25</v>
      </c>
      <c r="G51" s="287">
        <v>0</v>
      </c>
      <c r="H51" s="292">
        <v>3</v>
      </c>
      <c r="I51" s="284"/>
      <c r="J51" s="284"/>
      <c r="K51" s="284"/>
      <c r="L51" s="274"/>
      <c r="M51" s="282">
        <v>1</v>
      </c>
      <c r="N51" s="274"/>
      <c r="O51" s="274"/>
      <c r="P51" s="282">
        <v>2</v>
      </c>
      <c r="Q51" s="274"/>
      <c r="R51" s="274"/>
      <c r="S51" s="274"/>
      <c r="T51" s="317"/>
      <c r="U51" s="299"/>
      <c r="V51" s="276" t="e">
        <f t="shared" si="1"/>
        <v>#DIV/0!</v>
      </c>
      <c r="W51" s="352" t="s">
        <v>502</v>
      </c>
      <c r="X51" s="299"/>
      <c r="Y51" s="299"/>
      <c r="Z51" s="284" t="s">
        <v>244</v>
      </c>
    </row>
    <row r="52" spans="1:26" ht="54.75" customHeight="1" thickBot="1">
      <c r="A52" s="341" t="s">
        <v>241</v>
      </c>
      <c r="B52" s="348" t="s">
        <v>275</v>
      </c>
      <c r="C52" s="267" t="s">
        <v>242</v>
      </c>
      <c r="D52" s="286"/>
      <c r="E52" s="286"/>
      <c r="F52" s="286" t="s">
        <v>25</v>
      </c>
      <c r="G52" s="287">
        <v>0.2</v>
      </c>
      <c r="H52" s="292">
        <v>1</v>
      </c>
      <c r="I52" s="284"/>
      <c r="J52" s="274"/>
      <c r="K52" s="274"/>
      <c r="L52" s="274"/>
      <c r="M52" s="274"/>
      <c r="N52" s="274"/>
      <c r="O52" s="274"/>
      <c r="P52" s="274"/>
      <c r="Q52" s="274"/>
      <c r="R52" s="274"/>
      <c r="S52" s="282">
        <v>1</v>
      </c>
      <c r="T52" s="288"/>
      <c r="U52" s="299"/>
      <c r="V52" s="276" t="e">
        <f t="shared" si="1"/>
        <v>#DIV/0!</v>
      </c>
      <c r="W52" s="319" t="s">
        <v>276</v>
      </c>
      <c r="X52" s="299"/>
      <c r="Y52" s="299"/>
      <c r="Z52" s="284" t="s">
        <v>244</v>
      </c>
    </row>
    <row r="53" spans="1:26" ht="16" thickBot="1">
      <c r="A53" s="624" t="s">
        <v>277</v>
      </c>
      <c r="B53" s="625"/>
      <c r="C53" s="625"/>
      <c r="D53" s="625"/>
      <c r="E53" s="625"/>
      <c r="F53" s="625"/>
      <c r="G53" s="625"/>
      <c r="H53" s="625"/>
      <c r="I53" s="625"/>
      <c r="J53" s="625"/>
      <c r="K53" s="625"/>
      <c r="L53" s="625"/>
      <c r="M53" s="625"/>
      <c r="N53" s="625"/>
      <c r="O53" s="625"/>
      <c r="P53" s="625"/>
      <c r="Q53" s="625"/>
      <c r="R53" s="625"/>
      <c r="S53" s="625"/>
      <c r="T53" s="625"/>
      <c r="U53" s="625"/>
      <c r="V53" s="625"/>
      <c r="W53" s="625"/>
      <c r="X53" s="625"/>
      <c r="Y53" s="625"/>
      <c r="Z53" s="626"/>
    </row>
    <row r="54" spans="1:26" ht="56.25" customHeight="1">
      <c r="A54" s="341" t="s">
        <v>241</v>
      </c>
      <c r="B54" s="266" t="s">
        <v>278</v>
      </c>
      <c r="C54" s="267" t="s">
        <v>279</v>
      </c>
      <c r="D54" s="316"/>
      <c r="E54" s="316"/>
      <c r="F54" s="286" t="s">
        <v>25</v>
      </c>
      <c r="G54" s="287">
        <v>1</v>
      </c>
      <c r="H54" s="292">
        <v>2</v>
      </c>
      <c r="I54" s="284"/>
      <c r="J54" s="284"/>
      <c r="K54" s="284"/>
      <c r="L54" s="274"/>
      <c r="M54" s="282">
        <v>1</v>
      </c>
      <c r="N54" s="274"/>
      <c r="O54" s="274"/>
      <c r="P54" s="274"/>
      <c r="Q54" s="282">
        <v>1</v>
      </c>
      <c r="R54" s="274"/>
      <c r="S54" s="274"/>
      <c r="T54" s="317"/>
      <c r="U54" s="299"/>
      <c r="V54" s="276" t="e">
        <f t="shared" si="1"/>
        <v>#DIV/0!</v>
      </c>
      <c r="W54" s="266" t="s">
        <v>280</v>
      </c>
      <c r="X54" s="319"/>
      <c r="Y54" s="299"/>
      <c r="Z54" s="284" t="s">
        <v>244</v>
      </c>
    </row>
    <row r="55" spans="1:26" ht="62.25" customHeight="1">
      <c r="A55" s="341" t="s">
        <v>241</v>
      </c>
      <c r="B55" s="266" t="s">
        <v>281</v>
      </c>
      <c r="C55" s="267" t="s">
        <v>242</v>
      </c>
      <c r="D55" s="316"/>
      <c r="E55" s="316"/>
      <c r="F55" s="286" t="s">
        <v>25</v>
      </c>
      <c r="G55" s="287">
        <v>0</v>
      </c>
      <c r="H55" s="292">
        <v>1</v>
      </c>
      <c r="I55" s="284"/>
      <c r="J55" s="284"/>
      <c r="K55" s="284"/>
      <c r="L55" s="274"/>
      <c r="M55" s="282">
        <v>1</v>
      </c>
      <c r="N55" s="274"/>
      <c r="O55" s="274"/>
      <c r="P55" s="274"/>
      <c r="Q55" s="274"/>
      <c r="R55" s="274"/>
      <c r="S55" s="274"/>
      <c r="T55" s="317"/>
      <c r="U55" s="299"/>
      <c r="V55" s="276" t="e">
        <f t="shared" si="1"/>
        <v>#DIV/0!</v>
      </c>
      <c r="W55" s="266" t="s">
        <v>503</v>
      </c>
      <c r="X55" s="319"/>
      <c r="Y55" s="299"/>
      <c r="Z55" s="284" t="s">
        <v>244</v>
      </c>
    </row>
    <row r="56" spans="1:26" ht="128.25" customHeight="1">
      <c r="A56" s="341" t="s">
        <v>241</v>
      </c>
      <c r="B56" s="266" t="s">
        <v>504</v>
      </c>
      <c r="C56" s="267" t="s">
        <v>242</v>
      </c>
      <c r="D56" s="316"/>
      <c r="E56" s="316"/>
      <c r="F56" s="286" t="s">
        <v>25</v>
      </c>
      <c r="G56" s="287">
        <v>1</v>
      </c>
      <c r="H56" s="292">
        <v>2</v>
      </c>
      <c r="I56" s="284"/>
      <c r="J56" s="284"/>
      <c r="K56" s="282">
        <v>1</v>
      </c>
      <c r="L56" s="274"/>
      <c r="M56" s="274"/>
      <c r="N56" s="274"/>
      <c r="O56" s="274"/>
      <c r="P56" s="274"/>
      <c r="Q56" s="282">
        <v>1</v>
      </c>
      <c r="R56" s="274"/>
      <c r="S56" s="274"/>
      <c r="T56" s="317"/>
      <c r="U56" s="299"/>
      <c r="V56" s="276" t="e">
        <f t="shared" si="1"/>
        <v>#DIV/0!</v>
      </c>
      <c r="W56" s="266" t="s">
        <v>505</v>
      </c>
      <c r="X56" s="278" t="s">
        <v>506</v>
      </c>
      <c r="Y56" s="299"/>
      <c r="Z56" s="284" t="s">
        <v>244</v>
      </c>
    </row>
    <row r="57" spans="1:26" ht="69.75" customHeight="1">
      <c r="A57" s="341" t="s">
        <v>241</v>
      </c>
      <c r="B57" s="266" t="s">
        <v>395</v>
      </c>
      <c r="C57" s="267" t="s">
        <v>242</v>
      </c>
      <c r="D57" s="316"/>
      <c r="E57" s="316"/>
      <c r="F57" s="286" t="s">
        <v>25</v>
      </c>
      <c r="G57" s="287">
        <v>1</v>
      </c>
      <c r="H57" s="292">
        <v>2</v>
      </c>
      <c r="I57" s="284"/>
      <c r="J57" s="284"/>
      <c r="K57" s="284"/>
      <c r="L57" s="274"/>
      <c r="M57" s="274"/>
      <c r="N57" s="274"/>
      <c r="O57" s="282">
        <v>1</v>
      </c>
      <c r="P57" s="274"/>
      <c r="Q57" s="274"/>
      <c r="R57" s="282">
        <v>1</v>
      </c>
      <c r="S57" s="274"/>
      <c r="T57" s="317"/>
      <c r="U57" s="299"/>
      <c r="V57" s="276" t="e">
        <f t="shared" si="1"/>
        <v>#DIV/0!</v>
      </c>
      <c r="W57" s="266" t="s">
        <v>396</v>
      </c>
      <c r="X57" s="319"/>
      <c r="Y57" s="299"/>
      <c r="Z57" s="284" t="s">
        <v>244</v>
      </c>
    </row>
    <row r="58" spans="1:26" ht="32.25" customHeight="1">
      <c r="A58" s="280"/>
      <c r="B58" s="353"/>
      <c r="C58" s="353"/>
      <c r="D58" s="286"/>
      <c r="E58" s="286"/>
      <c r="F58" s="286"/>
      <c r="G58" s="354"/>
      <c r="H58" s="355"/>
      <c r="I58" s="297">
        <f t="shared" ref="I58:T58" si="2">SUM(I9:I57)</f>
        <v>1</v>
      </c>
      <c r="J58" s="297">
        <f t="shared" si="2"/>
        <v>2</v>
      </c>
      <c r="K58" s="297">
        <f t="shared" si="2"/>
        <v>5</v>
      </c>
      <c r="L58" s="297">
        <f t="shared" si="2"/>
        <v>6</v>
      </c>
      <c r="M58" s="297">
        <f t="shared" si="2"/>
        <v>6</v>
      </c>
      <c r="N58" s="297">
        <f t="shared" si="2"/>
        <v>6</v>
      </c>
      <c r="O58" s="297">
        <f t="shared" si="2"/>
        <v>8</v>
      </c>
      <c r="P58" s="297">
        <f t="shared" si="2"/>
        <v>6</v>
      </c>
      <c r="Q58" s="297">
        <f t="shared" si="2"/>
        <v>5</v>
      </c>
      <c r="R58" s="297">
        <f t="shared" si="2"/>
        <v>7</v>
      </c>
      <c r="S58" s="297">
        <f t="shared" si="2"/>
        <v>5</v>
      </c>
      <c r="T58" s="297">
        <f t="shared" si="2"/>
        <v>1</v>
      </c>
      <c r="U58" s="353"/>
      <c r="V58" s="299"/>
      <c r="W58" s="353"/>
      <c r="X58" s="353"/>
      <c r="Y58" s="353"/>
      <c r="Z58" s="284"/>
    </row>
    <row r="59" spans="1:26" ht="15.5"/>
    <row r="60" spans="1:26" ht="31.5" customHeight="1">
      <c r="A60" s="13" t="s">
        <v>98</v>
      </c>
      <c r="B60" s="52">
        <v>45691</v>
      </c>
    </row>
    <row r="61" spans="1:26" s="356" customFormat="1" ht="21.75" customHeight="1">
      <c r="H61" s="357"/>
      <c r="I61" s="623" t="s">
        <v>507</v>
      </c>
      <c r="J61" s="623"/>
      <c r="K61" s="623"/>
      <c r="L61" s="623"/>
      <c r="M61" s="623"/>
      <c r="N61" s="623"/>
      <c r="O61" s="623"/>
      <c r="P61" s="623"/>
      <c r="Q61" s="623"/>
      <c r="R61" s="623"/>
      <c r="S61" s="623"/>
      <c r="T61" s="623"/>
    </row>
    <row r="62" spans="1:26" s="356" customFormat="1" ht="21.75" customHeight="1">
      <c r="H62" s="357"/>
      <c r="I62" s="358" t="s">
        <v>10</v>
      </c>
      <c r="J62" s="358" t="s">
        <v>11</v>
      </c>
      <c r="K62" s="358" t="s">
        <v>12</v>
      </c>
      <c r="L62" s="358" t="s">
        <v>13</v>
      </c>
      <c r="M62" s="358" t="s">
        <v>508</v>
      </c>
      <c r="N62" s="358" t="s">
        <v>15</v>
      </c>
      <c r="O62" s="358" t="s">
        <v>16</v>
      </c>
      <c r="P62" s="358" t="s">
        <v>509</v>
      </c>
      <c r="Q62" s="358" t="s">
        <v>18</v>
      </c>
      <c r="R62" s="358" t="s">
        <v>19</v>
      </c>
      <c r="S62" s="358" t="s">
        <v>20</v>
      </c>
      <c r="T62" s="358" t="s">
        <v>21</v>
      </c>
    </row>
    <row r="63" spans="1:26" s="356" customFormat="1" ht="21.75" customHeight="1">
      <c r="F63" s="619" t="s">
        <v>282</v>
      </c>
      <c r="G63" s="619"/>
      <c r="H63" s="619"/>
      <c r="I63" s="167">
        <f>+I58</f>
        <v>1</v>
      </c>
      <c r="J63" s="167">
        <f t="shared" ref="J63:T63" si="3">+J58</f>
        <v>2</v>
      </c>
      <c r="K63" s="167">
        <f t="shared" si="3"/>
        <v>5</v>
      </c>
      <c r="L63" s="167">
        <f t="shared" si="3"/>
        <v>6</v>
      </c>
      <c r="M63" s="167">
        <f t="shared" si="3"/>
        <v>6</v>
      </c>
      <c r="N63" s="167">
        <f t="shared" si="3"/>
        <v>6</v>
      </c>
      <c r="O63" s="167">
        <f t="shared" si="3"/>
        <v>8</v>
      </c>
      <c r="P63" s="167">
        <f t="shared" si="3"/>
        <v>6</v>
      </c>
      <c r="Q63" s="167">
        <f t="shared" si="3"/>
        <v>5</v>
      </c>
      <c r="R63" s="167">
        <f t="shared" si="3"/>
        <v>7</v>
      </c>
      <c r="S63" s="167">
        <f t="shared" si="3"/>
        <v>5</v>
      </c>
      <c r="T63" s="167">
        <f t="shared" si="3"/>
        <v>1</v>
      </c>
    </row>
    <row r="64" spans="1:26" s="356" customFormat="1" ht="21.75" customHeight="1">
      <c r="F64" s="619" t="s">
        <v>283</v>
      </c>
      <c r="G64" s="619"/>
      <c r="H64" s="619"/>
      <c r="I64" s="167"/>
      <c r="J64" s="167"/>
      <c r="K64" s="168">
        <f>+I63+J63+K63</f>
        <v>8</v>
      </c>
      <c r="L64" s="167"/>
      <c r="M64" s="167"/>
      <c r="N64" s="168">
        <f>L63+M63+N63</f>
        <v>18</v>
      </c>
      <c r="O64" s="167"/>
      <c r="P64" s="167"/>
      <c r="Q64" s="168">
        <f>O63+P63+Q63</f>
        <v>19</v>
      </c>
      <c r="R64" s="167"/>
      <c r="S64" s="167"/>
      <c r="T64" s="168">
        <f>R63+S63+T63</f>
        <v>13</v>
      </c>
    </row>
    <row r="65" spans="6:20" s="356" customFormat="1" ht="21.75" customHeight="1">
      <c r="F65" s="619" t="s">
        <v>510</v>
      </c>
      <c r="G65" s="619"/>
      <c r="H65" s="619"/>
      <c r="I65" s="167"/>
      <c r="J65" s="167"/>
      <c r="K65" s="167"/>
      <c r="L65" s="167"/>
      <c r="M65" s="167"/>
      <c r="N65" s="168">
        <f>+K64+N64</f>
        <v>26</v>
      </c>
      <c r="O65" s="167"/>
      <c r="P65" s="167"/>
      <c r="Q65" s="167"/>
      <c r="R65" s="167"/>
      <c r="S65" s="167"/>
      <c r="T65" s="168">
        <f>+Q64+T64</f>
        <v>32</v>
      </c>
    </row>
    <row r="66" spans="6:20" s="356" customFormat="1" ht="21.75" customHeight="1">
      <c r="F66" s="619" t="s">
        <v>511</v>
      </c>
      <c r="G66" s="619"/>
      <c r="H66" s="619"/>
      <c r="I66" s="167">
        <f>+I63</f>
        <v>1</v>
      </c>
      <c r="J66" s="167">
        <f>+I63+J63</f>
        <v>3</v>
      </c>
      <c r="K66" s="359">
        <f t="shared" ref="K66:T66" si="4">+J66+K63</f>
        <v>8</v>
      </c>
      <c r="L66" s="167">
        <f t="shared" si="4"/>
        <v>14</v>
      </c>
      <c r="M66" s="167">
        <f t="shared" si="4"/>
        <v>20</v>
      </c>
      <c r="N66" s="359">
        <f t="shared" si="4"/>
        <v>26</v>
      </c>
      <c r="O66" s="167">
        <f t="shared" si="4"/>
        <v>34</v>
      </c>
      <c r="P66" s="167">
        <f t="shared" si="4"/>
        <v>40</v>
      </c>
      <c r="Q66" s="359">
        <f t="shared" si="4"/>
        <v>45</v>
      </c>
      <c r="R66" s="167">
        <f t="shared" si="4"/>
        <v>52</v>
      </c>
      <c r="S66" s="167">
        <f t="shared" si="4"/>
        <v>57</v>
      </c>
      <c r="T66" s="359">
        <f t="shared" si="4"/>
        <v>58</v>
      </c>
    </row>
    <row r="67" spans="6:20" s="356" customFormat="1" ht="21.75" customHeight="1">
      <c r="F67" s="619" t="s">
        <v>512</v>
      </c>
      <c r="G67" s="619"/>
      <c r="H67" s="619"/>
      <c r="I67" s="167"/>
      <c r="J67" s="167"/>
      <c r="K67" s="169">
        <f>+K66/$T$66</f>
        <v>0.13793103448275862</v>
      </c>
      <c r="L67" s="169">
        <f t="shared" ref="L67:T67" si="5">+L66/$T$66</f>
        <v>0.2413793103448276</v>
      </c>
      <c r="M67" s="169">
        <f t="shared" si="5"/>
        <v>0.34482758620689657</v>
      </c>
      <c r="N67" s="169">
        <f t="shared" si="5"/>
        <v>0.44827586206896552</v>
      </c>
      <c r="O67" s="169">
        <f t="shared" si="5"/>
        <v>0.58620689655172409</v>
      </c>
      <c r="P67" s="169">
        <f t="shared" si="5"/>
        <v>0.68965517241379315</v>
      </c>
      <c r="Q67" s="169">
        <f t="shared" si="5"/>
        <v>0.77586206896551724</v>
      </c>
      <c r="R67" s="169">
        <f t="shared" si="5"/>
        <v>0.89655172413793105</v>
      </c>
      <c r="S67" s="169">
        <f t="shared" si="5"/>
        <v>0.98275862068965514</v>
      </c>
      <c r="T67" s="169">
        <f t="shared" si="5"/>
        <v>1</v>
      </c>
    </row>
    <row r="68" spans="6:20" ht="15.5">
      <c r="H68" s="360"/>
      <c r="I68" s="360"/>
      <c r="J68" s="360"/>
      <c r="K68" s="360"/>
      <c r="L68" s="360"/>
      <c r="M68" s="360"/>
      <c r="N68" s="360"/>
      <c r="O68" s="360"/>
      <c r="P68" s="360"/>
      <c r="Q68" s="360"/>
      <c r="R68" s="360"/>
      <c r="S68" s="360"/>
      <c r="T68" s="360"/>
    </row>
    <row r="69" spans="6:20" ht="15.5">
      <c r="H69" s="360"/>
      <c r="I69" s="360"/>
      <c r="J69" s="360"/>
      <c r="K69" s="360"/>
      <c r="L69" s="360"/>
      <c r="M69" s="360"/>
      <c r="N69" s="360"/>
      <c r="O69" s="360"/>
      <c r="P69" s="360"/>
      <c r="Q69" s="360"/>
      <c r="R69" s="360"/>
      <c r="S69" s="360"/>
      <c r="T69" s="360"/>
    </row>
    <row r="70" spans="6:20" ht="15.5">
      <c r="H70" s="360"/>
      <c r="I70" s="360"/>
      <c r="J70" s="360"/>
      <c r="K70" s="360"/>
      <c r="L70" s="360"/>
      <c r="M70" s="360"/>
      <c r="N70" s="360"/>
      <c r="O70" s="360"/>
      <c r="P70" s="360"/>
      <c r="Q70" s="360"/>
      <c r="R70" s="360"/>
      <c r="S70" s="360"/>
      <c r="T70" s="360"/>
    </row>
    <row r="71" spans="6:20" s="361" customFormat="1" ht="22.5" customHeight="1">
      <c r="H71" s="616" t="s">
        <v>513</v>
      </c>
      <c r="I71" s="616" t="s">
        <v>514</v>
      </c>
      <c r="J71" s="616"/>
      <c r="K71" s="616"/>
      <c r="L71" s="616" t="s">
        <v>515</v>
      </c>
      <c r="M71" s="616"/>
      <c r="N71" s="616"/>
      <c r="O71" s="616" t="s">
        <v>516</v>
      </c>
      <c r="P71" s="616"/>
      <c r="Q71" s="616"/>
      <c r="R71" s="616" t="s">
        <v>517</v>
      </c>
      <c r="S71" s="616"/>
      <c r="T71" s="616"/>
    </row>
    <row r="72" spans="6:20" s="361" customFormat="1" ht="22.5" customHeight="1">
      <c r="H72" s="616"/>
      <c r="I72" s="170">
        <f>+K67</f>
        <v>0.13793103448275862</v>
      </c>
      <c r="J72" s="618">
        <f>+K66</f>
        <v>8</v>
      </c>
      <c r="K72" s="618"/>
      <c r="L72" s="170">
        <f>+N67</f>
        <v>0.44827586206896552</v>
      </c>
      <c r="M72" s="618">
        <f>+N66</f>
        <v>26</v>
      </c>
      <c r="N72" s="618"/>
      <c r="O72" s="170">
        <f>+Q67</f>
        <v>0.77586206896551724</v>
      </c>
      <c r="P72" s="618">
        <f>+Q66</f>
        <v>45</v>
      </c>
      <c r="Q72" s="618"/>
      <c r="R72" s="170">
        <f>+T67</f>
        <v>1</v>
      </c>
      <c r="S72" s="618">
        <f>+T66</f>
        <v>58</v>
      </c>
      <c r="T72" s="618"/>
    </row>
    <row r="73" spans="6:20" s="361" customFormat="1" ht="22.5" customHeight="1">
      <c r="H73" s="616"/>
      <c r="I73" s="617"/>
      <c r="J73" s="617"/>
      <c r="K73" s="617"/>
      <c r="L73" s="617"/>
      <c r="M73" s="617"/>
      <c r="N73" s="617"/>
      <c r="O73" s="617"/>
      <c r="P73" s="617"/>
      <c r="Q73" s="617"/>
      <c r="R73" s="617"/>
      <c r="S73" s="617"/>
      <c r="T73" s="617"/>
    </row>
    <row r="74" spans="6:20" ht="15.5"/>
    <row r="75" spans="6:20" ht="15.5"/>
    <row r="76" spans="6:20" ht="15.5"/>
    <row r="77" spans="6:20" ht="15.5"/>
    <row r="78" spans="6:20" ht="15.5"/>
    <row r="79" spans="6:20" ht="15.5"/>
    <row r="81" ht="15.5"/>
    <row r="82" ht="15.5"/>
    <row r="83" ht="15.5"/>
    <row r="84" ht="15.5"/>
    <row r="85" ht="15.5"/>
    <row r="95" ht="15.5"/>
    <row r="96" ht="15.5"/>
    <row r="97" ht="15.5"/>
    <row r="98" ht="15.5"/>
    <row r="99" ht="15.5"/>
  </sheetData>
  <protectedRanges>
    <protectedRange sqref="B36" name="Planeacion_12_1_1_1"/>
    <protectedRange sqref="B9" name="Planeacion_3_1_1_1"/>
    <protectedRange sqref="B16 B11" name="Planeacion_6_2_1_1_1"/>
    <protectedRange sqref="B35" name="Planeacion_17_3_1_1_1"/>
    <protectedRange sqref="B29:B31 B22:B27 B10 B13:B15 B20 B44 B46:B52 B54:B57" name="Planeacion_21_3_1_1_1"/>
  </protectedRanges>
  <mergeCells count="44">
    <mergeCell ref="B1:X1"/>
    <mergeCell ref="B2:X3"/>
    <mergeCell ref="B4:Z4"/>
    <mergeCell ref="A5:A7"/>
    <mergeCell ref="B5:B7"/>
    <mergeCell ref="C5:F5"/>
    <mergeCell ref="G5:U5"/>
    <mergeCell ref="V5:Y5"/>
    <mergeCell ref="Z5:Z7"/>
    <mergeCell ref="C6:C7"/>
    <mergeCell ref="D6:D7"/>
    <mergeCell ref="E6:E7"/>
    <mergeCell ref="W6:W7"/>
    <mergeCell ref="X6:X7"/>
    <mergeCell ref="Y6:Y7"/>
    <mergeCell ref="A8:Z8"/>
    <mergeCell ref="I61:T61"/>
    <mergeCell ref="F6:F7"/>
    <mergeCell ref="G6:H6"/>
    <mergeCell ref="I6:T6"/>
    <mergeCell ref="U6:U7"/>
    <mergeCell ref="V6:V7"/>
    <mergeCell ref="A28:Z28"/>
    <mergeCell ref="A45:Z45"/>
    <mergeCell ref="A53:Z53"/>
    <mergeCell ref="A21:Z21"/>
    <mergeCell ref="F63:H63"/>
    <mergeCell ref="F65:H65"/>
    <mergeCell ref="F66:H66"/>
    <mergeCell ref="F67:H67"/>
    <mergeCell ref="F64:H64"/>
    <mergeCell ref="H71:H73"/>
    <mergeCell ref="I71:K71"/>
    <mergeCell ref="I73:K73"/>
    <mergeCell ref="O73:Q73"/>
    <mergeCell ref="R73:T73"/>
    <mergeCell ref="O71:Q71"/>
    <mergeCell ref="R71:T71"/>
    <mergeCell ref="J72:K72"/>
    <mergeCell ref="M72:N72"/>
    <mergeCell ref="P72:Q72"/>
    <mergeCell ref="S72:T72"/>
    <mergeCell ref="L71:N71"/>
    <mergeCell ref="L73:N73"/>
  </mergeCells>
  <dataValidations count="5">
    <dataValidation allowBlank="1" showErrorMessage="1" promptTitle="Gestión Realizada" prompt="En esta celda usted deberá escribir lo que considere importante en la ejecución de esta actividad para logrará el alcance propuesto" sqref="B39 X26:X27 X44 X38:X39 W46:W52 X22:X24 X54:X55 X57" xr:uid="{298F4FD8-4848-4D9D-887F-A32137680EA5}"/>
    <dataValidation allowBlank="1" showErrorMessage="1" promptTitle="Variable 1" prompt="Digite aqui el Valor de la Variable 1" sqref="D22:E27 D46:E52 D29:E44 D54:E58 D15:E20" xr:uid="{94BDB09B-6EB2-45BC-BCCC-0C5FC1867D34}"/>
    <dataValidation operator="lessThan" allowBlank="1" showInputMessage="1" showErrorMessage="1" sqref="Z2:Z3 B1:B2 Y3" xr:uid="{347FF14B-5572-44A2-8EF0-ED59D133EC1F}"/>
    <dataValidation type="decimal" operator="lessThan" showInputMessage="1" sqref="Z1" xr:uid="{5EC8A361-17C6-4A0F-8032-18A2DC88DC4E}">
      <formula1>0</formula1>
    </dataValidation>
    <dataValidation type="decimal" operator="lessThan" allowBlank="1" showInputMessage="1" showErrorMessage="1" sqref="Y1:Y2" xr:uid="{885C9A20-7BF1-4948-AAB8-55EB0FD94F0B}">
      <formula1>0</formula1>
    </dataValidation>
  </dataValidations>
  <pageMargins left="0.7" right="0.7" top="0.75" bottom="0.75" header="0.3" footer="0.3"/>
  <pageSetup scale="2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2025-05-23T05:00:00+00:00</Fecha_x0020_de_x0020_generación_x0020_de_x0020_la_x0020_información>
    <Serie xmlns="cfd7d055-4c42-4b1a-a19c-7e601acfe3a8">129</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mayo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planes estratégicos institucionales durante el primer trimestre (enero, febrero, marzo) de la vigencia 2025, conforme a las exigencias del Decreto 612 de 2018.</Descripcion>
    <Ano_Plantilla xmlns="b6565643-c00f-44ce-b5d1-532a85e4382c">2025</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2025-05-23T05:00:00+00:00</Fecha_x0020_de_x0020_inicio_x0020_de_x0020_publicación>
    <Tipo_x0020_Documental xmlns="cfd7d055-4c42-4b1a-a19c-7e601acfe3a8">2026</Tipo_x0020_Documental>
    <_dlc_DocId xmlns="b6565643-c00f-44ce-b5d1-532a85e4382c">XQAF2AT3N76N-135-365</_dlc_DocId>
    <_dlc_DocIdUrl xmlns="b6565643-c00f-44ce-b5d1-532a85e4382c">
      <Url>https://docs.supersalud.gov.co/PortalWeb/planeacion/_layouts/15/DocIdRedir.aspx?ID=XQAF2AT3N76N-135-365</Url>
      <Description>XQAF2AT3N76N-135-365</Description>
    </_dlc_DocIdUrl>
  </documentManagement>
</p:properties>
</file>

<file path=customXml/itemProps1.xml><?xml version="1.0" encoding="utf-8"?>
<ds:datastoreItem xmlns:ds="http://schemas.openxmlformats.org/officeDocument/2006/customXml" ds:itemID="{9C4F3728-6602-45BC-8F84-BA8F10AB5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6798E-9178-4814-A46B-BA17849B2078}">
  <ds:schemaRefs>
    <ds:schemaRef ds:uri="http://schemas.microsoft.com/sharepoint/events"/>
  </ds:schemaRefs>
</ds:datastoreItem>
</file>

<file path=customXml/itemProps3.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4.xml><?xml version="1.0" encoding="utf-8"?>
<ds:datastoreItem xmlns:ds="http://schemas.openxmlformats.org/officeDocument/2006/customXml" ds:itemID="{B612D03A-8FBB-4CF4-A887-CF32964EA6D2}">
  <ds:schemaRefs>
    <ds:schemaRef ds:uri="http://purl.org/dc/terms/"/>
    <ds:schemaRef ds:uri="b6565643-c00f-44ce-b5d1-532a85e4382c"/>
    <ds:schemaRef ds:uri="http://schemas.microsoft.com/office/2006/documentManagement/types"/>
    <ds:schemaRef ds:uri="http://schemas.microsoft.com/sharepoint/v3/fields"/>
    <ds:schemaRef ds:uri="http://schemas.microsoft.com/office/2006/metadata/properties"/>
    <ds:schemaRef ds:uri="http://schemas.openxmlformats.org/package/2006/metadata/core-properties"/>
    <ds:schemaRef ds:uri="http://purl.org/dc/dcmitype/"/>
    <ds:schemaRef ds:uri="http://purl.org/dc/elements/1.1/"/>
    <ds:schemaRef ds:uri="http://schemas.microsoft.com/office/infopath/2007/PartnerControls"/>
    <ds:schemaRef ds:uri="cfd7d055-4c42-4b1a-a19c-7e601acfe3a8"/>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PLANES ESTRATÉGICOS</vt:lpstr>
      <vt:lpstr>PEI</vt:lpstr>
      <vt:lpstr>PETH </vt:lpstr>
      <vt:lpstr>PETH</vt:lpstr>
      <vt:lpstr>PIC </vt:lpstr>
      <vt:lpstr>PBIEN</vt:lpstr>
      <vt:lpstr>SST</vt:lpstr>
      <vt:lpstr>PAA</vt:lpstr>
      <vt:lpstr>PINAR</vt:lpstr>
      <vt:lpstr>PETI</vt:lpstr>
      <vt:lpstr>PSPI</vt:lpstr>
      <vt:lpstr>PTRSPI</vt:lpstr>
      <vt:lpstr>Metadatos</vt:lpstr>
      <vt:lpstr>LISTAS</vt:lpstr>
      <vt:lpstr>PTRSPI!Área_de_impresión</vt:lpstr>
      <vt:lpstr>D_MIPG</vt:lpstr>
      <vt:lpstr>DEPENDENCIAS</vt:lpstr>
      <vt:lpstr>EES</vt:lpstr>
      <vt:lpstr>FRECU</vt:lpstr>
      <vt:lpstr>OBI</vt:lpstr>
      <vt:lpstr>ODS</vt:lpstr>
      <vt:lpstr>P_MIPG</vt:lpstr>
      <vt:lpstr>PES</vt:lpstr>
      <vt:lpstr>PI</vt:lpstr>
      <vt:lpstr>PND</vt:lpstr>
      <vt:lpstr>PRC</vt:lpstr>
      <vt:lpstr>TIPO</vt:lpstr>
      <vt:lpstr>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a los Planes Estratégicos Institucionales - Trim I 2025</dc:title>
  <dc:creator>Dell Inspiron</dc:creator>
  <cp:keywords>planes institucionales, 2025 supersalud, seguimiento</cp:keywords>
  <cp:lastModifiedBy>Adriana Maria Guerrero Ladino</cp:lastModifiedBy>
  <cp:lastPrinted>2021-12-02T20:52:36Z</cp:lastPrinted>
  <dcterms:created xsi:type="dcterms:W3CDTF">2021-12-02T20:51:37Z</dcterms:created>
  <dcterms:modified xsi:type="dcterms:W3CDTF">2025-06-18T22:10:54Z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d5e3453c-1be8-4027-91a6-112db15c186b</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