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6/Temas/Publicaciones/Publicaciones/Junio/"/>
    </mc:Choice>
  </mc:AlternateContent>
  <xr:revisionPtr revIDLastSave="9" documentId="8_{1BC50030-4668-4553-ACDE-3B70B5D6AAE0}" xr6:coauthVersionLast="47" xr6:coauthVersionMax="47" xr10:uidLastSave="{C785B2C3-8E27-4961-BAC6-65A52083E94D}"/>
  <bookViews>
    <workbookView xWindow="-120" yWindow="-120" windowWidth="20730" windowHeight="11040" tabRatio="743" xr2:uid="{00000000-000D-0000-FFFF-FFFF00000000}"/>
  </bookViews>
  <sheets>
    <sheet name="PEI T-I" sheetId="10" r:id="rId1"/>
    <sheet name="PETH " sheetId="11" r:id="rId2"/>
    <sheet name="PETH" sheetId="12" r:id="rId3"/>
    <sheet name="PIC" sheetId="13" r:id="rId4"/>
    <sheet name="PBIEN" sheetId="14" r:id="rId5"/>
    <sheet name="SST" sheetId="15" r:id="rId6"/>
    <sheet name="PAA" sheetId="16" r:id="rId7"/>
    <sheet name="PINAR" sheetId="17" r:id="rId8"/>
    <sheet name="PETI" sheetId="18" r:id="rId9"/>
    <sheet name="PSPI" sheetId="19" r:id="rId10"/>
    <sheet name="PTRSPI" sheetId="20" r:id="rId11"/>
    <sheet name="LISTAS" sheetId="5" state="hidden" r:id="rId12"/>
    <sheet name="Hoja1" sheetId="4" state="hidden" r:id="rId13"/>
    <sheet name="LISTADOS" sheetId="3" state="hidden" r:id="rId14"/>
  </sheets>
  <externalReferences>
    <externalReference r:id="rId15"/>
    <externalReference r:id="rId16"/>
    <externalReference r:id="rId17"/>
    <externalReference r:id="rId18"/>
  </externalReferences>
  <definedNames>
    <definedName name="_xlnm._FilterDatabase" localSheetId="4" hidden="1">PBIEN!$A$14:$Z$76</definedName>
    <definedName name="_xlnm._FilterDatabase" localSheetId="0" hidden="1">'PEI T-I'!$A$6:$XFC$47</definedName>
    <definedName name="_xlnm._FilterDatabase" localSheetId="2" hidden="1">PETH!$A$14:$Z$39</definedName>
    <definedName name="_xlnm._FilterDatabase" localSheetId="8" hidden="1">PETI!$A$15:$Z$35</definedName>
    <definedName name="_xlnm._FilterDatabase" localSheetId="3" hidden="1">PIC!$A$14:$Z$58</definedName>
    <definedName name="_xlnm._FilterDatabase" localSheetId="7" hidden="1">PINAR!$A$15:$Z$43</definedName>
    <definedName name="_xlnm._FilterDatabase" localSheetId="9" hidden="1">PSPI!$A$15:$Z$53</definedName>
    <definedName name="_xlnm._FilterDatabase" localSheetId="10" hidden="1">PTRSPI!$A$15:$Z$25</definedName>
    <definedName name="_xlnm._FilterDatabase" localSheetId="5" hidden="1">SST!$A$14:$Z$57</definedName>
    <definedName name="D_MIPG">LISTAS!$D$2:$D$12</definedName>
    <definedName name="DEPENDENCIAS">LISTAS!$J$2:$J$16</definedName>
    <definedName name="EES">LISTAS!$G$2:$G$7</definedName>
    <definedName name="FRECU" localSheetId="1">[1]LISTAS!$L$2:$L$8</definedName>
    <definedName name="FRECU">LISTAS!$L$2:$L$8</definedName>
    <definedName name="FUENTES">[2]TABLAS!#REF!</definedName>
    <definedName name="Lista" localSheetId="1">#REF!</definedName>
    <definedName name="Lista">[3]Hoja1!$D$3:$D$6</definedName>
    <definedName name="meses">[2]TABLAS!$A$6:$A$17</definedName>
    <definedName name="MIPG">#REF!</definedName>
    <definedName name="NO">#REF!</definedName>
    <definedName name="OBI">LISTAS!$F$2:$F$9</definedName>
    <definedName name="Objetivo_institucional" localSheetId="1">#REF!</definedName>
    <definedName name="Objetivo_institucional">[4]Listas!$F$2:$F$11</definedName>
    <definedName name="ODS">LISTAS!$A$2:$A$8</definedName>
    <definedName name="P_MIPG">LISTAS!$E$2:$E$23</definedName>
    <definedName name="PES">LISTAS!$B$2:$B$6</definedName>
    <definedName name="PI">LISTAS!$I$2:$I$16</definedName>
    <definedName name="PND">LISTAS!$C$2:$C$6</definedName>
    <definedName name="PRC">LISTAS!$H$2:$H$48</definedName>
    <definedName name="Pregunta1">#REF!</definedName>
    <definedName name="Pregunta10">#REF!</definedName>
    <definedName name="Pregunta11">#REF!</definedName>
    <definedName name="Pregunta12">#REF!</definedName>
    <definedName name="Pregunta13">#REF!</definedName>
    <definedName name="Pregunta14">#REF!</definedName>
    <definedName name="Pregunta15">#REF!</definedName>
    <definedName name="Pregunta16">#REF!</definedName>
    <definedName name="Pregunta17">#REF!</definedName>
    <definedName name="Pregunta18">#REF!</definedName>
    <definedName name="Pregunta19">#REF!</definedName>
    <definedName name="Pregunta2">#REF!</definedName>
    <definedName name="Pregunta20">#REF!</definedName>
    <definedName name="Pregunta21">#REF!</definedName>
    <definedName name="Pregunta22">#REF!</definedName>
    <definedName name="Pregunta23">#REF!</definedName>
    <definedName name="Pregunta24">#REF!</definedName>
    <definedName name="Pregunta25">#REF!</definedName>
    <definedName name="Pregunta26">#REF!</definedName>
    <definedName name="Pregunta27">#REF!</definedName>
    <definedName name="Pregunta28">#REF!</definedName>
    <definedName name="Pregunta29">#REF!</definedName>
    <definedName name="Pregunta3">#REF!</definedName>
    <definedName name="Pregunta30">#REF!</definedName>
    <definedName name="Pregunta31">#REF!</definedName>
    <definedName name="Pregunta4">#REF!</definedName>
    <definedName name="Pregunta41">#REF!</definedName>
    <definedName name="Pregunta42">#REF!</definedName>
    <definedName name="Pregunta5">#REF!</definedName>
    <definedName name="Pregunta6">#REF!</definedName>
    <definedName name="Pregunta7">#REF!</definedName>
    <definedName name="Pregunta8">#REF!</definedName>
    <definedName name="Pregunta9">#REF!</definedName>
    <definedName name="TIPO">LISTAS!$K$2:$K$7</definedName>
    <definedName name="u">#REF!</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7" l="1"/>
  <c r="P24" i="20"/>
  <c r="O24" i="20"/>
  <c r="M24" i="20"/>
  <c r="L24" i="20"/>
  <c r="J24" i="20"/>
  <c r="I24" i="20"/>
  <c r="G24" i="20"/>
  <c r="H24" i="20" s="1"/>
  <c r="F24" i="20"/>
  <c r="E24" i="20"/>
  <c r="K24" i="20" l="1"/>
  <c r="N24" i="20"/>
  <c r="Q24" i="20"/>
  <c r="R24" i="20"/>
  <c r="P52" i="19"/>
  <c r="O52" i="19"/>
  <c r="M52" i="19"/>
  <c r="L52" i="19"/>
  <c r="J52" i="19"/>
  <c r="I52" i="19"/>
  <c r="G52" i="19"/>
  <c r="R52" i="19" s="1"/>
  <c r="F52" i="19"/>
  <c r="E52" i="19"/>
  <c r="K52" i="19" l="1"/>
  <c r="N52" i="19"/>
  <c r="Q52" i="19"/>
  <c r="H52" i="19"/>
  <c r="P34" i="18"/>
  <c r="Q34" i="18" s="1"/>
  <c r="O34" i="18"/>
  <c r="M34" i="18"/>
  <c r="L34" i="18"/>
  <c r="J34" i="18"/>
  <c r="K34" i="18" s="1"/>
  <c r="I34" i="18"/>
  <c r="G34" i="18"/>
  <c r="F34" i="18"/>
  <c r="E34" i="18"/>
  <c r="N34" i="18" l="1"/>
  <c r="R34" i="18"/>
  <c r="H34" i="18"/>
  <c r="P40" i="17" l="1"/>
  <c r="O40" i="17"/>
  <c r="M40" i="17"/>
  <c r="L40" i="17"/>
  <c r="J40" i="17"/>
  <c r="I40" i="17"/>
  <c r="F40" i="17"/>
  <c r="E37" i="17"/>
  <c r="E36" i="17"/>
  <c r="E35" i="17"/>
  <c r="E34" i="17"/>
  <c r="E33" i="17"/>
  <c r="E32" i="17"/>
  <c r="E31" i="17"/>
  <c r="E30" i="17"/>
  <c r="E29" i="17"/>
  <c r="E28" i="17"/>
  <c r="E27" i="17"/>
  <c r="E26" i="17"/>
  <c r="E25" i="17"/>
  <c r="E24" i="17"/>
  <c r="E23" i="17"/>
  <c r="E22" i="17"/>
  <c r="E21" i="17"/>
  <c r="E20" i="17"/>
  <c r="E19" i="17"/>
  <c r="E18" i="17"/>
  <c r="E17" i="17"/>
  <c r="E16" i="17"/>
  <c r="R40" i="17" l="1"/>
  <c r="E40" i="17"/>
  <c r="P26" i="16"/>
  <c r="Q26" i="16" s="1"/>
  <c r="O26" i="16"/>
  <c r="M26" i="16"/>
  <c r="N26" i="16" s="1"/>
  <c r="L26" i="16"/>
  <c r="K26" i="16"/>
  <c r="J26" i="16"/>
  <c r="I26" i="16"/>
  <c r="G26" i="16"/>
  <c r="R26" i="16" s="1"/>
  <c r="F26" i="16"/>
  <c r="E26" i="16"/>
  <c r="H26" i="16" l="1"/>
  <c r="P76" i="14"/>
  <c r="O76" i="14"/>
  <c r="M76" i="14"/>
  <c r="L76" i="14"/>
  <c r="J76" i="14"/>
  <c r="I76" i="14"/>
  <c r="G76" i="14"/>
  <c r="F76" i="14"/>
  <c r="E76" i="14"/>
  <c r="P56" i="15"/>
  <c r="Q56" i="15" s="1"/>
  <c r="O56" i="15"/>
  <c r="M56" i="15"/>
  <c r="L56" i="15"/>
  <c r="J56" i="15"/>
  <c r="I56" i="15"/>
  <c r="G56" i="15"/>
  <c r="F56" i="15"/>
  <c r="E56" i="15"/>
  <c r="P57" i="13"/>
  <c r="O57" i="13"/>
  <c r="M57" i="13"/>
  <c r="L57" i="13"/>
  <c r="J57" i="13"/>
  <c r="I57" i="13"/>
  <c r="G57" i="13"/>
  <c r="F57" i="13"/>
  <c r="E57" i="13"/>
  <c r="P42" i="12"/>
  <c r="O42" i="12"/>
  <c r="M42" i="12"/>
  <c r="L42" i="12"/>
  <c r="J42" i="12"/>
  <c r="I42" i="12"/>
  <c r="G42" i="12"/>
  <c r="F42" i="12"/>
  <c r="E42" i="12"/>
  <c r="N42" i="12" l="1"/>
  <c r="K56" i="15"/>
  <c r="H56" i="15"/>
  <c r="N56" i="15"/>
  <c r="K76" i="14"/>
  <c r="N76" i="14"/>
  <c r="Q76" i="14"/>
  <c r="H76" i="14"/>
  <c r="K57" i="13"/>
  <c r="Q57" i="13"/>
  <c r="N57" i="13"/>
  <c r="R57" i="13"/>
  <c r="Q42" i="12"/>
  <c r="R42" i="12"/>
  <c r="K42" i="12"/>
  <c r="R76" i="14"/>
  <c r="R56" i="15"/>
  <c r="H57" i="13"/>
  <c r="H42" i="12"/>
  <c r="V44" i="10"/>
  <c r="V45" i="10"/>
  <c r="V46" i="10"/>
  <c r="V40" i="10"/>
  <c r="V41" i="10"/>
  <c r="V42" i="10"/>
  <c r="V43" i="10"/>
  <c r="V30" i="10"/>
  <c r="V31" i="10"/>
  <c r="V32" i="10"/>
  <c r="V33" i="10"/>
  <c r="V34" i="10"/>
  <c r="V35" i="10"/>
  <c r="V36" i="10"/>
  <c r="V37" i="10"/>
  <c r="V38" i="10"/>
  <c r="V39" i="10"/>
  <c r="V20" i="10"/>
  <c r="V21" i="10"/>
  <c r="V22" i="10"/>
  <c r="V23" i="10"/>
  <c r="V24" i="10"/>
  <c r="V25" i="10"/>
  <c r="V26" i="10"/>
  <c r="V27" i="10"/>
  <c r="V28" i="10"/>
  <c r="V29" i="10"/>
  <c r="V14" i="10"/>
  <c r="V15" i="10"/>
  <c r="V16" i="10"/>
  <c r="V17" i="10"/>
  <c r="V18" i="10"/>
  <c r="V19" i="10"/>
  <c r="V9" i="10"/>
  <c r="V10" i="10"/>
  <c r="V11" i="10"/>
  <c r="V12" i="10"/>
  <c r="V13" i="10"/>
  <c r="V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BD155BF2-56EF-4697-A051-8BF77377A1FB}">
      <text>
        <r>
          <rPr>
            <sz val="9"/>
            <color indexed="81"/>
            <rFont val="Tahoma"/>
            <family val="2"/>
          </rPr>
          <t>En este espacio, relacionar el nombre de la actividad asociada al plan, o plan o componente o cronograma.</t>
        </r>
      </text>
    </comment>
    <comment ref="A5" authorId="0" shapeId="0" xr:uid="{14B5BD65-C961-4833-A2AF-3FE29C043CCB}">
      <text>
        <r>
          <rPr>
            <sz val="9"/>
            <color indexed="81"/>
            <rFont val="Tahoma"/>
            <family val="2"/>
          </rPr>
          <t>Relacionar el nombre del proceso, objetivo, política o componente (en el caso del PAAC) sobre el que se va a formular o reportar avance de sus actividades.</t>
        </r>
      </text>
    </comment>
    <comment ref="B5" authorId="0" shapeId="0" xr:uid="{E10D84D3-9B3B-4003-A662-DD4430D37BD4}">
      <text>
        <r>
          <rPr>
            <sz val="9"/>
            <color indexed="81"/>
            <rFont val="Tahoma"/>
            <family val="2"/>
          </rPr>
          <t>Relacionar las actividades o tareas a ejecutar asociadas al Plan o Actividad General</t>
        </r>
      </text>
    </comment>
    <comment ref="C5" authorId="0" shapeId="0" xr:uid="{41E312A0-902F-4AE3-9727-52F19198DEEA}">
      <text>
        <r>
          <rPr>
            <sz val="9"/>
            <color indexed="81"/>
            <rFont val="Tahoma"/>
            <family val="2"/>
          </rPr>
          <t xml:space="preserve">
Informativo</t>
        </r>
      </text>
    </comment>
    <comment ref="G5" authorId="0" shapeId="0" xr:uid="{8EC70EB0-6C3B-4216-9AD2-95B2AD3B200E}">
      <text>
        <r>
          <rPr>
            <sz val="9"/>
            <color indexed="81"/>
            <rFont val="Tahoma"/>
            <family val="2"/>
          </rPr>
          <t xml:space="preserve">
Informativo</t>
        </r>
      </text>
    </comment>
    <comment ref="Z5" authorId="0" shapeId="0" xr:uid="{A009E091-AE43-4D75-8B27-41A876A96B1C}">
      <text>
        <r>
          <rPr>
            <sz val="9"/>
            <color indexed="81"/>
            <rFont val="Tahoma"/>
            <family val="2"/>
          </rPr>
          <t xml:space="preserve">Relacione la dependencia y/o funcionario responsable de realizar la actividad o tarea
</t>
        </r>
      </text>
    </comment>
    <comment ref="C6" authorId="0" shapeId="0" xr:uid="{8498005C-4CB5-4191-AE37-7083EEF1734D}">
      <text>
        <r>
          <rPr>
            <sz val="9"/>
            <color indexed="81"/>
            <rFont val="Tahoma"/>
            <family val="2"/>
          </rPr>
          <t xml:space="preserve">
Relacionar el Nombre del indicador. Si el cronograma se encuentra asociado a una actividad del PAG, colocar el que se encuentra en el Plan </t>
        </r>
      </text>
    </comment>
    <comment ref="D6" authorId="0" shapeId="0" xr:uid="{C4562B8D-5072-4B70-9724-5A08D4EE0189}">
      <text>
        <r>
          <rPr>
            <sz val="9"/>
            <color indexed="81"/>
            <rFont val="Tahoma"/>
            <family val="2"/>
          </rPr>
          <t xml:space="preserve">
Relacionar la variable 1 que hace parte de la formula del indicador.</t>
        </r>
      </text>
    </comment>
    <comment ref="E6" authorId="0" shapeId="0" xr:uid="{36A2AAD2-61F5-40B1-8FE5-328223A378BD}">
      <text>
        <r>
          <rPr>
            <sz val="9"/>
            <color indexed="81"/>
            <rFont val="Tahoma"/>
            <family val="2"/>
          </rPr>
          <t xml:space="preserve">
Relacionar la variable 2 que hace parte de la formula del indicador.</t>
        </r>
      </text>
    </comment>
    <comment ref="F6" authorId="0" shapeId="0" xr:uid="{3D5D5D68-2BCB-4D61-8901-0D8C50171254}">
      <text>
        <r>
          <rPr>
            <sz val="9"/>
            <color indexed="81"/>
            <rFont val="Tahoma"/>
            <family val="2"/>
          </rPr>
          <t xml:space="preserve">
Seleccionar la frecuencia de reporte de la lista desplegable.</t>
        </r>
      </text>
    </comment>
    <comment ref="G6" authorId="0" shapeId="0" xr:uid="{5C3C27B4-8D91-421A-8193-6B6971FDEF95}">
      <text>
        <r>
          <rPr>
            <sz val="9"/>
            <color indexed="81"/>
            <rFont val="Tahoma"/>
            <family val="2"/>
          </rPr>
          <t xml:space="preserve">
Informativo: asociado a las metas de las actividades.</t>
        </r>
      </text>
    </comment>
    <comment ref="I6" authorId="0" shapeId="0" xr:uid="{F50BE5C3-7B5E-459B-B38C-DF239092402F}">
      <text>
        <r>
          <rPr>
            <sz val="9"/>
            <color indexed="81"/>
            <rFont val="Tahoma"/>
            <family val="2"/>
          </rPr>
          <t xml:space="preserve">
Informativo: Donde se relacionan las metas por mes en que se proyecta reportar.</t>
        </r>
      </text>
    </comment>
    <comment ref="U6" authorId="0" shapeId="0" xr:uid="{727A203E-E43F-4860-9C4F-D27C67352262}">
      <text>
        <r>
          <rPr>
            <sz val="9"/>
            <color indexed="81"/>
            <rFont val="Tahoma"/>
            <family val="2"/>
          </rPr>
          <t xml:space="preserve">
Este espacio aplica solo para el componente SST</t>
        </r>
      </text>
    </comment>
    <comment ref="V6" authorId="0" shapeId="0" xr:uid="{9AB02135-5403-4045-8A22-29C8E20B9F5A}">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3907DFC-F637-4998-A1A1-2A48ACA1FD0C}">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9FAD770-C8B5-49BA-9FB4-F6B3E322F168}">
      <text>
        <r>
          <rPr>
            <sz val="9"/>
            <color indexed="81"/>
            <rFont val="Tahoma"/>
            <family val="2"/>
          </rPr>
          <t xml:space="preserve">
Relacione o describa la gestión realizada frente a la ejecución o avance de la actividad o tarea</t>
        </r>
      </text>
    </comment>
    <comment ref="Y6" authorId="0" shapeId="0" xr:uid="{23BC2D55-8087-475A-BCC0-87A48180E17E}">
      <text>
        <r>
          <rPr>
            <sz val="9"/>
            <color indexed="81"/>
            <rFont val="Tahoma"/>
            <family val="2"/>
          </rPr>
          <t xml:space="preserve">Este espacio exclusivo para la OAP, en donde se relaciona el análisis correspondiente a lo reportado por las areas 
</t>
        </r>
      </text>
    </comment>
    <comment ref="G7" authorId="0" shapeId="0" xr:uid="{50065849-0DE2-42A7-A7E0-5F0A357D94EB}">
      <text>
        <r>
          <rPr>
            <sz val="9"/>
            <color indexed="81"/>
            <rFont val="Tahoma"/>
            <family val="2"/>
          </rPr>
          <t xml:space="preserve">
Realacionar la cifra que corresponde a la Línea o punto de partida en que inicia la actividad</t>
        </r>
      </text>
    </comment>
    <comment ref="H7" authorId="0" shapeId="0" xr:uid="{00025618-D28A-48E8-B129-6CEA160422A5}">
      <text>
        <r>
          <rPr>
            <sz val="9"/>
            <color indexed="81"/>
            <rFont val="Tahoma"/>
            <family val="2"/>
          </rPr>
          <t xml:space="preserve">
Relacionar en número la meta que corresponde a la ejecución en el año de la actividad.</t>
        </r>
      </text>
    </comment>
    <comment ref="I7" authorId="0" shapeId="0" xr:uid="{E66EAB62-B637-4E56-BB07-59A1BDCCE1D5}">
      <text>
        <r>
          <rPr>
            <sz val="9"/>
            <color indexed="81"/>
            <rFont val="Tahoma"/>
            <family val="2"/>
          </rPr>
          <t xml:space="preserve">
Relacionar y proyectar por mes la meta del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40" authorId="0" shapeId="0" xr:uid="{CC179E6E-B0C9-4461-9450-060481E5D2D0}">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24" authorId="0" shapeId="0" xr:uid="{339FC1AD-BFBA-46B2-87A3-03CB9387D7FE}">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38" authorId="0" shapeId="0" xr:uid="{2250FB45-FC28-432A-816C-21C19AC0DE74}">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32" authorId="0" shapeId="0" xr:uid="{EC340398-67CA-407E-9491-1F97A2E82A09}">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50" authorId="0" shapeId="0" xr:uid="{C6A8E0FD-3A72-4C82-A0F7-442FD4671AFC}">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Gloria Esperanza Diaz Salamanca</author>
  </authors>
  <commentList>
    <comment ref="A22" authorId="0" shapeId="0" xr:uid="{4612D116-3ADB-46C8-8274-EB5A09037CC6}">
      <text>
        <r>
          <rPr>
            <b/>
            <sz val="9"/>
            <color indexed="81"/>
            <rFont val="Tahoma"/>
            <family val="2"/>
          </rPr>
          <t>Gloria Esperanza Diaz Salamanca:</t>
        </r>
        <r>
          <rPr>
            <sz val="9"/>
            <color indexed="81"/>
            <rFont val="Tahoma"/>
            <family val="2"/>
          </rPr>
          <t xml:space="preserve">
Dejar esta actividad en todos los cronogramas como actividad obligatoria de los Planes del Decreto 612 - 2018
</t>
        </r>
      </text>
    </comment>
  </commentList>
</comments>
</file>

<file path=xl/sharedStrings.xml><?xml version="1.0" encoding="utf-8"?>
<sst xmlns="http://schemas.openxmlformats.org/spreadsheetml/2006/main" count="1957" uniqueCount="831">
  <si>
    <t>DIRECCIONAMIENTO ESTRATÉGICO</t>
  </si>
  <si>
    <t>CÓDIGO</t>
  </si>
  <si>
    <t>DEFT04</t>
  </si>
  <si>
    <t>FORMULACIÓN Y SEGUIMIENTO DE PLANES O CRONOGRAMAS</t>
  </si>
  <si>
    <t>VERSIÓN</t>
  </si>
  <si>
    <t>FECHA</t>
  </si>
  <si>
    <t>NOMBRE DEL PLAN O CRONOGRAMA</t>
  </si>
  <si>
    <t>Plan Estratégico Institucional 2024-2026 y Plan Estratégico Sectorial 2023-2026</t>
  </si>
  <si>
    <t xml:space="preserve"> PROCESO, OBJETIVO, POLÍTICA, COMPONENTE </t>
  </si>
  <si>
    <t xml:space="preserve">ACTIVIDAD O TAREA </t>
  </si>
  <si>
    <t xml:space="preserve"> INDICADOR</t>
  </si>
  <si>
    <t xml:space="preserve"> CRONOGRAMA</t>
  </si>
  <si>
    <t xml:space="preserve"> SEGUIMIENTO A LA EJECUCIÓN </t>
  </si>
  <si>
    <t xml:space="preserve"> DEPENDENCIA Y/O FUNCIONARIO RESPONSABLE </t>
  </si>
  <si>
    <t xml:space="preserve">
Nombre </t>
  </si>
  <si>
    <t xml:space="preserve">
Dato Variable 1</t>
  </si>
  <si>
    <t xml:space="preserve">
Dato Variable 2</t>
  </si>
  <si>
    <t>Frecuencia de Reporte</t>
  </si>
  <si>
    <t xml:space="preserve"> Metas Programadas</t>
  </si>
  <si>
    <t xml:space="preserve">
Fecha de Reporte o Ejecución de la actividad</t>
  </si>
  <si>
    <t>Recursos Técnicos y/o financieros</t>
  </si>
  <si>
    <t xml:space="preserve">
Porcentaje (%) de avance o cumplimiento</t>
  </si>
  <si>
    <t xml:space="preserve">
 Relacionar Producto / Evidencia</t>
  </si>
  <si>
    <t xml:space="preserve">
Resultado de la Gestión</t>
  </si>
  <si>
    <t xml:space="preserve"> Análisis resultados de Gestión (OAP)</t>
  </si>
  <si>
    <t>Línea de Base</t>
  </si>
  <si>
    <t>Valor absoluto</t>
  </si>
  <si>
    <t>Ene</t>
  </si>
  <si>
    <t>Feb</t>
  </si>
  <si>
    <t>Mar</t>
  </si>
  <si>
    <t>Abr</t>
  </si>
  <si>
    <t>May</t>
  </si>
  <si>
    <t>Jun</t>
  </si>
  <si>
    <t>Jul</t>
  </si>
  <si>
    <t>Ago</t>
  </si>
  <si>
    <t>Sep</t>
  </si>
  <si>
    <t>Oct</t>
  </si>
  <si>
    <t>Nov</t>
  </si>
  <si>
    <t>Dic</t>
  </si>
  <si>
    <t>Plan Estratégico Institucional - PEI</t>
  </si>
  <si>
    <t>Porcentaje de avance en el diseño e implementación de la estrategia de la transversalización del enfoque diferencial, de género e interseccional en la Superintendencia Nacional de Salud</t>
  </si>
  <si>
    <t>Trimestral</t>
  </si>
  <si>
    <t>Las actividades realizadas en el marco de diseño e implementación de la estrategia de la transversalización del enfoque diferencial, de género e interseccional en la Superintendencia Nacional de Salud, son:
- Envío de pieza a través del correo institucional sobre las cajas violetas - Anexo 2
- Publicación en el Superboletin nota sobre “las Cajas violetas - Anexo 3
- Envío pieza sobre el uso del lenguaje no excluyente, a través del correo institucional - Anexo 4 
- Publicación en el Superboletin nota sobre “Reconocer el Asperger" - Nota de inclusión - Anexo 5 
-Publicación en el Superboletin nota sobre la “Conmemoración de la lucha de las mujeres". Anexo 6 
-Publicación en el Superboletin  nota sobre la “Integración y reconocimiento al papel transformador de la mujer - Anexo 7
- Publicación nota  en el Superboletin sobre “El Lenguaje importa: Construyamos igualdad desde las palabras" - Anexo 8 
- Se emite nota sobre el rol de las mujeres en el Magazín Supersalud a un Clic - Anexo 9 
- Se realiza evento en el auditorio del piso 4, en el marco del Día Internacional de la Mujer - Anexo 10
- Se realiza taller sobre “Liderazgo Femenino” en coordinación con el Servicio Nacional de Aprendizaje - Anexo 11 
- Se envía pieza comunicativa a través del correo institucional en conmemoración del día del hombre. Anexo 13
- Se emite nota sobre el rol trabajador, de cuidador, protector del hombre en el Magazín Supersalud a un Clic - Anexo 12
- Se envía pieza comunicativa a través del correo institucional en conmemoración del día del hombre - Anexo 13
- Se realiza actividad para conmemorar el día del hombre donde se imparte conferencia sobre el liderazgo masculino (Ver informe)</t>
  </si>
  <si>
    <t xml:space="preserve">A 31 de diciembre del 2025, se tiene un porcentaje acumulado del 80% correspondiente a los % acumulados entre el 2023 y el 2025, desagregadas de la siguiente manera:
Vigencia 2023: Programado y realizado 1  - 10%
Vigencia 2024: Productos programados y realizados 11 - 40%
Vigencia 2025: Productos programados y realizados  9  - 30%
Para la vigencia 2026, se tienen programados 6 productos (Informes)  que corresponden al 20% restante.
De enero a marzo de 2026, se presenta  1  informe de las actividades de los 6 programados para la vigencia, correspondiendo a un 3.33% del 20% de la vigencia. Por lo tanto el porcentaje acumulado del 2023 a marzo del 2026,   es de 83.33 %.
</t>
  </si>
  <si>
    <t>Las evidencias e información aportadas por la dependencia son coherentes y suficientes para soportar el avance del indicador en el cuarto trimestre de 2025.</t>
  </si>
  <si>
    <t>Secretaría General</t>
  </si>
  <si>
    <t>Mejora del índice de desempeño de la dimensión de Talento Humano</t>
  </si>
  <si>
    <t>No aplica</t>
  </si>
  <si>
    <t>En este trimestre no se reporta, toda vez que los resultados del Indice de desempeño se tiene para el segundo trimestre de 2026.</t>
  </si>
  <si>
    <t>Variación porcentual anual del recaudo de la contribución</t>
  </si>
  <si>
    <t>A la fecha de corte del presente avance, no es posible reportar un valor cuantitativo correspondiente a la variación porcentual anual del recaudo de la contribución, toda vez que el Grupo de Contribución se encuentra en el proceso de preparación para el recaudo de la vigencia 2026. En consecuencia, aún no se cuenta con información consolidada que permita calcular y presentar un resultado frente a este indicador.
No obstante lo anterior, es importante resaltar que el proceso avanza conforme a la planeación establecida. En este sentido, el proyecto borrador de la resolución de contribución ya fue presentada a la ciudadanía para comentarios, y actualmente la Dirección Financiera se encuentra revisando y dando respuesta a las observaciones recibidas, con el fin de elaborar y publicar el acta de comentarios consolidada, tal como corresponde, así como su respectiva divulgación en la página web institucional.</t>
  </si>
  <si>
    <t xml:space="preserve">Plan Estratégico Institucional - PEI  (PES 117 y PND) </t>
  </si>
  <si>
    <t>Porcentaje de Recaudo de la contribución a favor de la superintendencia nacional de salud</t>
  </si>
  <si>
    <t>El Grupo de Contribución de la entidad se encuentra en el proceso de preparación para el recaudo correspondiente a la vigencia 2026,  el cual se tiene previsto que inicie en el mes de julio del año en curso. 
De igual manera, se está avanzando en la proyección de la resolución de contribución la cual su puso a disposición de la ciudadanía para la recepción de comentarios y observaciones y la Dirección Financiera se encuentra revisando y dando respuesta a los requerimientos recibidos, con el fin de elaborar el acta de comentarios consolidada y proceder a su respectiva publicación en la página web institucional, conforme a la normativa vigente.
Una vez se dé inicio al proceso de recaudo y se cuente con resultados consolidados, se procederá a reportar el avance cuantitativo del indicador.</t>
  </si>
  <si>
    <t>Informe de porcentaje de omisos identificados en el periodo</t>
  </si>
  <si>
    <t>A la fecha de corte del presente informe, no es posible reportar un resultado cuantitativo asociado al porcentaje de omisos identificados en el período, toda vez que el Grupo de Contribución se encuentra actualmente adelantando el proceso de gestión, revisión y verificación de los posibles omisos correspondientes a las diferentes vigencias.
En este sentido, se encuentran en ejecución las actividades requeridas para la identificación, validación y depuración de la información, así como las acciones de gestión necesarias frente a los sujetos obligados. Dichas tareas se vienen desarrollando de acuerdo con lo programado, evidenciándose avances positivos en el proceso, los cuales permitirán contar con información consolidada, confiable y técnicamente soportada.
En consecuencia, el primer informe con resultados de gestión sobre el porcentaje de omisos identificados será presentado en el marco del reporte correspondiente al primer semestre, una vez finalicen las actividades previstas y se disponga de los resultados necesarios para la presentación del indicador.</t>
  </si>
  <si>
    <t>Porcentaje de órdenes judiciales y mandatos de organismos internacionales, de obligatorio cumplimiento por parte de la Superintendencia Nacional de Salud con acciones de seguimiento, monitoreo y / o evaluación de conceptos y actos administrativos del Superintendente Nacional de Salud</t>
  </si>
  <si>
    <t>Se adjunta como evidencia archivo word que contiene link con el repositorio de información por cada sentencia.</t>
  </si>
  <si>
    <t xml:space="preserve">En ejercicio de la función de seguimiento a sentencias y órdenes judiciales asumida por la Dirección Jurídica a partir de agosto de 2025, se identifica un universo de veintiuna (21) órdenes judiciales y mandatos de organismos internacionales, de obligatorio cumplimiento por parte de la Superintendencia Nacional de Salud con acciones de seguimiento, monitoreo y / o evaluación de conceptos y actos administrativos del Superintendente Nacional de Salud.
Las 21 órdenes judiciales identificadas corresponden a sentencias emitidas por la Corte IDH o medidas cautelares dictadas por la CIDH, frente a las cuales se reporta un seguimiento del 100%, así:
•	Seguimiento a 1 proceso acumulado: 9 Sentencias Corte IDH: Engloba las medidas de reparación en salud en los casos “Masacre de 19 Comerciantes, Masacre de Mapiripán, Wilson Gutiérrez Soler, Masacre de Pueblo Bello, Masacre de Ituango, Masacre de La Rochela, Germán Escué Zapata, Jesús María Valle Jaramillo y Manuel Cepeda Vargas.”
•	Seguimiento a 16 procesos individuales: Caso Isaza Uribe y Otros, Comunidad de Paz de San José de Apartadó, Masacre de Santo Domingo, Yarce y otras, Rodríguez Vera y otros, Bedoya Lima y Otra, Carvajal Carvajal y Otros, Luis Fernando Lalinde, Omeara Carrascal y Otros, Guzmán Medina y Otros, Movilla Galarcio y Otros, Comunidades Afrodescendientes Desplazadas de la Cuenca del Río Cacarica (Operación Génesis), Vereda La Esperanza, Villamizar Duran y Otros, Iván Zapata y otros Los Malarios, entre otros. 
•	Seguimiento a 4 medidas cautelares: 491/21 en favor de S.G.R.Q, 402/23 en favor de E.R.L., 225/12, en favor de ALFAMIR CASTILLO, 815/16 en favor de 24 niños con enfermedades Hemato-Oncológicas. </t>
  </si>
  <si>
    <t>Dirección Jurídica</t>
  </si>
  <si>
    <t>Porcentaje de modernización tecnológica en la Gestión Documental de la SNS</t>
  </si>
  <si>
    <r>
      <t>1. Link evidencias: https://supersalud.sharepoint.com/:f:/r/sites/Gestion.Documental/PINAR_2026/PINAR%202026/</t>
    </r>
    <r>
      <rPr>
        <b/>
        <sz val="11"/>
        <color rgb="FF000000"/>
        <rFont val="Calibri"/>
        <family val="2"/>
        <scheme val="minor"/>
      </rPr>
      <t>A6-PA-001</t>
    </r>
    <r>
      <rPr>
        <sz val="11"/>
        <color rgb="FF000000"/>
        <rFont val="Calibri"/>
        <family val="2"/>
        <scheme val="minor"/>
      </rPr>
      <t>%20Definic.%20est%C3%A1ndares%20integrac.%20datos%20(estandariz.,%20homog.%20invent.)?csf=1&amp;web=1&amp;e=hqq7Qv
2. Link evidencias: https://supersalud.sharepoint.com/sites/Gestion.Documental/PINAR_2026/PINAR%202026/Forms/AllItems.aspx?npsAction=createList
3. Link evidencias: https://supersalud.sharepoint.com/:f:/r/sites/Gestion.Documental/PINAR_2026/PINAR%202026/</t>
    </r>
    <r>
      <rPr>
        <b/>
        <sz val="11"/>
        <color rgb="FF000000"/>
        <rFont val="Calibri"/>
        <family val="2"/>
        <scheme val="minor"/>
      </rPr>
      <t>A6-PA-005</t>
    </r>
    <r>
      <rPr>
        <sz val="11"/>
        <color rgb="FF000000"/>
        <rFont val="Calibri"/>
        <family val="2"/>
        <scheme val="minor"/>
      </rPr>
      <t>%20Validaci%C3%B3n%20con%20usuarios%20clave%20sobre%20funcionalidades?csf=1&amp;web=1&amp;e=jIZwoQ
4. Link evidencias: https://supersalud.sharepoint.com/:f:/r/sites/Gestion.Documental/PINAR_2026/PINAR%202026/</t>
    </r>
    <r>
      <rPr>
        <b/>
        <sz val="11"/>
        <color rgb="FF000000"/>
        <rFont val="Calibri"/>
        <family val="2"/>
        <scheme val="minor"/>
      </rPr>
      <t>A6-PA-008</t>
    </r>
    <r>
      <rPr>
        <sz val="11"/>
        <color rgb="FF000000"/>
        <rFont val="Calibri"/>
        <family val="2"/>
        <scheme val="minor"/>
      </rPr>
      <t xml:space="preserve">%20Elaborar%20e%20implementar%20el%20plan%20de%20preserv.digital%20lgo.%20plazo?csf=1&amp;web=1&amp;e=AasnHJ
</t>
    </r>
  </si>
  <si>
    <r>
      <rPr>
        <sz val="11"/>
        <color rgb="FF000000"/>
        <rFont val="Calibri"/>
        <scheme val="minor"/>
      </rPr>
      <t>Por tratarse de un Indicador acumulativo, la medición de la línea base presenta la sumatoria de los resultados de cada vigencia anterior. Su alcance se centra en evaluar el cumplimiento de metas a largo plazo, mostrando el progreso continuo y el total alcanzado hasta la fecha del reporte.
Inicialmente la meta acumulada de las actividades programadas entre el periodo 2024-2026 fue de 20 actividades; en 2024 se cumplieron cuatro (4) actividades y en 2025 se gestionaron ocho (8) más. Con corte de la vigencia 2025 se avanzò con el cumplimiento del 60% (lìnea base 2025). En la sesiòn 07 del CIGD de diciembre de 2025, se aprobò la  disminuciòn de metas programadas de 20 a 18</t>
    </r>
    <r>
      <rPr>
        <sz val="11"/>
        <color rgb="FFED7D31"/>
        <rFont val="Calibri"/>
        <scheme val="minor"/>
      </rPr>
      <t xml:space="preserve">.
</t>
    </r>
    <r>
      <rPr>
        <sz val="11"/>
        <color rgb="FF000000"/>
        <rFont val="Calibri"/>
        <scheme val="minor"/>
      </rPr>
      <t xml:space="preserve">
En la vigencia 2026 se tienen programadas las siguientes cuatro (4) actividades, consecuente con el ajuste solicitado y aprobado en febrero de 2026 por parte de la Oficina Asesora de Planeación (Alcance al memorando 20269300000022933):
1.</t>
    </r>
    <r>
      <rPr>
        <b/>
        <sz val="11"/>
        <color rgb="FF000000"/>
        <rFont val="Calibri"/>
        <scheme val="minor"/>
      </rPr>
      <t xml:space="preserve"> A6-PA-001 - Unificación y articulación de inventarios documentales con el gestor documental de la entidad</t>
    </r>
    <r>
      <rPr>
        <sz val="11"/>
        <color rgb="FF000000"/>
        <rFont val="Calibri"/>
        <scheme val="minor"/>
      </rPr>
      <t>.</t>
    </r>
    <r>
      <rPr>
        <b/>
        <sz val="11"/>
        <color rgb="FF000000"/>
        <rFont val="Calibri"/>
        <scheme val="minor"/>
      </rPr>
      <t xml:space="preserve"> </t>
    </r>
    <r>
      <rPr>
        <sz val="11"/>
        <color rgb="FF000000"/>
        <rFont val="Calibri"/>
        <scheme val="minor"/>
      </rPr>
      <t>Con corte marzo de 2026 se ha avanzado parcialmente en un 20%, equivalente a 6,294 cajas, gestionando las siguientes actividades:
a. Generaciòn de un informe diagnóstico sobre los inventarios documentales, identificando un universo de 2.656 FUID, contenidos en 41 carpetas, con un volumen en disco de 1,05 GB. Se realizó el proceso de validación de completitud (cotejo inventario–documento físico) y consolidación para “inventario base verificado”, tomando como referencia el universo reportado en el Mapa Topográfico.
b. En el proceso de validación de completitud (cotejo inventario–documento físico) y consolidación para “inventario base verificado”, tomando como referencia el universo reportado en el Mapa Topográfico, se verificò que los inventarios existentes representaran de forma completa y consistente la información de los documentos almacenados en 15.736 cajas, identificando diferencias y conformando un inventario base verificado (mapa topográfico), para posteriormente realizar la unificación.
2.</t>
    </r>
    <r>
      <rPr>
        <b/>
        <sz val="11"/>
        <color rgb="FF000000"/>
        <rFont val="Calibri"/>
        <scheme val="minor"/>
      </rPr>
      <t xml:space="preserve"> A6-PA-002</t>
    </r>
    <r>
      <rPr>
        <sz val="11"/>
        <color rgb="FF000000"/>
        <rFont val="Calibri"/>
        <scheme val="minor"/>
      </rPr>
      <t xml:space="preserve"> </t>
    </r>
    <r>
      <rPr>
        <b/>
        <sz val="11"/>
        <color rgb="FF000000"/>
        <rFont val="Calibri"/>
        <scheme val="minor"/>
      </rPr>
      <t>- Nivel de madurez de acuerdo con la matriz de cumplimiento del Modelo de Gestión documental y administración de archivos- MGDA</t>
    </r>
    <r>
      <rPr>
        <sz val="11"/>
        <color rgb="FF000000"/>
        <rFont val="Calibri"/>
        <scheme val="minor"/>
      </rPr>
      <t xml:space="preserve">. Con corte marzo de 2026 se ha avanzado parcialmente en un 10%, De un total de treinta y nueve (39) actividades se ha cumplido con cuatro (4), cumplièndo con las siguientes:
a. Actualizar, aprobar e implementar el instrumento archivístico PINAR de acuerdo con los lineamientos y metodología establecida por el Archivo General de la Nación.
b. Identificar estrategias y planes para lograr la articulación de la gestión documental con el plan estratégico institucional.
c. Diseñar lista de chequeo para el seguimiento y control de la función archivística (MGDA) contribuyendo a las actividades de auditoría interna.
d. Realizar seguimiento al plan de Seguridad y salud en el trabajo de la Entidad, teniendo en cuenta las actividades que implica la Gestión documental, sugiriendo ajustes y acciones de mejora. 
3. </t>
    </r>
    <r>
      <rPr>
        <b/>
        <sz val="11"/>
        <color rgb="FF000000"/>
        <rFont val="Calibri"/>
        <scheme val="minor"/>
      </rPr>
      <t>A6-PA-005</t>
    </r>
    <r>
      <rPr>
        <sz val="11"/>
        <color rgb="FF000000"/>
        <rFont val="Calibri"/>
        <scheme val="minor"/>
      </rPr>
      <t xml:space="preserve"> </t>
    </r>
    <r>
      <rPr>
        <b/>
        <sz val="11"/>
        <color rgb="FF000000"/>
        <rFont val="Calibri"/>
        <scheme val="minor"/>
      </rPr>
      <t>- Validación de funcionalidades Superargo / formulario web PQRD</t>
    </r>
    <r>
      <rPr>
        <sz val="11"/>
        <color rgb="FF000000"/>
        <rFont val="Calibri"/>
        <scheme val="minor"/>
      </rPr>
      <t>.</t>
    </r>
    <r>
      <rPr>
        <b/>
        <sz val="11"/>
        <color rgb="FF000000"/>
        <rFont val="Calibri"/>
        <scheme val="minor"/>
      </rPr>
      <t xml:space="preserve"> </t>
    </r>
    <r>
      <rPr>
        <sz val="11"/>
        <color rgb="FF000000"/>
        <rFont val="Calibri"/>
        <scheme val="minor"/>
      </rPr>
      <t xml:space="preserve">Con corte al mes de marzo de 2026, la actividad presenta un avance parcial del 40%, correspondiente al cumplimiento de la meta establecida para el primer trimestre.  Inicialmente se establecieron cinco (5) informes de gestión a cumplir en este indicador acumulativo. La gestión parcialmente ejecutada ha sido: La gestión resultante se presenta en dos (2) informes y dos (2) matrices de requerimientos.
a. Consolidación de la matriz de requerimientos SuperArgo, identificando 234 requerimientos de los cuales 68 correspondían a incidencias, 50 a mejora, 19 de ajustes de desarrollos y 97 a desarrollos nuevos. Así mismo, se clasificaron con prioridad muy alta, alta, media y baja.​
b. Propuesta para hacer la medición del indicador a partir de la verificación de funcionalidades clasificadas como requerimientos de mejora y desarrollos nuevos. En ese sentido, el avance sobre los requerimientos de mejora fue de 24 casos cerrados y 1 en la fase de pruebas y requerimientos de desarrollo nuevos con 7 casos cerrados y ninguno en pruebas.
4. </t>
    </r>
    <r>
      <rPr>
        <b/>
        <sz val="11"/>
        <color rgb="FF000000"/>
        <rFont val="Calibri"/>
        <scheme val="minor"/>
      </rPr>
      <t>A6-PA-008 -</t>
    </r>
    <r>
      <rPr>
        <sz val="11"/>
        <color rgb="FF000000"/>
        <rFont val="Calibri"/>
        <scheme val="minor"/>
      </rPr>
      <t xml:space="preserve"> Elaborar e implementar, de acuerdo con el cronograma de trabajo, el plan de preservación digital a largo plazo.  Con corte al mes de marzo de 2026, la actividad presenta un avance parcial del 10% en su ejecución. Inicialmente se establecieron cuatro (4) actividades o productos a cumplir en este indicador acumulativo. La gestión parcialmente ejecutada ha sido:
a. Se diseñaron las herramientas de recolección de información para el diagnóstico de las condiciones institucionales en materia de preservación digital a largo plazo.​
b. Se aplicaron las herramientas de diagnóstico a una muestra de 17 unidades administrativas. De una parte, a la Subdirección de Tecnologías de Información en materia de infraestructura, almacenamiento y seguridad y el Grupo de Gestión Documental en temas de gobernanza y normativa. De otra parte, a 15 oficinas productoras, equivalente al 13.7% de la población total de 109 oficinas, se seleccionaron considerando las dependencias con mayor cantidad de series, subseries y tipologías registradas en la TRD institucional parametrizada en SuperArgo, con el propósito de identificar tendencias, prácticas, brechas y riesgos, más que realizar estimaciones estadísticas poblacionales estrictas.​
En forma acumulada desde 2024 a marzo de 2026 el resultado del avance ha alcanzado el</t>
    </r>
    <r>
      <rPr>
        <b/>
        <sz val="11"/>
        <color rgb="FF000000"/>
        <rFont val="Calibri"/>
        <scheme val="minor"/>
      </rPr>
      <t xml:space="preserve"> 71,11</t>
    </r>
    <r>
      <rPr>
        <sz val="11"/>
        <color rgb="FF000000"/>
        <rFont val="Calibri"/>
        <scheme val="minor"/>
      </rPr>
      <t xml:space="preserve">%, con el cumplimiento parcial de </t>
    </r>
    <r>
      <rPr>
        <b/>
        <sz val="11"/>
        <color rgb="FF000000"/>
        <rFont val="Calibri"/>
        <scheme val="minor"/>
      </rPr>
      <t>12,8</t>
    </r>
    <r>
      <rPr>
        <sz val="11"/>
        <color rgb="FF000000"/>
        <rFont val="Calibri"/>
        <scheme val="minor"/>
      </rPr>
      <t xml:space="preserve"> actividades de las dieciocho (18) programadas. Específicamente en el primer trimestre de 2026 se ha obtenido un cumplimiento parcial del </t>
    </r>
    <r>
      <rPr>
        <b/>
        <sz val="11"/>
        <color rgb="FF000000"/>
        <rFont val="Calibri"/>
        <scheme val="minor"/>
      </rPr>
      <t>0,8%</t>
    </r>
    <r>
      <rPr>
        <sz val="11"/>
        <color rgb="FF000000"/>
        <rFont val="Calibri"/>
        <scheme val="minor"/>
      </rPr>
      <t xml:space="preserve"> frente a la meta programada de cuatro (4) actividades.  
Las actividades desarrolladas han contribuído con la generación e implementación de estrategias organizacionales dirigidas a la planeación, dirección, control y fortalecimiento en el desarrollo de la política de gestión documental, que aporten a la eficiencia administrativa y misional de la Supersalud en el SGSSS, además de avanzar en el nivel de madurez de los componentes del Modelo de Gestión Documental y Administración de Archivos, alineándolos con el Ciclo Vital del Documento. </t>
    </r>
  </si>
  <si>
    <t>Auditorías ejecutadas del Programa Anual de Auditorías y Seguimientos</t>
  </si>
  <si>
    <t>Informes de Auditoría</t>
  </si>
  <si>
    <t>Respeto al avance a primer trimestre de 2026, se informa lo siguiente
Dos de las cinco auditorías Internas programada en  el Plan Anual de Auditorías y Seguimientos de la Superintendencia Nacional de Salud para la vigencia 2026 fueron iniciadas así:
• Auditoría a la Gestión Documental y Administración de Archivos, inicio en el mes de febrero de 2026, se encuentra en proceso de ejecución y esta programada su finalización en el mes de mayo.
• Auditoría a la Gestión y Administración del Proceso de Talento Humano, inicio en el mes de marzo de 2026, se encuentra en proceso de ejecución y esta programada su finalización en el mes de junio.
• Es importante mencionar que entre el mes de Abril y Junio se iniciaran de acuerdo a lo programado en el PAAS tres auditorias.</t>
  </si>
  <si>
    <t>Oficina de Control Interno</t>
  </si>
  <si>
    <t>Expedientes disciplinarios evaluados en primera instancia</t>
  </si>
  <si>
    <t>Estadísticas gestor documental SuperArgo
https://supersalud.sharepoint.com/:f:/r/sites/GrupodeInstruccinOCDI/Documentos%20compartidos/PAG_2026_OCDI?csf=1&amp;web=1&amp;e=gvjQEu</t>
  </si>
  <si>
    <t>De (92) expedientes priorizados para la vigencia 2026, se estableció para el primer trimestre evaluar (23) de ellos y se logró entre los meses de enero a marzo de la presente anualidad evaluar (32) expedientes, con lo que se da cumplimiento del 35% frente a la meta programada del 25%.  Este incremento en el porcentaje de cumplimiento se debe a la definición de planes de trabajo individuales y su estricto seguimiento frente al cumplimiento de los mismos,  al aumento en el número órdenes de prestación de servicios respecto del año inmediatamente anterior y a la compensación de tiempo para el disfrute de los turnos de descanso de semana santa por parte de tres (3) profesionales del Grupo de Instrucción Disciplinaria, quienes debieron gestionar unos productos específicos para poder acceder al disfrute del beneficio.
Frente a los expedientes evaluados en el trimestre, se profirieron 26 autos de archivo y 4 pliegos de cargos en etapa de instrucción disciplinaria; un (1) fallo sancionatorio y un (1) auto archivo en audiencia -proceso verbal- en etapa de juzgamiento.</t>
  </si>
  <si>
    <t>Mejora en los resultados del Índice de Desempeño Institucional (IDI)</t>
  </si>
  <si>
    <t xml:space="preserve">Reporte realizado en el FURAG y SharePoint con las evidencias que respaldan cada una de las respuestas dadas en el Formulario. </t>
  </si>
  <si>
    <t>Los resultados de la medición del ïndice de Desempeño Institucional se generarán por parte del Departamento Administrativo de la Función Pública (DAFP) en el segundo trimestre de 2026, por ese motivo no se refleja un avance cuantitativo de este indicador.
No obstante, se resalta que en el primer trimestre la OAP coordinó el diligenciamiento del FURAG y con el apoyo de las áreas pertinentes reportó el avance frente a cada una de las dimensiones y políticas del Mipg dentro de los plazos establecidos por el DAFP.</t>
  </si>
  <si>
    <t>Oficina Asesora de Planeación</t>
  </si>
  <si>
    <t>Porcentaje de implementación de la política, calidad y certificación estadística en la Superintendencia Nacional de Salud</t>
  </si>
  <si>
    <t>https://supersalud-my.sharepoint.com/personal/henry_lozano_supersalud_gov_co/Documents/Henry%20Lozano/ANALITICA/PES%20-%20PEI/Presentación_taller%2013.03.2026.pdf
https://supersalud-my.sharepoint.com/personal/henry_lozano_supersalud_gov_co/Documents/Henry%20Lozano/ANALITICA/PES%20-%20PEI/Presentacion_certificacion%2003.03.2026.pdf</t>
  </si>
  <si>
    <t>Durante el 2026, se han desarrollado acciones de sensibilización y preparación institucional orientadas a la implementación de la Política de Gestión de la Información Estadística (PGIE). En este marco, se diligenció la información de oferta y demanda estadística mediante el taller “Valor de la información estadística”, espacio en el que se socializaron los mecanismos, lineamientos y referentes técnicos definidos por la SNS para fortalecer la gestión de la información estadística y su articulación con la toma de decisiones institucional.
Se realizaron mesas de trabajo para avanzar en la construcción del documento del Plan Estadístico Institucional, como instrumento del mecanismo de planificación estadística. Este avance se enfocó en revisar aspectos de antecedentes y los propósitos institucionales, así como los lineamientos de la PGIE.
Se avanzó en el mecanismo de calidad estadística mediante la sensibilización sobre la implementación de la NTC PE 1000:2020 al equipo de la Delegatura de Protección al Usuario para la operación estadística de PQRD, y la realización del diagnóstico frente a esta norma. Así mismo, se elaboró y socializó con los profesionales involucrados un cronograma de trabajo para el proceso de evaluación y certificación ante el DANE, con el fin de estructurar las actividades requeridas y fortalecer el cumplimiento de los estándares de calidad del proceso estadístico.</t>
  </si>
  <si>
    <t>Dirección de Innovación y Desarrollo</t>
  </si>
  <si>
    <t>Porcentaje de Campañas de comunicación en redes sociales y medios de comunicación realizadas</t>
  </si>
  <si>
    <t>Informe de campañas de posicionamiento institucional en redes sociales y medios de comunicación.</t>
  </si>
  <si>
    <t>Durante el periodo comprendido entre enero y marzo de 2026, la Superintendencia Nacional de Salud desarrolló tres campañas estratégicas en redes sociales: #FuerzaDeLoLegal, Herramienta PQRD y Línea de Atención Nacional, orientadas a fortalecer la relación con la ciudadanía, promover el uso de canales institucionales y posicionar una narrativa de legalidad, acceso y acompañamiento en el sistema de salud.
En términos generales, el comportamiento de estas campañas presenta una tendencia favorable, con un cumplimiento del indicador de 100%, lo que evidencia un proceso de consolidación en la estrategia digital, con avances en posicionamiento temático, apropiación ciudadana y coherencia con los objetivos institucionales.
Campaña #FuerzaDeLoLegal
Durante el periodo del 6 al 10 de enero de 2026, la campaña #FuerzaDeLoLegal se enfocó en sensibilizar a la ciudadanía sobre la importancia del consumo legal de productos como licores, cigarrillos y juegos de suerte y azar, destacando su contribución al financiamiento del sistema de salud.
Desde una perspectiva cualitativa, la campaña logra articular un mensaje pedagógico con un componente de responsabilidad social, conectando prácticas individuales con impactos colectivos. Esta asociación fortalece la comprensión ciudadana sobre la sostenibilidad del sistema de salud, alineándose con principios de legalidad y corresponsabilidad.
A nivel de desempeño, se observa una respuesta positiva en términos de alcance y recordación, con una tendencia de interacción que sugiere interés en contenidos de carácter educativo y de impacto social. La campaña evidencia coherencia narrativa y claridad conceptual, y ofrece oportunidades de profundización en futuras fases.
Campaña Herramienta PQRD
Durante el mes de febrero de 2026, la campaña Herramienta PQRD se orientó a promover el uso de este mecanismo como canal efectivo para la garantía del acceso oportuno a servicios de salud, especialmente en lo relacionado con la asignación de citas en las EPS.
El análisis cualitativo evidencia una estrategia centrada en la generación de confianza, mediante el uso de testimonios y validación de usuarios, lo cual fortalece la credibilidad institucional y reduce barreras de uso en canales digitales. Este enfoque resulta pertinente en un contexto donde la percepción de ineficiencia puede limitar la interacción ciudadana.
En términos de comportamiento, la campaña muestra una tendencia de apropiación progresiva, reflejada en el interés por los contenidos y en la potencial conversión hacia el uso efectivo del canal. Se destaca su alineación con objetivos misionales relacionados con la protección del derecho a la salud y el fortalecimiento de mecanismos de participación ciudadana.
Campaña Línea de Atención Nacional
Durante el mes de marzo de 2026, la campaña de la Línea de Atención Nacional se enfocó en posicionar este canal como una herramienta accesible, gratuita y de cobertura nacional, orientada a brindar orientación, resolver inquietudes y acompañar a los usuarios del sistema de salud.
Desde el análisis cualitativo, la campaña se estructura sobre atributos de accesibilidad, cercanía y oportunidad, elementos clave para fortalecer la percepción de presencia institucional en el territorio. Su enfoque comunicativo facilita la identificación del canal como un recurso confiable y disponible para la ciudadanía.
En cuanto a su desempeño, se identifica una tendencia positiva en visibilidad y reconocimiento del canal, con potencial impacto en el incremento de consultas y solicitudes de orientación. La campaña contribuye a consolidar la estrategia de servicio al ciudadano, integrando canales de atención con acciones de divulgación efectiva.
Conclusión
Las campañas desarrolladas durante el primer trimestre de 2026 evidencian un desempeño favorable y coherente con la planeación estratégica institucional, destacándose por su enfoque en legalidad, acceso a derechos y fortalecimiento de canales de atención, al tiempo que reflejan un cumplimiento del indicador reportado.
En conjunto, estas acciones reflejan un avance en la consolidación de la comunicación digital como herramienta para la transformación de la relación Estado–ciudadano, promoviendo mayor confianza, participación y conocimiento del sistema de salud.
En este sentido, la Oficina Asesora de Comunicaciones de la Superintendencia Nacional de Salud continuará fortaleciendo sus estrategias de comunicación, con énfasis en la segmentación de audiencias, la profundización de contenidos pedagógicos y la integración de canales, para contribuir al mejoramiento continuo del Sistema General de Seguridad Social en Salud (SGSSS).</t>
  </si>
  <si>
    <t>Oficina Asesora de Comunicaciones Estratégicas e Imagen Institucional</t>
  </si>
  <si>
    <t xml:space="preserve">Porcentaje de líneas estratégicas y operativas para la transformación digital implementadas </t>
  </si>
  <si>
    <t>Plantilla con detalle de avance de cada línea</t>
  </si>
  <si>
    <t>PR_01 - Fortalecimiento de los sistemas de información misionales, con un enfoque en la integración e interoperabilidad de datos e información
PR_02 - Creación de la hoja de vida del vigilado
PR_03 - Fortalecimiento de la gestión de soluciones de software a procesos administrativos de Supersalud
PR_04 - Fortalecimiento de los tramites y servicios para ciudadanos y entidades vigiladas de la Superintendencia de Salud 
PR_05 - Consolidación de las PQRS entorno a la prestación de los servicios de salud
PR_06 - Definir e implementar el modelo de Gobernanza de Datos para la Supersalud.
PR_07 - Articular el modelo de Gobernanza de Datos y su gestión de manera transversal en la entidad. 
PR_08 - Impulsar la Seguridad digital a través de la adopción del modelo de seguridad y privacidad de la información y de la implementación de un SGSI para la entidad.
PR_09 - Fortalecer la seguridad de la información a través de la implementación de controles de seguridad informática y ciberseguridad.
PR_10 - Fortalecer la implementación de los controles de protección de datos personales a través de un programa de protección y la adopción de las políticas PDP y privacidad.
PR_11 - Fortalecer las funciones de IVC de la SNS a través de la implementación de procedimientos y controles de auditoría a sistemas de información, cadena de custodia y Laboratorio Forense
PR_12 - Acompañar el diseño y planificación del plan de Continuidad para la SNS
PR_13 - Acompañar la implementación del Plan de Continuidad del Negocio (BCP), a través de la puesta en marcha de planes de contingencia de los procesos y activos críticos definidos por la SNS, realizar los simulacros del plan de continuidad y adelantar el DRP.
PR_14 - Implementación y Gestión del Plan de Capacidad de TI
PR_15 - Optimización de la gestión de la infraestructura tecnológica 
PR_16 - Fortalecimiento de la Arquitectura Empresarial
PR_17 - Fortalecer las capacidades para consolidar iniciativas y alianzas en la Política de Gobierno Digital
PR_18 - Modelo Integral de supervisión IVC
PR_19 - Fortalecer las capacidades organizacionales para la Gestión de los Proyectos de TI
PR_20 - Fortalecer el modelo de Gobierno de TI.
PR_21 - Implementación del Plan de formación y capacitación de Tecnologías de la Información y Comunicación (TIC).</t>
  </si>
  <si>
    <t>Se solicitó a la dependencia ampliación y aclaración del reporte vía correo electrónico el 11 de mayo de 2026</t>
  </si>
  <si>
    <t>Porcentaje de avance en el rediseño del Marco Integral de Supervisión</t>
  </si>
  <si>
    <t>Gestiones adelantadas ante la Direcciónde Contratación durante el primer trimetre de 2026</t>
  </si>
  <si>
    <t>Durante el primer trimestre de 2026, mediante oficio rad No. 20261510000002613 del 9 de enero de 2026, se radicó ante la Dirección de Contratación el proceso de contratación - concurso de méritos para el marco integral de superivisión - vigencia 2026.
En el entendido que la fase de este año corresponde al 20% del total del cuatrienio,
procedimos a dividir ese 20% en los 12 meses del año, para así poder asignar un porcentaje
proporcional a cada mes, así:
Enero: Avance del 1.66%, evidencia memorando de radicación.
Caja de herramientas
Se realizo radicación del proceso de contratación. Concurso de
Méritos para el Marco Integral de Supervisión- vigencia 2026
mediante memorando Rad No: 20261510000002613
Sistema Alertas
Tempranas (SAT) 
Se realizo radicación del proceso de contratación. Concurso de
Méritos para el Marco Integral de Supervisión- vigencia 2026
mediante memorando Rad No: 20261510000002613
Febrero: No se hicieron actividades, no se tiene avance
Caja de herramientas El proceso siguió en el área de contratación sin observación
alguna
Sistema Alertas
Tempranas (SAT) 
El proceso siguió en el área de contratación sin observación
alguna
Marzo: Avance del 3.32%, evidencia captura de pantalla de publicación de cotización y detalle
de la misma.
Caja de herramientas
Se realizó la revisión y ajuste de los documentos relacionados con
el proceso de contratación. Concurso de Méritos, lo que permitió
que el 30 de marzo quedara publicada la cotización del proceso
de solicitud de cotización en el SECOP # SNS-SIP-11-2026, el
cual en el cronograma quedo con fecha de finalización para recibir
cotizaciones el día 8 de abril hasta las 5:00 p.m. y plazo máximo
para recibir observaciones por parte de los interesados el día 7 de
abril hasta las 4:00 p.m. 
Sistema Alertas
Tempranas (SAT) 
Se realizó la revisión y ajuste de los documentos relacionados con
el proceso de contratación. Concurso de Méritos, lo que permitió
que el 30 de marzo quedara publicada la cotización del proceso
de solicitud de cotización en el SECOP # SNS-SIP-11-2026, el
cual en el cronograma quedo con fecha de finalización para recibir
cotizaciones el día 8 de abril hasta las 5:00 p.m. y plazo máximo
para recibir observaciones por parte de los interesados el día 7 de
abril hasta las 4:00 p.m. 
El avance del trimestre es de un 5%, correspondiente a las actividades realizadas en el mes de
enero y marzo, cabe resaltar que las actividades de febrero se acumularon para marzo.</t>
  </si>
  <si>
    <t xml:space="preserve">Porcentaje de solicitudes gestionadas de políticas, instrumentos, guías, metodologías y lineamientos </t>
  </si>
  <si>
    <t>Reporte de Lineamientos, Metodologías, Instrumentos y sentencias vigencia 2026 (Primer trimestre)</t>
  </si>
  <si>
    <t xml:space="preserve">Durante el primer trimestre de 2026, se gestionarion 25 solicitudes através del DIFT33, en las las cuales se requirieron: Lineamientos, Metodologías e Instrumentos.
A contiinuación pantallazo de lo gestionado:
</t>
  </si>
  <si>
    <t>Las evidencias e información aportadas por la dependencia son coherentes y suficientes para soportar el avance del indicador en el cuarto trimestre de 2025.
Se complementa el análisis de la DID  con la información aportada en los anexos</t>
  </si>
  <si>
    <t xml:space="preserve">Actividades que promueven los derechos y deberes en salud y mecanismos de participación ciudadana </t>
  </si>
  <si>
    <t>E6-PE-001</t>
  </si>
  <si>
    <t>Durante el trimestre se ejecutaron 65 actividades, alcanzando el 100% de lo programado para el periodo y un 19% de avance frente a la meta anual de 350 eventos. La ejecución se concentró principalmente en jornadas de atención al usuario y espacios de capacitación, que constituyen los ejes estratégicos de intervención en territorio. Por lo que se anexan los listado de asistencia de cada una de las actividades realizadas.
En términos de cobertura, las actividades se desarrollaron en múltiples departamentos del país, logrando presencia en territorios como Antioquia, Bogotá D.C., Bolívar, Caldas, Casanare, Cesar, Córdoba, Cundinamarca, Guainía, Huila, La Guajira, Magdalena, Nariño, Santander, Tolima y Valle del Cauca, lo que evidencia una adecuada dispersión geográfica y articulación institucional a nivel nacional.
Se destaca la realización de 36 jornadas de atención al usuario como el tipo de evento con mayor frecuencia, seguido de 14 capacitaciones, así como espacios de diálogo como una Conexión Supersalud, un Diálogo con la Supersalud, 10 líderes tienen la palabra y 3 acompañamientos a terceros. Estas acciones permitieron consolidar una oferta institucional variada, adaptada a las necesidades de cada territorio.
Algunos de los avances e impactos en función de los eventos realizados, que se puede destacar son:
*Cumplimiento total de la programación trimestral, garantizando la ejecución oportuna de las actividades.
*Fortalecimiento de la presencia institucional en territorio mediante la realización continua de jornadas y espacios de formación y acompañamiento.
*Consolidación de diferentes tipos de eventos que permiten abordar tanto la atención directa al usuario como la pedagogía en salud.
*Cobertura en departamentos estratégicos, incluyendo zonas con condiciones de dispersión geográfica y necesidades priorizadas.
*Generación de espacios de interacción directa con la ciudadanía, facilitando la identificación de problemáticas y la orientación en sitio.</t>
  </si>
  <si>
    <t>Delegatura para la Protección al Usuario</t>
  </si>
  <si>
    <t xml:space="preserve">Asistentes a los eventos programados </t>
  </si>
  <si>
    <t>E6-PE-002</t>
  </si>
  <si>
    <t>En el primer trimestre, participaron 11.263 ciudadanos de los eventos relizados, lo que representa un cumplimiento del 60% frente a la meta anual de 18.700 personas. Las actividades desarrolladas permitieron impactar a 11.263 asistentes a nivel nacional, evidenciando una amplia cobertura territorial y una alta capacidad de convocatoria institucional. Dentro de estas acciones, se destacan especialmente las Jornadas de Atención al Usuario, que reunieron 9.878 participantes. Por lo que se anexan los listado de asistencia de cada una de las actividades realizadas.
Así mismo, se desarrollaron espacios de capacitación (421 asistentes), orientados al fortalecimiento de capacidades en derechos en salud, rutas de atención y mecanismos de participación. También se promovieron escenarios de diálogo y escucha activa como Conexión Supersalud (266 asistentes), Diálogos con la Supersalud (291 asistentes) y El Líder Tiene la Palabra (286 asistentes), que contribuyen a la construcción de confianza entre la entidad y la comunidad. Ademas, del acompañamiento a terceros con 121 asistentes. 
Territorialmente, se evidencia un impacto significativo en departamentos como: Antioquia (2.822 asistentes), Bogotá D.C. (1.311) Cundinamarca (1.116 asistentes), Valle del Cauca (1.097 asistentes), Bolivar (668 asistentes), Casanare (630 asistentes), Santander (634 asistentes) y Cesar (643 asistentes), lo que refleja una priorización adecuada de zonas con alta demanda de atención y participación.</t>
  </si>
  <si>
    <t>Porcentaje de reclamos en salud con acciones de inspección y vigilancia</t>
  </si>
  <si>
    <t>M1-PE-001</t>
  </si>
  <si>
    <t xml:space="preserve">Durante el primer trimestre de 2026, el Grupo Interno de Trabajo de Inspección y Vigilancia de PQRD ejecutó requerimientos mensuales a las EPS por un total de 195.351 reclamos en salud simples, priorizados y de riesgo vital abiertos y vencidos, reflejando un compromiso sostenido con la protección a los servicios de salud a los usuarios. 
Nueva EPS concentró la mayor carga (aprox. 30-33% del total mensual), seguida de entidades como Savia Salud, Capital Salud y Servicio Occidental de Salud (SOS). 
Los cinco motivos principales recurrentes abarcaron más del 60% de los casos: negación de tecnologías y servicios autorizados (líder absoluto, con picos de 27.398 en marzo), fallas en asignación y oportunidad de citas/consultas, y demoras en atención de otros servicios. 
Poblaciones especiales destacadas incluyeron desplazados (hasta 4.569 en marzo), personas con discapacidad (9.264) y "no aplica" como categoría mayoritaria (71.182). 
El trimestre confirma patrones estructurales en el sistema de salud, con Nueva EPS como foco de atención prioritaria y motivos relacionados con acceso oportuno como desafíos persistentes
A continuación se detallan los 5 motivos específicos de dichos reclamos:
1. NEGACIÓN PARA LA ENTREGA DE TECNOLOGÍAS EN SALUD Y/O DE OTROS SERVICIOS AUTORIZADOS 
2. FALTA DE OPORTUNIDAD EN LA ENTREGA O ENTREGA INCOMPLETA DE TECNOLOGÍAS EN SALUD Y/O PRESTACIÓN DE OTROS SERVICIOS 
3. NEGACIÓN EN LA ASIGNACIÓN DE CITAS O CONSULTAS 
4. FALTA DE OPORTUNIDAD EN LAS CITAS O CONSULTAS 
5. FALTA DE OPORTUNIDAD EN LA ATENCIÓN EN OTROS SERVICIOS DE SALUD 
</t>
  </si>
  <si>
    <t>Porcentaje de reclamos en salud de riesgo vital con acciones de inspección y vigilancia</t>
  </si>
  <si>
    <t>M1-PE-002</t>
  </si>
  <si>
    <t>En el primer trimestre se recibieron 2652 reclamos en salud de riesgo vital los cuales se gestionaron en su totalidad.
El Grupo de Soluciones Inmediatas en Salud (SIS), realiza acciones de inspección y 
vigilancia permanente de los reclamos en salud clasificados como riesgo vital que son 
reportadas por los usuarios del sistema de salud dando cumplimiento a la circular externa 
2023151000000010-5 DE 2023, dicha gestión se encuentra enfocada en salvaguardar los 
derechos de los usuarios y garantizar una prestación efectiva, oportuna y de calidad 
teniendo en cuenta la clasificación del riesgo, los tiempos de atención y la importancia que 
esta demanda por el tipo de servicio que se solicita.
Durante el primer trimestre de la vigencia 2026, se registró en el aplicativo PQRD SuperArgo
un total de 2,652 reclamos en salud clasificados como riesgo vital. De estos, 2,562 fueron 
asignados y gestionados por el Grupo Interno de Trabajo Soluciones Inmediatas en Salud, 
mientras que los 90 restantes fueron tramitados por el grupo espejo SIS como medida de 
contingencia, dado que se presentó un aumento considerable que genero la necesidad de 
implementar un plan de contingencia; se adelantaron acciones de IV mediante seguimiento 
activo con usuarios, prestadores y Entidades Administradoras de Planes de Beneficios 
(EAPB), resultado de esta intervención se logró tramitar el 100% de los reclamos.
La gestión se desarrolló de forma permanente con seguimiento activo y monitoreo a los 
vigilados, lo que permitió lograr la resolución de los reclamos, mitigando las barreras 
administrativas, activar mecanismos de respuesta inmediatas por parte de las entidades 
responsables y proteger de manera efectiva la vida y la integridad de los usuarios. 
El número de reclamos de riesgo vital durante el primer trimestre evidencia un considerable 
volumen de solicitudes, que exigen un alto compromiso institucional y del sistema de salud 
respecto a la atención prioritaria e inmediata, se evidencian oportunidades de mejora 
específicamente en los tiempos de respuesta y la capacidad operativa de los vigilados. 
Frente a los reclamos en estado abierto se ha reiterado a las EPS dar solución de fondo y 
generar el respectivo cierre en el aplicativo SuperArgo PQRD, pese a las acciones de 
Inspección y Vigilancia realizadas por el Grupo SIS y seguimiento por el centro de contacto, 
no ha sido posible obtener respuesta satisfactoria, sin embargo, se continua en seguimiento
activo con las EAPB en mesas de trabajo y jornadas de cierre, quienes se encuentran 
solicitando con prioridad a los prestadores involucrados para que se garanticen los servicios 
requeridos en el menor tiempo posible</t>
  </si>
  <si>
    <t xml:space="preserve">Porcentaje de nuevos territorios (Departamentos, Municipios o Distritos) impactados con acciones de IV por parte de las Direcciones regionales sobre el total de nuevos territorios programados </t>
  </si>
  <si>
    <t>https://supersalud.sharepoint.com/:f:/r/sites/DelegadaparaETyGRARdelSGSSS/Documentos%20compartidos/Gesti%C3%B3n%20de%20la%20Calidad%20-%20DET/1.%20Reportes/Reporte%20Planes%20Estrat%C3%A9gicos/PES%20y%20PEI/2026/Reportes/I%20Trimestre?csf=1&amp;web=1&amp;e=0OWRtq</t>
  </si>
  <si>
    <t xml:space="preserve">Se realizaron 2 auditorías a cargo de la Dirección Regional Caribe en el municipio de San Juan del César los días 17,18 y 19 de marzo y de la Dirección Regional Chocó en el municipio del Litoral de San Juan los días 24,25 y 26 del mismo mes. En el enlace se encuentran los soportes de estas dos acciones de inspección. 
Por otra parte,  3 Direcciones Regionales realizaron en total 3 Mesas de Inspección y Vigilancia en nuevos territorios,  las cuales se presentan a continuación:
- La Dirección Regional Sur llevó a cabo la Mesa IV el 18 de marzo de 2026 en el municipio de Puerto Guzmán, departamento de Putumayo.
- La Dirección Regional Nororiental adelantó la Mesa IV el 19 de marzo de 2026 en el municipio de Matanza, departamento de Santander.
- La Dirección Regional Andina ejecutó dos jornadas de la Mesa IV en diferentes territorios: la primera el 25 de marzo de 2026 en el municipio de Santuario, departamento de Risaralda. 
Con las Mesas se verificó y monitoreó el cumplimiento de las competencias asignadas a las Entidades Territoriales de estos municipio, los cuales fueron priorizados a través de la herramienta diseñada desde esta Delegada,  en la cual se puntua el nivel de desempeño municipal en los ejes de Salud Pública, Aseguramiento, Financiamiento y Prestación de Servicios en Salud. </t>
  </si>
  <si>
    <t>Delegatura para Entidades Territoriales y Generadores y Recaudadores y Administradores de Recursos del SGSSSS</t>
  </si>
  <si>
    <t>Número de Acciones de Inspección y Vigilancia realizadas por la Delegada de Entidades Territoriales</t>
  </si>
  <si>
    <t>Para el I trimestre la Delegada para Entidades Territoriales, Generadores, Recaudadores y Admininstradores de Recursos del SGSSS realizó 22 acciones de Inspección y Vigilancia, las cuales consistieron en:
- 2 Auditorías
- 11 Mesas de Inspección y Vigilancia
- 1 Lista de Verificación de Interrupción Voluntaria del Embarazo
-2 Seguimientos a Red de Controladores
-6 Acciones de apoyo técnico (LVR) a Operadores Logísticos y Gestores Farmacéuticos.
Las auditorías estuvieron a cargo de la Dirección Regional Caribe en el municipio de San Juan del César los días 17,18 y 19 de marzo y de la Dirección Regional Chocó en el municipio del Litoral de San Juan los días 24,25 y 26 del mismo mes, en las cuales se auditaron las acciones realizadas por los vigilados en el marco de los componentes de Salud Pública, Aseguramiento, Financiamiento y Prestación de Servicios en Salud.
Frente a las Mesas de IV,  7 fueron realizadas desde las Direcciones Regionales con el fin de realizar seguimiento a las funciones y competencias de la Secretaría de Salud Departamental y municipal y 4 realizadas desde la DIVGRAR a Generadores, Recaudadores, Administradores en los que se revisó el proceso de fiscalización para el recaudo de recursos de rentas cedidas, cumplimiento de obligaciones de juegos de suerte y azar, entre otros.
Por su parte, los seguimientos a Redes de Controladores tuvieron como objetivo verificar los compromisos acordados en el acta de activación de la Red para determinar el avance de su cumplimiento y acordar nuevas acciones en pro de la dinamización de esta estrategia. 
Finalmente, se realizó la aplicación de Listas de Verificación Rápida para Festores Farmaceuticos por parte de las Direcciones Regionales en el marco del proceso de articulación con otras Delegadas de la SuperSalud y el levantamiento de una Lista de Verificación de Interrupción Voluntaria del Embarazo en el departamento de Cundinamarca el 25 de febrero, con el fin de evaluar las acciones de vigilancia, inspección y control realizadas frente a la garantía de este derecho en su jurisdicción.</t>
  </si>
  <si>
    <t>Redes de controladores departamentales activadas</t>
  </si>
  <si>
    <t>Teniendo en cuenta lo dispuesto en el decreto 0150 de 2026 mediante el cual se declaró el Estado de Emergencia Económica, Social y Ecológica en varias regiones de Colombia por 30 días, entre ellas en el departamento de Córdoba,  la Superintendencia Nacional de Salud lideró la activación  la red de controladores en esa entidad territorial, esta se llevó a cabo durante los días 19  20 de febrero de 2026 ,  con la participación de la Defensoría del Pueblo, Personería del departamento , Contraloría General de la República,  Contraloría Departamental ,  Fiscalía General de la Nación y la Secretaria de Desarrollo de la Salud de Cordoba, con el propósito de definir en conjunto acciones orientadas a superar la deficiencias y fallas que afectan el derecho fundamental a la salud y se garantice la prestación de servicios de salud a población del territorio.</t>
  </si>
  <si>
    <t>Plan Estratégico Institucional - PEI (PES 115 y PND)</t>
  </si>
  <si>
    <t>Porcentaje de alertas generadas en desarrollo de acciones de IV a Generadores, Recaudadores y Administradores de recursos del SGSSS con acciones de gestión sobre el total de alertas</t>
  </si>
  <si>
    <t>Desde la Dirección de Inspección y Vigilancia de Generadores, Recaudadores y Administradores de Recursos del SGSS, no se recibieron alertas en el trimestre comprendido entre octubre y diciembre de 2025, por tal motivo no se realizaron acciones de gestión al respecto.</t>
  </si>
  <si>
    <t>Auditorias y seguimientos realizados a las entidades de aseguramiento en salud y otras entidades de aseguramiento</t>
  </si>
  <si>
    <t>Actas de las Auditoria, realizadas en las diferentes ciudades a las siguientes EPS: Aliansalud S.A., Caja de compensación Familiar Compensar. Nueva EPS, EPS Sanitas, (Bogotá). Asistencia Médica Inmediata-Servicio de Ambulancia Prepagada S.A- AMI. Cajacopi EPS S.A.S (Barranquilla). Indígena Dusakawi. EPS Sanitas Guajira (Riohacha). Univalle (Cali). Fondo Nacional de Prestaciones del Magisterio - FOMAG (Medellín). Servicio de Asistencia Médica Inmediata S.A.S. Servicio de Ambulancia Prepagado Sami S.A.S. S.A.P (Cúcuta)</t>
  </si>
  <si>
    <t xml:space="preserve">Se realizaron las auditorias correspondientes al primer trimestre de 2026 según cronograma establecido, y de acuerdo a los objetivos en cada una de ellas se obtuvo la información requerida.            </t>
  </si>
  <si>
    <r>
      <t xml:space="preserve">Las evidencias e información aportadas por la dependencia son coherentes y suficientes para soportar el avance del indicador en el cuarto trimestre de 2025.
Link evidencias:
</t>
    </r>
    <r>
      <rPr>
        <sz val="11"/>
        <color rgb="FF00B0F0"/>
        <rFont val="Calibri"/>
        <family val="2"/>
        <scheme val="minor"/>
      </rPr>
      <t>https://supersalud-my.sharepoint.com/:u:/r/personal/lucinda_ruiz_supersalud_gov_co/Documents/Datos%20adjuntos/evidencias%20auditoria%201%20trimestre%201.zip?csf=1&amp;web=1&amp;e=BdcR1a</t>
    </r>
  </si>
  <si>
    <t>Delegatura para Entidades Aseguramiento en Salud</t>
  </si>
  <si>
    <t>Porcentaje de ESE bajo medida especial con acciones de seguimiento y control realizadas sobre la implementación de lineamientos de formalización laboral y atención en salud con enfoque diferencial</t>
  </si>
  <si>
    <t>Informe del indicador de enfoque diferencial y formalizacion laboral que consolida los avance de la entidad</t>
  </si>
  <si>
    <t xml:space="preserve">De doce (12) Empresas Sociales del Estado (ESE) bajo medida especial que se encuentran sujetas a la implementación de los lineamientos de enfoque diferencial y formalización laboral, se realizaron doce (12) acciones de seguimiento y control durante el primer trimestre de la vigencia 2026, lo que representa un cumplimiento del 100% frente a la meta establecida.
Este resultado obedece a la ejecución de acciones orientadas al seguimiento integral de la implementación de los lineamientos de formalización laboral y de atención en salud con enfoque diferencial, incluyendo el fortalecimiento de los criterios de análisis mediante la incorporación de lo dispuesto en el artículo 57 de la Ley 1448 de 2011, así como el monitoreo al avance de cada entidad en las diferentes etapas del proceso.
En desarrollo de estas acciones,  se evidenciaron avances significativos en la prestación de los servicios de salud con enfoque diferencial, reportándose la atención de 392.676 usuarios durante el periodo evaluado, lo que refleja el impacto de las estrategias implementadas en la garantía de una atención más inclusiva y pertinente para poblaciones con características diferenciales.
Ahora bien, el seguimiento permitió identificar el estado de avance de las ESE en el proceso de formalización laboral, evidenciando que el 33,3% de las entidades se encuentra en etapa de diagnóstico y planificación, enfocando sus esfuerzos en la caracterización del talento humano, el análisis de brechas y la formulación de propuestas institucionales; otro 33,3% avanza en la etapa de implementación, desarrollando acciones soportadas en estudios técnicos, actos administrativos y definición de plantas de personal; el 16,6% se ubica en etapa de consolidación o transición, adelantando ajustes estructurales y proyecciones institucionales; el 8,3% se encuentra en etapa de verificación, evaluando el cumplimiento de objetivos e impacto del proceso; y el 8,3% restante ha alcanzado la etapa de sostenibilidad, evidenciando procesos de formalización consolidados.
La ejecución de estas acciones permitió fortalecer los mecanismos de control sobre las ESE en medida especial, así como promover la adopción progresiva de esquemas de formalización laboral y la incorporación del enfoque diferencial en la prestación de servicios de salud, contribuyendo a mejorar la calidad, oportunidad y pertinencia de la atención, especialmente para poblaciones vulnerables.
En este contexto, el indicador presenta un cumplimiento total de la meta programada, evidenciando una gestión efectiva en el seguimiento y control, así como avances relevantes en la transformación institucional de las ESE en medida especial hacia modelos más inclusivos y sostenibles.
</t>
  </si>
  <si>
    <t>Delegatura para Prestadores de Servicios de Salud</t>
  </si>
  <si>
    <t>Intervenciones de inspección y vigilancia desplegadas para garantizar la atención oportuna de niños y niñas con desnutrición en el departamento de Chocó</t>
  </si>
  <si>
    <t>Soportes de las tres acciones de inspección y vigilancia desplegadas para garantizar la atención oportuna de niños y niñas con desnutrición en el departamento de Chocó</t>
  </si>
  <si>
    <t>De diez (10) acciones de inspección y vigilancia desplegadas para garantizar la atención oportuna de niños y niñas con desnutrición en el departamento de Chocó programadas para la vigencia 2026, se realizaron tres (3) acciones durante el primer trimestre, lo que corresponde a un cumplimiento del 30% frente a la meta establecida.
Este resultado obedece a la ejecución de una (1) mesa intersectorial, (1) las acciones de seguimiento a compromisos mediante requerimientos y una (1) orientación técnica, orientada a fortalecer la atención oportuna de niños y niñas con desnutrición en el departamento del Chocó.
En desarrollo de estas acciones, se llevó a cabo una mesa intersectorial el 26 de febrero de 2026, con la participación de actores del orden territorial y nacional, incluyendo alcaldías municipales, entidades del sector salud, entidades de protección social y organismos de control, con el propósito de generar acuerdos interinstitucionales e intersectoriales para la intensificación de acciones dirigidas a la mitigación de la mortalidad por desnutrición aguda en menores de cinco años. En este espacio también se socializaron las órdenes impartidas por la Superintendencia Nacional de Salud, promoviendo el alineamiento de los actores frente a las responsabilidades asignadas.
Adicionalmente, se desarrollaron acciones de seguimiento a los compromisos adquiridos, mediante la emisión de 68 notificaciones oficiales (32 en enero y 36 en marzo) dirigidas a los actores convocados, así como la generación de siete (7) retroalimentaciones técnicas individuales sobre los soportes de cumplimiento, lo que permitió avanzar en la verificación de las acciones implementadas y fortalecer los mecanismos de monitoreo.
De igual forma, se brindó una orientación técnica el 27 de marzo de 2026 a prestadores de servicios de salud, direccionada a la aclaración de lineamientos y fortalecimiento de capacidades para la formulación y ejecución de planes de trabajo relacionados con el cumplimiento de las órdenes impartidas, estableciendo compromisos con plazos definidos para su implementación.
La ejecución de estas acciones permitió fortalecer la articulación interinstitucional, mejorar el seguimiento a los compromisos territoriales y generar capacidades técnicas en los actores del sistema, contribuyendo a la implementación de medidas orientadas a garantizar una atención más oportuna e integral para niños y niñas en riesgo o con desnutrición en el departamento del Chocó.
En este contexto, el indicador presenta un avance acorde con la programación establecida para la vigencia, con un comportamiento progresivo que permitirá el cumplimiento de la meta al cierre del periodo, en la medida en que se continúe con el despliegue de acciones de inspección y vigilancia en el territorio.</t>
  </si>
  <si>
    <t>Porcentaje de fórmulas de medicamentos PBS dispensadas de manera completa por el Gestor Farmacéutico (GF)</t>
  </si>
  <si>
    <t>https://app.powerbi.com/links/aiKRi7lxja?ctid=17c40c51-b1df-4e25-8cd6-9d0d26788300&amp;pbi_source=linkShare&amp;bookmarkGuid=53669fcc-81ac-4171-992b-24c45add82dd</t>
  </si>
  <si>
    <t>De los 51 Gestores Farmacéuticos que reportaron el indicador de entrega de fórmulas de medicamentos PBS dispensadas de manera completa, se evidenció un avance del 90,31 %. Sin embargo, para los meses de enero y febrero de 2026, se identificaron 2.453.508 fórmulas que permanecen pendientes de entrega o fueron dispensadas de manera incompleta. Frente a este resultado, la Delegatura para Operadores Logísticos de Tecnologías en Salud y Gestores Farmacéuticos se encuentra adelantando la gestión de los requerimientos a los sujetos vigilados con reportes pendientes, así como el trámite de los insumos necesarios para el desarrollo de las acciones de IVC orientadas a mejorar la oportunidad y completitud en la entrega de medicamentos.</t>
  </si>
  <si>
    <t>Delegatura para Operadores Logísticos de Tecnologías en Salud y Gestores Farmacéuticos</t>
  </si>
  <si>
    <t>Porcentaje de fórmulas de medicamentos NO PBS (PBC NO UPC) dispensadas de manera completa por el Gestor Farmacéutico (GF)</t>
  </si>
  <si>
    <t>De los 51 Gestores Farmacéuticos que reportaron información, 39 soportaron el indicador de porcentaje de fórmulas de medicamentos NO PBS (PBC NO UPC) dispensadas de manera completa por el Gestor Farmacéutico, lo que representa un avance del 85,64 %. No obstante, se identificaron 76.886 fórmulas correspondientes a los meses de enero y febrero que permanecen pendientes de entrega o fueron dispensadas de manera incompleta. Frente a esta situación, la Delegatura para Operadores Logísticos de Tecnologías en Salud y Gestores Farmacéuticos se encuentra gestionando los requerimientos a los sujetos vigilados que aún no han completado el reporte, así como trasladando los insumos necesarios para el ejercicio de las acciones de IVC.</t>
  </si>
  <si>
    <t>Porcentaje de expedientes gestionados con decisión de primera instancia con caducidad 2026-2029</t>
  </si>
  <si>
    <t>Base de Datos DIA</t>
  </si>
  <si>
    <r>
      <t xml:space="preserve">Con corte al 31/03/2026, el indicador "Porcentaje de expedientes gestionados con decisión de primera instancia con caducidad 2026-2029" presentó un resultado de más del 100%, correspondiente al período evaluado.
</t>
    </r>
    <r>
      <rPr>
        <b/>
        <sz val="11"/>
        <color rgb="FF000000"/>
        <rFont val="Calibri"/>
        <family val="2"/>
        <scheme val="minor"/>
      </rPr>
      <t xml:space="preserve">
</t>
    </r>
    <r>
      <rPr>
        <sz val="11"/>
        <color rgb="FF000000"/>
        <rFont val="Calibri"/>
        <family val="2"/>
        <scheme val="minor"/>
      </rPr>
      <t xml:space="preserve">El resultado de 273 actos administrativos representa un  25% que corresponde a la división de la meta del año (1.091 procesos con riesgo de caducidad) en cuatro (4) trimestres, para lograr la meta prevista del 33%.
Es pertinente señalar que el 100% de los procesos con riesgo de caducidad de la DIA para el período 2026 - 2029 es de 3.305, y como la meta del indicador para el presente año es del 33%, el número de procesos que se deben gestionar es de 1.091.
</t>
    </r>
    <r>
      <rPr>
        <b/>
        <sz val="11"/>
        <color rgb="FF000000"/>
        <rFont val="Calibri"/>
        <family val="2"/>
        <scheme val="minor"/>
      </rPr>
      <t xml:space="preserve">
</t>
    </r>
    <r>
      <rPr>
        <sz val="11"/>
        <color rgb="FF000000"/>
        <rFont val="Calibri"/>
        <family val="2"/>
        <scheme val="minor"/>
      </rPr>
      <t>De acuerdo con su comportamiento, se cumple la tendencia esperada. En consecuencia, no se identifica riesgo de incumplimiento.</t>
    </r>
  </si>
  <si>
    <t>Delegatura de Investigaciones Administrativas</t>
  </si>
  <si>
    <t xml:space="preserve">Porcentaje de Insumos radicados en el año inmediatamente anterior tramitados con decisión de primera instancia </t>
  </si>
  <si>
    <t>Con corte al 31/03/2026, el indicador "Porcentaje de insumos radicados en el año inmediatamente anterior tramitados con decisión de primera instancia" presentó un resultado del 1%, correspondiente al período evaluado.
El resultado de 3 actos administrativos solo representa un  1% que corresponde a la división de la meta del año (518) en cuatro (4) trimestres, para lograr la meta prevista del 80%.
Este porcentane tan bajo no permite medir adecuadamente la gestión de la DIA, ya que el total de los insumos recibidos para la vigencia 2025 fue de 648 traslados y como la meta del indicador para el presente año es del 80%, el número de decisiones de primera instancia que se pretende sería de 518.
En consonancia con lo expuesto precedentemente, se deduce que el indicador no es procedente, toda vez que como está descrito, mide unicamente las decisiones adoptadas por la Superintendencia Delegada para Investigaciones Administrativas - DIA en primera instancia, limitando dicha medición sin reflejar de manera integral la totalidad de las actuaciones que adelanta esta Delegada en ejercicio de su función de control, considerando que se omiten otros actos administrativos de gran relevancia, y por esa razón se ha solicitado la anulación del mismo mediante el Memorando # 20267300000067133, a través del cual se hace la respectiva justificación.</t>
  </si>
  <si>
    <t xml:space="preserve">La solicitud de eliminación del indicador se revisará en la Oficina Asesora de Planeación y, dado el caso, se somenterá a consideración del Comité Directivo </t>
  </si>
  <si>
    <t>Porcentaje de Recursos y revocatorias resueltas oportunamente</t>
  </si>
  <si>
    <t>Con corte al 31/03/2026, el indicador "Porcentaje de recursos y revocatorias resueltas oportunamente" presentó un resultado del 100%, correspondiente al período evaluado.
Para el primer trimestre del 2026 no hubo revocatorias y se resolvieron 22 recursos que representa el  100% de cumplimiento frente a la meta establecida del 100%, toda vez que esta clase de casos es a demanda, permitiendo concluir que se cumple la meta prevista para el período.
De acuerdo con su comportamiento, se cumple la tendencia esperada. En consecuencia, no se identifica riesgo de incumplimiento.</t>
  </si>
  <si>
    <t>Audiencias de conciliación extrajudicial en derecho realizadas</t>
  </si>
  <si>
    <t xml:space="preserve">Se anexan 14 evidencias entre informes  de prejornadas , de jornadas de conciliación, de Gestion de la Direccion de Conciliaciones del primer trimestre  , de proragramacion de audiencian de jornadas Conciliatorias . Esta informacion se anexa al correo de reporte de envio a la OAP </t>
  </si>
  <si>
    <t>Adecuada, en el primer trimestre del 2026, la Dirección de conciliación programó y surtió un total de audiencias de conciliación extrajudiciales en Derecho 1.703, de las cuales 794 se atendieron en Sede Bogotá de manera virtual, como resultado del reparto ordinario, aplazamientos, reprogramaciones y/o suspensiones y 909 en el desarrollo de 4 jornadas de conciliación adelantadas en territorio</t>
  </si>
  <si>
    <t>Delegatura para la Función Jurisdiccional y de Conciliación</t>
  </si>
  <si>
    <t>Porcentaje del valor confirmado de pago de los acuerdos conciliatorios exigibles</t>
  </si>
  <si>
    <t xml:space="preserve">La Dirección de Conciliación, para el primer trimestre de 2026  los siguientes resultados frente a las actividades de conciliacion de rescursos del sistema de salud 
se realizaron acciones propias de la Delegada  para la recuperación de recursos del sistema de seguridad social a través del mecanismo de la Conciliación como método alternativo de solución de conflictos. Se determina mediante el porcentaje del 99.02% (Valor confirmado de pago de los acuerdos conciliatorios exigibles contestados en el periodo de reporte / Valor total conciliado de los acuerdos conciliatorios exigibles contestados en el periodo de reporte) la recuperacion de los recursos anotados por un valor descrito de $ 44.442.655.955 para el Sistema de Salud </t>
  </si>
  <si>
    <t>Porcentaje de Acuerdos conciliatorios realizados</t>
  </si>
  <si>
    <t xml:space="preserve">En el primer trimestre del 2026, la En cumplimiento; Dirección de conciliación programó y surtió un total de audiencias de conciliación extrajudiciales en Derecho 1.703, de las cuales 794 se atendieron en Sede Bogotá de manera virtual, como resultado del reparto ordinario, aplazamientos, reprogramaciones y/o suspensiones y 909 en el desarrollo de 4 jornadas de conciliación adelantadas en territorio. Se anexa la evidencia en informe a este reporte en el correode envio, donde se discrimina las distribuciones y numeros de actividades o conciliatorias. </t>
  </si>
  <si>
    <t>Plan Estratégico Sectorial - PEI (PES 108 y PND)</t>
  </si>
  <si>
    <t>Actores del sistema con acciones de inspección y vigilancia por parte de las Direcciones Regionales</t>
  </si>
  <si>
    <t xml:space="preserve">Análisis cuatrienio:
La meta del cuatrienio 2023-2026 es cubrir un total de nueve (9) actores del Sistema con acciones de inspección y vigilancia por parte de las ocho (8) Direcciones Regionales de la SNS. Los nueve actores son:
1. Entidades Territoriales (cubierto)
2. Ciudadanía (cubierto)
3. Gestores farmacéuticos (cubierto)
4. Aseguradores (EPS) (cubierto en 2025)
5. Prestadores (IPS) (cubierto en 2025)
6. Operadores Logísticos de Tecnologías en Salud (cubierto)
7. Generadores, 8. Recaudadores y 9. Administradores de Recursos del SGSSS (En curso):  Estos tres actores avanzan de manera simultánea porque la Delegatura para Entidades Territoriales y GRARS despliega las acciones de forma integrada. Para estos 3 actores solo 7 de las 8 Direcciones Regionales realizarán acciones de Inspección y Vigilancia (IV) en 2026, y de estas 7 DR 4 realizaron acciones en el primer trimestre, por lo que se tiene un avance de cada actor de 0,57%, que multiplicado por 3 actores es igual a 1,71 actores completados de los 3 programados como meta en 2026. 
En ese sentido, de los 9 actores del Sistema se han completado un total de 7,71 actores, lo que representa un avance del 85,66% (7,71/9=85,66%) de la meta del cuatrienio. Ahora bien, teniendo en cuenta que la meta del año 2026 de este indicador es 34% (3 actores) y que cada actor pesa 11,33%, tenemos un avance en el primer trimestre de 19,38% (1,71 actores) del 34% (3 actores). De igual manera, se aclara que frente a los primeros 6 actores cubiertos entre los años 2023 a 2025, se consideraron completados cuando las 8 Direcciones Regionales realizaron actividades con éste. No obstante y como ya se mencionó, frente a los 3 actores denominados Generadores, Recaudadores y Administradores de Recursos del SGSSS solo 7 de las 8 DR realizarán acciones de IV en 2026, por las razones que se exponen más adelante.
Detalle:
Durante el primer trimestre de 2026, se  ejecutaron 4 mesas de inspección y vigilancia (IV) con Generadores, Recaudadores o Administradores de Recursos del SGSSS, así:
1. Presencial en la Ciudad de San José de Guaviare los días 12 y 13 de marzo y contó con la participación de una profesional de la Dirección Regional Orinoquía.
2. Presencial en la Ciudad de Santa Marta los días 12 y 13 de marzo y contó con la participación de un profesional de la Dirección Regional Caribe.
3. Presencial en la ciudad de Montería los días 24 y 25 de marzo y contó con la participación de un profesional de la Dirección Norte.
4. Virtual con el Departamento de Antioquía los días 26 y 27 de marzo y contó con la participación de dos profesionales de la Dirección Regional Andina.
Es importante resaltar que solo 7 de las 8 Direcciones Regionales realizarán acciones con Generadores, Recaudadores y Administradores de Recursos del SGSSS (se excluye la DR Chocó), teniendo en cuenta lo siguiente:
Desde la perspectiva estratégica de la inspección y vigilancia a los generadores, recaudadores y administradores de los recursos del SGSSS, se evidencia que las Mesas de IV y los procesos de auditoría constituyen espacios para la interacción con los sujetos vigilados. La participación de los sujetos vigilados permite abordar de manera transversal los flujos de recursos que cofinancian el régimen subsidiado y las contribuciones al sistema, fortaleciendo la comprensión integral del ciclo de fiscalización. Este enfoque sistémico asegura que los mecanismos de control, monitoreo y verificación del sistema de salud se mejoren, así como fomentar la transparencia y la sostenibilidad.
De acuerdo con lo anterior, en las acciones de IV realizadas se verificó y monitoreó de manera integral la generación, el recaudo y la administracion de los Recursos del SGSSS. En este sentido de las 7 Direcciones Regionales, 4 cumplieron con la meta establecida en el primer trimestre del 2026. 
Finalmente, se aclara que la Dirección Regional Chocó no fue incluida como prioridad dentro de las acciones programadas para el relacionamiento con los Generadores, Recaudadores y Administradores de recursos del Sistema General de Seguridad Social en Salud (SGSSS). Lo anterior obedece a que, en el ejercicio de priorización adelantado por la Dirección de Vigilancia de los Recursos Administrados (DIVGRAR), se utilizaron como insumos principales los reportes consolidados de la Administradora de los Recursos del Sistema General de Seguridad Social en Salud (ADRES), así como el análisis del nivel de incidencia de cada actor en el flujo de recursos del sistema.
A partir de este análisis técnico, se determinó que el departamento del Chocó presenta una baja incidencia en dicho flujo, en razón a que no cuenta con generadores relevantes como loterías o licoreras dentro de su jurisdicción, y a que la función de administración de los recursos se encuentra centralizada en la ADRES, cuya sede principal está ubicada en la ciudad de Bogotá. </t>
  </si>
  <si>
    <t>Plan Estratégico Sectorial - PES 109</t>
  </si>
  <si>
    <t>Nuevas sedes de la Superintendecia Nacional de Salud en territorio</t>
  </si>
  <si>
    <t>https://supersalud-my.sharepoint.com/:f:/r/personal/angelica_sanchez_supersalud_gov_co/Documents/OFICINA%20ASESORA%20DE%20PLANEACI%C3%93N/2026-Reporte%20avance%20indicadores%20Plan%20Estrat%C3%A9gico%20Sectorial%20(PES)%20y%20Plan%20Estrat%C3%A9gico%20Institucional%20(PEI),%202026%20T-I/Trimestre%20I/EVIDENCIAS_Plan%20Estrat%C3%A9gico%20Sectorial%20-%20PES%20109?csf=1&amp;web=1&amp;e=lj48FR</t>
  </si>
  <si>
    <t>La periodicidad de medición de este indicador es Anual por lo cual se reporta avance cualitativo del trimestre, el registro cuantitativo se incluirá en el reporte del cuarto trimestre de la vigencia 2026.
Aclarado lo anterior, se menciona que durante el primer trimestre de 2026, se avanzó en la estructuración técnica y metodológica para la apertura de una nueva sede de la Superintendencia Nacional de Salud en territorio, mediante la definición de la hoja de ruta institucional, la elaboración de la Guía Metodológica para el Estudio Técnico-Misional de apertura de dependencias en los territorios de la Supersalud, y la aplicación del instrumento de priorización territorial, obteniendo como resultado la identificación de la ciudad de Pereira como alternativa viable (clasificación tipo B - Sede Regional) para la apertura de la Sede.
La sede que se propone aperturar en 2026 en la ciudad de Pereira, clasificada como Tipo B - Sede Regional, corresponde a una dependencia territorial de la Superintendencia Nacional de Salud, que dispondrá de talento humano técnico, profesional, especializado y coordinador necesario para ejercer las funciones misionales de la entidad, desconcentrando las acciones de inspección y vigilancia a los diferentes actores del sistema de salud, de acuerdo con los territorios asignados a la Dirección Regional.
Este avance corresponde a etapas preparatorias que soportan la toma de decisiones de la entidad para la apertura de la sede.</t>
  </si>
  <si>
    <t>Plan Estratégico Sectorial - PEI (PES 112)</t>
  </si>
  <si>
    <t>Proyectos asociados al Modelo de Gobierno y Gestión de Datos e Información implementado</t>
  </si>
  <si>
    <t>https://supersalud-my.sharepoint.com/personal/henry_lozano_supersalud_gov_co/Documents/Henry%20Lozano/ANALITICA/PES%20-%20PEI/2026/MEMO%20MDM.pdf
https://supersalud-my.sharepoint.com/personal/henry_lozano_supersalud_gov_co/Documents/Henry%20Lozano/ANALITICA/PES%20-%20PEI/2026/BSFT30%20Insumo%20Calidad%20de%20Datos%20Version%200.3%20(Para%20revisiòn%20Abogados).pdf</t>
  </si>
  <si>
    <t xml:space="preserve">Nombre del proyecto 2026: Operación del Programa de Gobernanza: 
Alcance del proyecto: Despliegue inicial de las operaciones de acuerdo con lo trabajado en anteriores fases del programa de gobernanza.
En el primer trimestre de 2026, se desarrollaron las siguientes actividades:
1. Insumo para contratar el software   para implementar la política de gobernanza de datos: Se avanzó con la Dirección de Contratación en los requisitos y las especificaciones relacionadas con el proceso contractual del software para implementar la Política de Gobernanza de Datos, se recibieron observaciones de parte de la Dirección de Contratación y se realizaron los ajustes solicitados por dicha dirección (20%).
2. Insumo para contratar el proyecto de arquitectura de datos: Se encuentra en proceso de estructuración por parte de la Subdirección de Analítica (5%)
3. Insumo para contratar el proyecto de Gestor de Datos Maestros (MDM): Se avanzó con la Dirección de Contratación en los requisitos y las especificaciones relacionadas con el proceso contractual del MDM, se recibieron observaciones de parte de la Dirección de Contratación y se realizaron los ajustes solicitados por dicha dirección (10%).
4. Insumo para contratar el proyecto de calidad de datos: Se elaboró preliminarmente el insumo precontractual, orientado a la caracterización de la situación actual en calidad de datos, la identificación de necesidades y brechas, y la definición del alcance, componentes y lineamientos del Programa de Gestión de la Calidad de Datos de la Superintendencia Nacional de Salud (20%)
5. Insumo para contratar la herramienta para la implementación del centro de excelencia en inteligencia de negocios y analítica: Se realizó el análisis de los procesos preliminares del BI&amp;A-CoE presentados por la Universidad de Antioquia. Como resultado se identificó que el proceso de posicionamiento se traslapa fuertemente con el Estándar de Proceso, el proceso de gestión de proyectos tiene poco desarrollo teórico, adicionalmente se identificaron puntos que no estaban cubiertos con la planeación actual, como el match de las capacidades actuales de las personas con las herramientas, las necesidades de formación, la importancia del plan de comunicaciones en el proceso de posicionamiento, entre otros. Se realizó la agenda para la visita de las sucursales territoriales de la SNS, en el marco de la implementación del BI&amp;A-CoE. (5%)
En conclusión, el avance del proyecto es del 12%, obtenido de promediar la evolución de cada una de las actividades del mismo. </t>
  </si>
  <si>
    <t>Plan Estratégico Sectorial - PEI (PES 113)</t>
  </si>
  <si>
    <t xml:space="preserve">Lineamientos asociados al Sistema de Gestión del Conocimiento y la Innovación de la Superintendencia Nacional de Salud diseñado, implementado y evaluado </t>
  </si>
  <si>
    <t>Se adjuntan las evidencias que dan cuenta del avance logrado en el primer trimestre de 2026</t>
  </si>
  <si>
    <t>A continuación se detallan los lineamientos a implementar en la vigencia 2026 y su respectivo avance para el primer trimestre de 2026, así: 
Lineamiento 1: Repositorios de Información institucionales, que sirvan como plataforma centralizada para almacenar, preservar y difundir la producción documental, histórica, el conocimiento y la información administrativa de la organización. Avance cuantitativo: 10%.
A continuación se relaciona el análisis cualitativo del avance del lineamiento: 
- Se identificó la necesidad de trabajar en el repositorio general de la Entidad. Se estableció para el año 2026 comenzar con la prueba Piloto del Repositorio de información de la DID. en el segundo semestre se busca evaluar la estrategia (prototipo) a fin de implementarla en toda la Entidad. 
- Se creó el nuevo repositorio, con organización y documentos técnicos explicativos.
- Se inició con la etapa de migración de información, para posteriormente pasar a la fase de implementación, validación y evaluación del repositorio DID.
Lineamiento 2: Prueba Piloto de la gestión por proyectos en la SNS, entendiendose como la aplicación de conocimientos, habilidades, herramientas y técnicas para planificar, ejecutar y controlar actividades con el fin de alcanzar objetivos específicos (tiempo, costo, alcance y calidad) a fin de dirigir un proyecto desde su inicio hasta su cierre, organizando recursos para lograr resultados concretos.  Avance cuantitativo: 10%.
Mencionado esto, a continuación se relacionan las acciones desarrolladas en el trimestre, así: 
- Se identificó la necesidad de trabajar en la "PMO" de la Entidad, para ello se estableció comenzar a ejecutar una prueba Piloto en la DID, con el fin de gestionar a través en la DID los proyectos priorizados, a fin de tener información relevante para la toma de decisiones y el control de la Gestión de la Dirección a través de sus Subdirecciones y del Grupo ICI.
- Se socializó la estrategia con los Subdirectores y en la sesión ordinaria del Equipo Técnico de Apoyo a la Gestión de Innovación y Conocimiento,
- Se realizó toda la estrategia para modificar el DIFT33, con el fin de estructurar la fuente de requerimientos de productos o servicios, que serán los proyectos de la DID.
- Desde STI se está implementando la herramienta para seguimiento de los proyectos, lo cual se está prototipando con 32 proyectos priorizados para STI, inicialmente respecto de los recursos económicos.
Es importante aclarar que este es un piloto cuyos resultados se socializarán a la Oficina Asesora de Planeación para que evalúe la pertinencia de adoptarlo al interior del área, bajo el entendido que la OAP tiene a su cargo las funciones de gestión de los proyectos de inversión establecidas en el Decreto 1080 de 2021, las cuales son ejecutadas por el Grupo de Gestión de Planeación y Proyectos de Inversión. Así mismo, con este lineamiento la Dirección de Innovación y Desarrollo (DID) busca generar un prototipo de seguimiento por proyectos (de gestión y/o de inversión), con prueba piloto en la DID, para lograr identificar los temas que está ejecutando la Dirección y el manejo entre Subdirecciones y áreas, para dejar de trabajar como áreas separadas y emplezar a avanzar como una unidad. Para ello, se generará una caja de herramientas, se documentarán avances y se realizará la evaluación. Luego de esto, se socializarán los resultados a la OAP.
Así mismo, es preciso mencionar que el avance cuantitativo es del 20%, obtenido de sumar la evolución de cada uno de los lineamientos.
Lineamiento con rezago 2025: Denominado inicialmente como "Fortalecer y formalizar la unidad de I+D+I como centro reconocido por Minciencias", no obstante, mediante análisis internos de la Dirección de Innovación y Desarrollo de la Supersalud se determinó ajustar el alcance (principalmente porque el reconocimiento de un grupo por parte del Minciencias puede tardar 3 años o más) y denominarlo "Fortalecer y formalizar temas asociados con I+D+i, a través de la creación del Grupo Interno de Trabajo de Innovación, Conocimiento e Investigación”. Avance cuantitativo: 90% (Solamente falta formalizar la creación de Grupo Interno de Trabajo de Innovación, Conocimiento e Investigación).
El diseño, implementación y evaluación de un sistema de conocimiento e Innovación conlleva la ejecución de diferentes actividades que no se pueden ejecutar en un solo año. Se trata de un sumario de actividades concatenadas para lograr resultados tangibles, los cuales se deben cumplir en su totalidad para lograr los resultados esperados con este indicador del PES.
Así mismo, bajo la asesoría de la Oficina Asesora de Planeación, la Dirección de Innovación y Desarrollo de la Supersalud, luego de análisis internos decidió acotar el alcance del lineamiento inicial, definiendo el lineamiento como “Fortalecer y formalizar temas asociados con I+D+i, a través de la creación del Grupo Interno de Trabajo de Innovación, Conocimiento e Investigación” sin mencionar la Unidad I+D+i y eliminando la frase “reconocido por Minciencias”. 
Estas modificaciones y la necesidad de creación del Grupo de Innovación, Conocimiento e Investigación (ICI) se socializaron ante el Equipo Tecnico de Apoyo a la Gestión de Innovación y Conocimiento en la sesión ordinaria del primer trimestre del año 2026, lo cual quedó consignado en el acta No. GE-12669 del 26 de marzo de 2026 que se encuentra en estado de aprobación hasta el 10 de abril de 2026.</t>
  </si>
  <si>
    <t>Plan Estratégico Sectorial - PEI (y PES 114)</t>
  </si>
  <si>
    <t>Registro sistematizado con  información pública de los vigilados liquidados y en liquidación.</t>
  </si>
  <si>
    <t>Reunion entre la OL y la DID</t>
  </si>
  <si>
    <t xml:space="preserve">Dentro de los avances del trimestre presentamos anexo la reunión donde se retoman los siguientes puntos del 2025 y primer trimestre 2026 :
En relación con el indicador “Registro Sistematizado con información pública de los liquidados vigilados y en liquidación”, a continuación, se describen i) las fases previstas para dar cumplimiento a esta actividad, ii) el estado de avance con corte a 31 de diciembre de 2025, y iii) las actividades pendientes y la fecha de finalización prevista, así:
La Oficina de Liquidaciones ha decidido implementar un Tablero de Control en Power BI, el cual se actualizará mensualmente. Este tablero está diseñado para ejecutarse en dos fases:
1. Primera Fase. Ejecutada en un 100% y está compuesta por:
a) Base de datos de las entidades liquidadas y en liquidación ordenadas por la SNS.
b) Base de datos de  las entidades liquidadas y en liquidación No ordenadas por la SNS.
Dicha información se puede visualizar por municipios en el mapa de Colombia.
De las EPS en liquidación por Intervención Forzosa Administrativa para Liquidar (IFAL), se puede visualizar:
c) Información Financiera saldo a corte de Activos y Pasivos
d) Avance de cronograma de liquidación por hitos.
2.  Segunda Fase: Esta Fase está en proceso de desarrollo con un avance del 90%. La misma está compuesta por:
1. Información del Saldo a Corte de las Acreencias, calificadas, graduadas y pagadas de los procesos de EPS en intervención forzosa administrativa para liquidar IFAL en liquidación.
A esta fase le falta ajustar la ventana de visualización de la información según reunión con DID para que sea más gráfica, y actualizar el ABC de dicho tablero de control incorporando esta segunda fase. 
Por lo tanto, el total del avance del indicador al finalizar la vigencia 2025 es del 95% y se tiene previsto que la meta se cumpla en un 100% antes del mes de agosto de 2026.
En la evidencia adjuntamos la reunión realizada en el primer trimestre de 2026 y para el segundo semestre tenemos previsto terminar la herramienta. Por el tema del concurso hemos tenido que dialogar con los nuevos funcionarios de la DID y de la OL y actualizar las tareas previstas.
Se tiene un avance cualitativo y no cuantitativo en este trimestre. 
</t>
  </si>
  <si>
    <t>Oficina de Liquidaciones</t>
  </si>
  <si>
    <t>Última fecha de actualización del registro :</t>
  </si>
  <si>
    <t>ODS</t>
  </si>
  <si>
    <t>PES</t>
  </si>
  <si>
    <t>PND</t>
  </si>
  <si>
    <t>DIMENSIONES OPERATIVAS DEL MIPG</t>
  </si>
  <si>
    <t>POLÍTICAS DE GESTIÓN Y DESEMPEÑO INSTITUCIONAL</t>
  </si>
  <si>
    <t>OBJETIVOS INSTITUCIONALES</t>
  </si>
  <si>
    <t xml:space="preserve">EJES ESTRATEGICOS </t>
  </si>
  <si>
    <t>PROCESO</t>
  </si>
  <si>
    <t>NOMBRE PROYECTO DE INVERSIÓN</t>
  </si>
  <si>
    <t xml:space="preserve">DEPENDENCIAS </t>
  </si>
  <si>
    <t>TIPO</t>
  </si>
  <si>
    <t xml:space="preserve">FRECUENCIA </t>
  </si>
  <si>
    <t>UNIDAD DE MEDIDA</t>
  </si>
  <si>
    <t>DIMENSIONES VRS POLÍTICAS DE GESTIÓN Y DESEMPEÑO INSTITUCIONAL</t>
  </si>
  <si>
    <t>Salud y bienestar</t>
  </si>
  <si>
    <t xml:space="preserve">1. Modular, regular e implementar la prestación de servicios de salud mediante la conformación de redes integrales e integradas de servicios y el sistema integral de calidad en salud para garantizar el derecho fundamental a la salud, el acceso equitativo a los servicios de salud a la población del territorio nacional. </t>
  </si>
  <si>
    <t xml:space="preserve">Habilitadores que potencian la seguridad humana y las oportunidades de bienestar           </t>
  </si>
  <si>
    <t>Talento Humano</t>
  </si>
  <si>
    <t>Consolidar la Superintendencia Nacional de Salud como un organismo técnico, rector del sistema de vigilancia, inspección y control.</t>
  </si>
  <si>
    <t>Fortalecer la confianza y credibilidad de los habitantes del territorio nacional  frente al máximo órgano de inspección, vigilancia y control del sector salud</t>
  </si>
  <si>
    <t>Direccionamiento Estratégico</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</si>
  <si>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</si>
  <si>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</si>
  <si>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Eficiencia</t>
  </si>
  <si>
    <t>Mensual</t>
  </si>
  <si>
    <t xml:space="preserve">Porcentual </t>
  </si>
  <si>
    <t>Paz, justicia e instituciones solidas</t>
  </si>
  <si>
    <t>2. Contar con un talento humano en salud dignificado y competente por medio de la laboralización con estabilidad, formalización, remuneración justa, formación permanente y protección de la salud en el trabajo con el fin de garantizar suficiencia del mismo, la equidad en su distribución y su mejora en el desempeño dentro de un modelo de atención basado en Atención Primaria y seguridad sanitaria nacional.</t>
  </si>
  <si>
    <t xml:space="preserve">Superación de Privaciones como fundamento de la dignidad humana y condiciones básicas para el bienestar </t>
  </si>
  <si>
    <t>Direccionamiento Estratégico y Planeación</t>
  </si>
  <si>
    <t xml:space="preserve">Integridad </t>
  </si>
  <si>
    <t>Promover el mejoramiento de la calidad en la atención en salud.</t>
  </si>
  <si>
    <t>Aumentar la capacidad resolutiva y la proactividad de la Superintendencia Nacional  de Salud.</t>
  </si>
  <si>
    <t>Relacionamiento con la Ciudadanía y Grupos de Valor</t>
  </si>
  <si>
    <t>Fortalecimiento de la inspección, vigilancia y control realizada por la Superintendencia Nacional de Salud al Sistema General de Seguridad Social en Salud a nivel nacional</t>
  </si>
  <si>
    <t>Delegatura Entidades Aseguramiento en Salud</t>
  </si>
  <si>
    <t>Eficacia</t>
  </si>
  <si>
    <t>Bimestral</t>
  </si>
  <si>
    <t>Numérica</t>
  </si>
  <si>
    <t>Alianza para lograr los objetivos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</si>
  <si>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</si>
  <si>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 xml:space="preserve">Expansión de Capacidades: más y mejores oportunidades de la población para lograr sus proyectos de vida </t>
  </si>
  <si>
    <t>Gestión con Valores para Resultados</t>
  </si>
  <si>
    <t xml:space="preserve">Planeación Institucional </t>
  </si>
  <si>
    <t xml:space="preserve">Fortalecer la inspección, vigilancia y control del aseguramiento en salud.
</t>
  </si>
  <si>
    <t xml:space="preserve">Fortalecer la capacidad institucional de la Superintendencia Nacional de Salud aumentando la presencia y visibilidad institucional territorial. </t>
  </si>
  <si>
    <t>Gobierno y Gestión de Datos e Información</t>
  </si>
  <si>
    <t>Mejoramiento del conocimiento de los grupos de interés de las acciones de IVC de la Supersalud y la normatividad y disposicones del SGSSS nacional</t>
  </si>
  <si>
    <t>Delegatura Prestadores de Servicios en Salud</t>
  </si>
  <si>
    <t>Efectividad</t>
  </si>
  <si>
    <t>Indice</t>
  </si>
  <si>
    <t>Industria, innovación e infraestructura</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</si>
  <si>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</si>
  <si>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</si>
  <si>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Evaluación de Resultados</t>
  </si>
  <si>
    <t xml:space="preserve">Gestión presupuestal y eficiencia del gasto público </t>
  </si>
  <si>
    <t>Fortalecer a través de mecanismos de IVC la oportunidad en la generación y flujo de los recursos del Sistema General de Seguridad Social en Salud y los regímenes especiales y exceptuados.</t>
  </si>
  <si>
    <t xml:space="preserve">Promover e incentivar el desarrollo de mecanismos de participación ciudadana.   </t>
  </si>
  <si>
    <t>Gestión Estratégica de Personas</t>
  </si>
  <si>
    <t>Fortalecimiento de la ateción, protección y promoción de la participación de los ciudadanos en el Sistema General de Seguridad Social en Salud nacional</t>
  </si>
  <si>
    <t xml:space="preserve">Delegatura para Entidades Territoriales y Generadores y Recaudadores y Administradores de Recursos del SGSSS </t>
  </si>
  <si>
    <t>Cuatrimestral</t>
  </si>
  <si>
    <t xml:space="preserve">Moda </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</si>
  <si>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</si>
  <si>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</si>
  <si>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Información y Comunicación</t>
  </si>
  <si>
    <t>Compras y Contratación Pública</t>
  </si>
  <si>
    <t xml:space="preserve">Promover y fortalecer la participación ciudadana para la defensa de los derechos de los usuarios del sector salud.
</t>
  </si>
  <si>
    <t>Seguimiento y Evaluación al Vigilado</t>
  </si>
  <si>
    <t>Fortalecimiento del Sistema de Gestión Documental de la Superintendencia Nacional de Salud</t>
  </si>
  <si>
    <t>Semestral</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</si>
  <si>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</si>
  <si>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</si>
  <si>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</si>
  <si>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Gestión del Conocimiento y la Innovación</t>
  </si>
  <si>
    <t xml:space="preserve">Fortalecimiento organizacional y simplificación de procesos </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</si>
  <si>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</si>
  <si>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Gestión de Trámites</t>
  </si>
  <si>
    <t>Optimización de la prestación de servicios y provisión de soluciones de tecnologías de la información y la comunicaciones TIC de la Superintendencia Nacional de  Salud</t>
  </si>
  <si>
    <t>Delegatura Función Jurisdiccional y de Conciliación</t>
  </si>
  <si>
    <t>Control Interno</t>
  </si>
  <si>
    <t xml:space="preserve">Servicio al ciudadano </t>
  </si>
  <si>
    <t>Proteger los derechos y reconocer las obligaciones y deberes de los distintos actores participantes en el sector salud, a través de las funciones jurisdiccionales y de conciliación.</t>
  </si>
  <si>
    <t>Auditorías</t>
  </si>
  <si>
    <t>Fortalecimiento de la implementación de políticas, criterios y directrices jurídicas de la Superintendencia Nacional de Salud</t>
  </si>
  <si>
    <t xml:space="preserve">Participación ciudadana en la gestión pública </t>
  </si>
  <si>
    <t>Fortalecer la capacidad institucional de la Superintendencia Nacional de Salud</t>
  </si>
  <si>
    <t>Control</t>
  </si>
  <si>
    <t>Consolidación del sistema integrado de planeación y gestión de la Supersalud a nivel nacional</t>
  </si>
  <si>
    <t>Dirección Juridica</t>
  </si>
  <si>
    <t>Racionalización de trámites</t>
  </si>
  <si>
    <t>Gestión Jurisdiccional y de Conciliación</t>
  </si>
  <si>
    <t>Desarrollo de la gestión estratégica del talento humano en la Supersalud a nivel nacional</t>
  </si>
  <si>
    <t>Gobierno Digital</t>
  </si>
  <si>
    <t>Gestión Financiera</t>
  </si>
  <si>
    <t xml:space="preserve">Seguridad Digital </t>
  </si>
  <si>
    <t>Gestión de Bienes y Servicios</t>
  </si>
  <si>
    <r>
      <t xml:space="preserve">Participación ciudadana en la gestión </t>
    </r>
    <r>
      <rPr>
        <sz val="10"/>
        <color indexed="8"/>
        <rFont val="Verdana"/>
        <family val="2"/>
      </rPr>
      <t xml:space="preserve">pública </t>
    </r>
  </si>
  <si>
    <t xml:space="preserve">Defensa jurídica </t>
  </si>
  <si>
    <t>Gestión Jurídica</t>
  </si>
  <si>
    <t>Oficina Asesora de Comunicaciones</t>
  </si>
  <si>
    <t>Mejora Normativa</t>
  </si>
  <si>
    <t>Actuaciones Disciplinarias</t>
  </si>
  <si>
    <t>Gestión de la Información Estadística</t>
  </si>
  <si>
    <t>Gestión de Mejora</t>
  </si>
  <si>
    <t xml:space="preserve">Secretaria General </t>
  </si>
  <si>
    <t xml:space="preserve">Gestión documental </t>
  </si>
  <si>
    <t>Evaluación Independiente</t>
  </si>
  <si>
    <t xml:space="preserve">Transparencia, acceso a la información pública y lucha contra la   corrupción </t>
  </si>
  <si>
    <t xml:space="preserve">Seguimiento y evaluación del desempeño institucional </t>
  </si>
  <si>
    <t>Gestión del conocimiento y la innovación</t>
  </si>
  <si>
    <t xml:space="preserve">Control interno </t>
  </si>
  <si>
    <t xml:space="preserve">Anual </t>
  </si>
  <si>
    <t>N/A</t>
  </si>
  <si>
    <r>
      <rPr>
        <b/>
        <sz val="10"/>
        <color theme="1"/>
        <rFont val="Arial"/>
        <family val="2"/>
      </rPr>
      <t>Observaciones OAP sobre el avance</t>
    </r>
    <r>
      <rPr>
        <sz val="10"/>
        <color theme="1"/>
        <rFont val="Arial"/>
        <family val="2"/>
      </rPr>
      <t>:</t>
    </r>
  </si>
  <si>
    <t>RESULTADO DE LA GESTIÓN EN                   EL PERIODO DE SEGUIMIENTO</t>
  </si>
  <si>
    <t>TOTAL ACTIVIDADES</t>
  </si>
  <si>
    <t>% AVANCE ACUMULADO DEL PLAN</t>
  </si>
  <si>
    <t>% Cumplimiento trimestral</t>
  </si>
  <si>
    <t>Variable 1</t>
  </si>
  <si>
    <t>Variable 2</t>
  </si>
  <si>
    <t xml:space="preserve">Secretaria General -Dirección de Talento Humano </t>
  </si>
  <si>
    <t>Informe de ejecución del Plan Anual de Trabajo de Seguridad y  Salud en el trabajo.</t>
  </si>
  <si>
    <t>Elaborar, ejecutar y evaluar el Plan  de Seguridad y Salud en el Trabajo y presentar informes trimestrales de su ejecución</t>
  </si>
  <si>
    <t>Informe de ejecución del Plan de Bienestar social e incentivos</t>
  </si>
  <si>
    <t>Elaborar, ejecutar y evaluar el impacto el Plan Institucional de Bienestar e Incentivos y presentar informes trimestrales de su ejecución</t>
  </si>
  <si>
    <t>Informe de seguimiento</t>
  </si>
  <si>
    <t>Realizar informe de seguimiento del cumplimiento de los  Acuerdos Sindicales</t>
  </si>
  <si>
    <t>Informe de las actividades realizadas</t>
  </si>
  <si>
    <t>Realizar informe de las actividades del Plan de intervención de clima organizacional.</t>
  </si>
  <si>
    <t>Informe del trámite de las solicitudes de teletrabajo allegadas en el período.</t>
  </si>
  <si>
    <t xml:space="preserve">Realizar el análisis y trámite de las solicitudes de Teletrabajo allegadas a la Dirección de Talento Humano para acceder a la modalidad. </t>
  </si>
  <si>
    <t>Informe de ejecución del Programa de Enfoque de Género, Diversidad e Inclusión.</t>
  </si>
  <si>
    <t>Ejecutar la estrategia de Enfoque de Género, diferencial e interseccional</t>
  </si>
  <si>
    <t>GESTIÓN DE LA RELACIONES HUMANAS</t>
  </si>
  <si>
    <t>Informe de la evaluación del impacto de las capacitaciones</t>
  </si>
  <si>
    <t>Realizar la evaluación de impacto para los eventos de Inducción y Reinducción y capacitaciones.</t>
  </si>
  <si>
    <t>Reporte de información generado por la herramienta de seguimiento</t>
  </si>
  <si>
    <t>Mantener actualizado el registro de información en la herramienta de seguimiento y control de competencias en las que se han capacitado los servidores.</t>
  </si>
  <si>
    <t>Campaña difundida a través de correo electrónico</t>
  </si>
  <si>
    <t>Diseñar campaña comunicativa orientada a que los líderes de los procesos asignen a los servidores que participan en los eventos de capacitación de acuerdo con las debilidades de competencias identificadas en ellos.</t>
  </si>
  <si>
    <t>Diseñar campaña comunicativa orientada a estimular la participación de los todos los funcionarios en los eventos de Capacitación</t>
  </si>
  <si>
    <t>Informe de ejecución del Plan Institucional de Capacitación.</t>
  </si>
  <si>
    <t>Elaborar, ejecutar y evaluar el Plan Institucional de Capacitación y presentar informes trimestrales de su ejecución</t>
  </si>
  <si>
    <t>GESTIÓN DEL DESARROLLO</t>
  </si>
  <si>
    <t>Informe de la evaluación de los acuerdos de gestión</t>
  </si>
  <si>
    <t>Realizar evaluación y análisis de los acuerdos de gestión que hayan sido entregados en Talento Humano.</t>
  </si>
  <si>
    <t>Informe de Evaluación del desempeño</t>
  </si>
  <si>
    <t>Realizar evaluación y análisis de la evaluación de desempeño de los servidores publicos  de carrera administrativa, en provisionalidad y los de libre nombramiento y remoción diferentes a los gerentes públicos.</t>
  </si>
  <si>
    <t>Informe de la Gestión del Rendimiento</t>
  </si>
  <si>
    <t>Ejecutar las actividades definidas para el componente de la Gestión del Rendimiento de la entidad.</t>
  </si>
  <si>
    <t>GESTIÓN DEL RENDIMIENTO</t>
  </si>
  <si>
    <t>Informe de ejecución del Plan Anual de Vacantes y del Plan de Previsión de Recursos Humanos</t>
  </si>
  <si>
    <t>Ejecutar el plan de vacantes y el plan de previsión de empleos de la entidad y presentar informes trimestrales de su ejecución</t>
  </si>
  <si>
    <t>Informe de las acciones realizadas en el proceso de provisión por el concurso de méritos.</t>
  </si>
  <si>
    <t>Realizar seguimiento al  concurso de méritos con la CNSC.</t>
  </si>
  <si>
    <t>Base de datos verificada</t>
  </si>
  <si>
    <t>Verificar el registro de la Información de los funcionarios en el SIGEP.</t>
  </si>
  <si>
    <t>Realizar informe de los procesos meritocráticos realizados con el acompañamiento de la Función Pública a los aspirantes a cargos  de libre nombramiento y remoción.</t>
  </si>
  <si>
    <t>Realizar campañas periódicas de actualización la información obligatoria registrada en el SIGEP dirigidas a los servidores de la Entidad.</t>
  </si>
  <si>
    <t>GESTIÓN DEL EMPLEO</t>
  </si>
  <si>
    <t>Informe de causas de retiro</t>
  </si>
  <si>
    <t>Realizar análisis de la información estadística de las causas de retiro de servidores públicos y elaborar informe.</t>
  </si>
  <si>
    <t>Informe de las acciones adelantadas</t>
  </si>
  <si>
    <t>Gestionar la parametrización de un sistema de información integral de talento humano</t>
  </si>
  <si>
    <t>Documento de caracterización</t>
  </si>
  <si>
    <t>Actualizar el documento de Caracterización de los Grupos de Interés internos.</t>
  </si>
  <si>
    <t>Planta de personal con los datos incluidos</t>
  </si>
  <si>
    <t xml:space="preserve">Diligenciar en la base de la planta de empleos  la información correspondiente a los requisitos de formación y experiencia. </t>
  </si>
  <si>
    <t>Plan Estrategico de Talento Humano 2027</t>
  </si>
  <si>
    <t>Elaborar  Plan Estratégico de Talento Humano vigencia 2027, que incluya los temas el monitoreo del SIGEP y Clima organizacional,  se ejecuta de acuerdo con lo planificado y se evalúa la eficacia de su implementación</t>
  </si>
  <si>
    <t>GESTIÓN DE LA PLANIFICACIÓN Y ANALÍTICA</t>
  </si>
  <si>
    <t>Lista de asistencia</t>
  </si>
  <si>
    <t>Realizar talleres de carácter lúdico-pedagógicos dirigido a grupos focales de todas las áreas de la entidad para fortalecer la apropiación y toma de conciencia de los valores contenidos en el código de Integridad y conflicto de interés</t>
  </si>
  <si>
    <t>GESTIÓN DE LA CULTURA ORGANIZACIONAL</t>
  </si>
  <si>
    <t>ejecutados</t>
  </si>
  <si>
    <t xml:space="preserve"> programados</t>
  </si>
  <si>
    <t>RESPONSABLE EJECUCION DE LA ACTIVIDAD
Dependencia - área</t>
  </si>
  <si>
    <t xml:space="preserve"> Link Evidencia</t>
  </si>
  <si>
    <t>N° de Entregables 
Cuarto Trimestre</t>
  </si>
  <si>
    <t>N° de Entregables 
Tercer Trimestre</t>
  </si>
  <si>
    <t>N° de Entregables 
Segundo Trimestre</t>
  </si>
  <si>
    <t xml:space="preserve"> Link/ Evidencia</t>
  </si>
  <si>
    <t>N° de Entregables 
Primer Trimestre</t>
  </si>
  <si>
    <t>Meta</t>
  </si>
  <si>
    <t>Línea base</t>
  </si>
  <si>
    <t>ENTREGABLE (descripción del producto o evidencia a entregar)</t>
  </si>
  <si>
    <t>Actividad y/o Descripción de la actividad</t>
  </si>
  <si>
    <t>POLITICA / PROGRAMA / COMPONENTE / EJE / HITO</t>
  </si>
  <si>
    <t>DESCRIPCIÓN ACTIVIDADES DEL PLAN</t>
  </si>
  <si>
    <t>TRIMESTRAL</t>
  </si>
  <si>
    <t>PERIODICIDAD REPORTE:</t>
  </si>
  <si>
    <t>Número de actividades programadas</t>
  </si>
  <si>
    <t>Variable 2:</t>
  </si>
  <si>
    <t>Número de actividades ejecutadas</t>
  </si>
  <si>
    <t>Variable 1:</t>
  </si>
  <si>
    <t>Última fecha de actualización del registro:</t>
  </si>
  <si>
    <t>Cumplimiento de las actividades establecida en el cronograma del PETH, relacionadas con la estrategia de Enfoque de Género, Diversidad e Inclusión</t>
  </si>
  <si>
    <t>NOMBRE DEL INDICADOR:</t>
  </si>
  <si>
    <t>A1-PA-002</t>
  </si>
  <si>
    <t xml:space="preserve">CODIGO INDICADOR ASOCIADO </t>
  </si>
  <si>
    <t>Secretaria General - Dirección de Talento Humano</t>
  </si>
  <si>
    <t>DEPENDENCIA RESPONSABLE DEL PLAN</t>
  </si>
  <si>
    <t>Plan Estrategico de Talento Humano</t>
  </si>
  <si>
    <t>PLAN INSTITUCIONAL</t>
  </si>
  <si>
    <t>Planear, desarrollar y evaluar el  talento humano a través de estrategias  orientadas al fortalecimiento de las competencias, condiciones del ambiente de trabajo y de clima organizacional, que beneficiará a todos los servidores públicos de la entidad</t>
  </si>
  <si>
    <t>ACTIVIDAD PLAN ANUAL DE GESTION - PAG</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</si>
  <si>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</si>
  <si>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EJE/ OBJETIVO ESTRATEGICO</t>
  </si>
  <si>
    <t>CRONOGRAMA Y SEGUIMIENTO PLANES INSTITUCIONALES Y ESTRATEGICOS - DECRETO 612 DE 2018</t>
  </si>
  <si>
    <t>DEFT35</t>
  </si>
  <si>
    <t>PROCESO DIRECCIONAMIENTO ESTRATEGICO</t>
  </si>
  <si>
    <r>
      <rPr>
        <b/>
        <sz val="10"/>
        <rFont val="Arial"/>
        <family val="2"/>
      </rPr>
      <t>Observaciones OAP sobre el avance</t>
    </r>
    <r>
      <rPr>
        <sz val="10"/>
        <rFont val="Arial"/>
        <family val="2"/>
      </rPr>
      <t>:</t>
    </r>
  </si>
  <si>
    <t>Informe trimestral ejecución de la actividad</t>
  </si>
  <si>
    <t>Ejecutar Día libre por evaluación de desempeño laboral 2026.</t>
  </si>
  <si>
    <t>Ejecutar Descanso Compensado Festividades de Fin de Año Supersalud 2026. Dirigido a todo el funcionariado de la Supersalud.</t>
  </si>
  <si>
    <t>Ejecutar Novenas Navideñas Supersalud 2026</t>
  </si>
  <si>
    <t>Ejecutar Descanso compensado 7 de diciembre de 2026. Dirigido a todo el funcionariado de la Supersalud.</t>
  </si>
  <si>
    <t>Ejecutar Cierre de Gestión y No. 49° Aniversario Supersalud 2026.</t>
  </si>
  <si>
    <t>Eje identidad y vocación por el servicio / componente Fomento del sentido de pertenencia y vocación por el servicio público - Eje Equilibrio Psicosocial / Componente: Factores Psicosociales</t>
  </si>
  <si>
    <t>Ejecutar La Super Unida en Acción Social 2026 (Apadrinamiento de niños y niñas)</t>
  </si>
  <si>
    <t>Eje identidad y vocación por el servicio / componente Fomento del sentido de pertenencia y vocación por el servicio público</t>
  </si>
  <si>
    <t xml:space="preserve">Ejecutar Actividad de Diversidad e inclusión. </t>
  </si>
  <si>
    <t>Ejecutar Actividad de Inclusión para Grupos Poblacionales en matrimonio o convivencia pareja sentimental. Actividad Equidad de Género, Diversidad e Inclusión - Grupos poblacionales casados, en unión libre, en convivencia marital de hecho.</t>
  </si>
  <si>
    <t>Conmemorar Día del Conductor Supersalud 2026</t>
  </si>
  <si>
    <t>Desarrollar Actividad de Inclusión para Grupos Poblacionales Diversos. Actividad Edquidad de Género, Diversidad e Inclusión - Grupos Poblacionales no casados ni en en unión libre ni en convivencia marital de hecho.</t>
  </si>
  <si>
    <t>Eje Diversidad e Inclusión / componente Fomento de la inclusión , la diversidad y la equidad.</t>
  </si>
  <si>
    <t>Desarrollar Sustancias Psicoactivas (SPA). Actividad dirigida a la prevención del consumo de sustancias psicoactivas.</t>
  </si>
  <si>
    <t>Eje Salud Mental / Componente Higiene mental o Psicosocial.</t>
  </si>
  <si>
    <t>Ejecutar Actividad Nutrición - Pormoción de la Salud - Herramientas digitales</t>
  </si>
  <si>
    <t>Ejecutar Caminata Ecológica Supersalud 2026.</t>
  </si>
  <si>
    <t>Eje Salud Mental / Componente prevención de nuevos riesgos de la salud.</t>
  </si>
  <si>
    <t>Ejecutar Dia de descanso por Atención al Público. Por cada trimestre cumplido dirigido al funcionariado que permanente atienden público.</t>
  </si>
  <si>
    <t>Ejecutar Teletrabajo Supersalud 2026.</t>
  </si>
  <si>
    <t>Ejecutar Horarios Flexibles Supersalud 2026</t>
  </si>
  <si>
    <t>Ejecutar Actividad para la Familia Supersalud Segundo Semestre del Año 2026</t>
  </si>
  <si>
    <t xml:space="preserve">Ejecutar Agradecimientos a pensionados. Mensaje de agradecimiento al funcionariado que se retire de la entidad por motivo de pensión, reportados a bienestar. </t>
  </si>
  <si>
    <t>Ejecutar Cumpleaños - Incentivo por cumpleaños. El funcionariado de la SNS que cumple años, se le concederá un día de descanso remunerado.</t>
  </si>
  <si>
    <t>Ejecutar Bicicleta –  Incentivo por el uso de la bicicleta. El funcionariado de la SNS que acredite su llegada al trabajo en bicicleta por 30 días se les concederá medio día de descanso remunerado.</t>
  </si>
  <si>
    <t>Eje Equilibrio psicosocial / componente Equilibrio entre vida personal, familiar y laboral</t>
  </si>
  <si>
    <t>Ejecutar Hijos Funcionariado Supersalud 2026. Actividad de fin de año para hijos del funcionariado Supersalud 2026</t>
  </si>
  <si>
    <t>Ejecutar Halloween Supersalud 2026</t>
  </si>
  <si>
    <t>Ejecutar Vacaciones recreativas para niños, niñas y adolescentes semana de receso escolar mes de cotubre Supersalud 2026</t>
  </si>
  <si>
    <t>Ejecutar Semana Cultural Supersalud 2026. Contempla algunas de las siguientes:  actividades formativas, artísticas, culturales, sociales, recreativas, deportivas, tecnologías, teatro, cine, conciertos  otras.</t>
  </si>
  <si>
    <t>Ejecutar Atletismo Supersalud 2026. Participación en practicas deportivas - carreras de atletismo.</t>
  </si>
  <si>
    <t>Ejecutar Vacaciones recreativas para niños, niñas y adolescentes mitad de año Supersalud 2026</t>
  </si>
  <si>
    <t>Ejecutar Descanso compensado vacaciones escolares mitad de año Supersalud 2026. Dirigido al funcionriado padres y madres con hijos en edad escolar y/o en condición de discapacidad.</t>
  </si>
  <si>
    <t>Conmemorar el Día del Padre Supersalud 2026</t>
  </si>
  <si>
    <t>Conmemorar el Día de la Madre Supersalud 2026</t>
  </si>
  <si>
    <t>Ejecutar Animales de Compañía - Tenencia Responsable de animales</t>
  </si>
  <si>
    <t>Conmemorar el Día de la Niñez Supersalud 2026.</t>
  </si>
  <si>
    <t>Desarrollar Actividad para Funcionariado del Nivel Asistencial Supersalud 2026</t>
  </si>
  <si>
    <t>Conmemorar el Día de la Secretaria y el Secretario Supersalud 2026</t>
  </si>
  <si>
    <t>Ejecutar Apoyo económico para educación formal primer y segundo semestre del año 2026</t>
  </si>
  <si>
    <t>Ejecutar Descanso compensado semana Santa Supersalud 2026. Dirigido a todo el funcionariado de la Supersalud..</t>
  </si>
  <si>
    <t>Conmemorar el Día del Hombre Supersalud 2026 - Actividad conmemorativa</t>
  </si>
  <si>
    <t>Conmemorar el  Día de la Mujer Supersalud 2026 - Actividad conmemorativa</t>
  </si>
  <si>
    <t xml:space="preserve">Conmemorar el  Día de la Familia Supersalud primer y segundo semestre 2026 - Día Libre. </t>
  </si>
  <si>
    <t>Desarrollar Feria de emprendimiento Supersalud 2026.</t>
  </si>
  <si>
    <t>Desarrollar Grupo Cultural Supersalud 2026. Encuesta creación grupo.</t>
  </si>
  <si>
    <t>Desarrollar Feria de servicios aliados Bienestar Supersalud 2026: Financiera, vivienda, productos, servicios, Caja de Compensación Familiar, otros SNS 2026.</t>
  </si>
  <si>
    <t>Desarrollar Feria de servicios Caja de Compensación.</t>
  </si>
  <si>
    <t xml:space="preserve">Ejecutar ARL – Actividades enfocadas en la promoción de la salud, prevención de la enfermedad y de lesiones. </t>
  </si>
  <si>
    <t>Realizar Intervención Clima Laboral. Actividades especoficas orientadas al mejoramiento del clima organizacional, de acuerdo con los resultados obtenidos en la medición del año 2025.</t>
  </si>
  <si>
    <t>Realizar acompañamiento ante perdidas / duelo. Mensaje de acompañamiento en momentos difíciles de afrontamiento en la vida de nuestros funcionarios, reportados y autorizados ante la Dirección de Talento Humano (Enfermedad, fallecimiento de seres queridos, animales de compañía).</t>
  </si>
  <si>
    <t>Eje Equilibrio Psicosocial / Componente: Factores Psicosociales</t>
  </si>
  <si>
    <t>Desarrollar Juegos de Integración y deportivos Supersalud 2026.</t>
  </si>
  <si>
    <t>Ejecutar Actividad Artistica y de Manualidades Supersalud 2026</t>
  </si>
  <si>
    <t>Desarrollar Día del Servidor Público Supersalud 2026. Actividad de conmemoración del día del Servidor Publico de la Superintendencia Nacional de Salud.</t>
  </si>
  <si>
    <t>Ejecutar Mejores Servidores Públicos Supersalud 2026-1. Selección reconocimiento e incetivos mejores Servidores Públicos de Carrera Administrativa de la Superintendencia Nacional de Salud del primer semestre del año 2026.</t>
  </si>
  <si>
    <t>Ejecutar Mejores Servidores Públicos Supersalud 2025-2. Selección reconocimiento e incetivos mejores Servidores Públicos de Carrera Administrativa de la Superintendencia Nacional de Salud del segundo Semestre del año 2025.</t>
  </si>
  <si>
    <t>Realizar Encuesta Caja de Compensación Familiar 2026. Encuesta percepción y nivel de satisfacción del funcionariado de la Supersalud Bogotá  frente a la Caja de Compensación Familiar en la que se encuentren afiliados.</t>
  </si>
  <si>
    <t>Desarrollar Juegos Deportivos de Integración de la Función Pública 2026.</t>
  </si>
  <si>
    <t>Ejecutar Años Dorados de Regreso a Casa - Prepensioandos y Adultos Mayores. Apoyo y seguimiento al proceso de Pensión.</t>
  </si>
  <si>
    <t xml:space="preserve">Ejecutar Acondicionamiento físico. Actividades dirgidas de aeróbicos / rumba terapia. </t>
  </si>
  <si>
    <t>Ejecutar Quinquenios Supersalud. Reconocimiento e incentivo a la antigüedad.</t>
  </si>
  <si>
    <t>Realizar Articulación Interinstitucional. Prestación bienes y servicios por aliados estratégicos del Plan de Bienestar Social e Incentivos de la Superintendencia Nacional de Salud 2026.</t>
  </si>
  <si>
    <t>Realizar asesoría personalizada Caja de Compensación Familiar.</t>
  </si>
  <si>
    <t>Realizar Invitación a Directivos – Importancia y Compromiso con el Bienestar del Funcionariado.Se invita a los directivos a respaldar y facilitar la participación de los funcionarios en las actividades del Plan de Bienestar Social e Incentivos SNS 2026, destacando la importancia de su compromiso para fortalecer el bienestar, motivación y clima institucional.</t>
  </si>
  <si>
    <t xml:space="preserve">Socializar Programa Servimos. Difusión al interior de la Entidad de los beneficios y convenios del Programa "Servimos" del Departamento Administrativo de la Función Pública. </t>
  </si>
  <si>
    <t>Realizar acompañamiento Especial. Mensaje de acompañamiento en momentos especiales e importantes. Acontecimientos importantes en la vida de nuestros funcionarios, reportados y autorizados ante la Dirección de Talento Humano (Nacimientos, Matrimonios, Grados).</t>
  </si>
  <si>
    <t>Eje Equilibrio Psicosocial / Componente: Calidad de vida Laboral</t>
  </si>
  <si>
    <t xml:space="preserve">Cumplimiento del Plan de bienestar social y estímulos </t>
  </si>
  <si>
    <t>A1-PA-005</t>
  </si>
  <si>
    <t>Plan de Bienestar Social e Incentivos</t>
  </si>
  <si>
    <t>Formular y evaluar el Plan Estratégico de Talento Humano, el cual recoge el Plan de Bienestar Social e incentivos</t>
  </si>
  <si>
    <t>RESULTADO DE LA GESTIÓN EN         EL PERIODO DE SEGUIMIENTO</t>
  </si>
  <si>
    <t xml:space="preserve">Realizar proceso de Inducción (*) Sujeto a demanda </t>
  </si>
  <si>
    <t>Reinducción</t>
  </si>
  <si>
    <t>Lista de asistencia y/o Certificado</t>
  </si>
  <si>
    <t>Capacitar y/o socializar sobre Transpersonalidad y Liderazgo</t>
  </si>
  <si>
    <t>Capacitar y/o socializar en Bilinguismo</t>
  </si>
  <si>
    <t>Capacitar y/o socializar en Prevención sobre los riesgos psicosociales</t>
  </si>
  <si>
    <t>Capacitar y/o socializar en Acondicionamiento físico</t>
  </si>
  <si>
    <t>Capacitar y/o socializar en Ergonomía y bienestar en el ambiente laboral</t>
  </si>
  <si>
    <t>Capacitar y/o socializar sobre Salud mental y autocuidado</t>
  </si>
  <si>
    <t>Capacitar y/o socializar en  Aseguramiento en salud</t>
  </si>
  <si>
    <t>Capacitar y/o socializar sobre el Derecho procesal</t>
  </si>
  <si>
    <t>Capacitar y/o socializar en  Inspección de Vigilancia y Control</t>
  </si>
  <si>
    <t>Capacitar y/o socializar sobre el eje Financiero</t>
  </si>
  <si>
    <t>Capacitar y/o socializar sobre la Comunicación</t>
  </si>
  <si>
    <t>Capacitar y/o socializar en  Auditoría Forense</t>
  </si>
  <si>
    <t>Capacitar y/o socializar sobre la Contratación pública</t>
  </si>
  <si>
    <t>Capacitar y/o socializar en Calidad y Auditoria</t>
  </si>
  <si>
    <t>Capacitar y/o socializar sobre la Fundamentación Jurídica (Constitucional, Sancionatoria y Disciplinaria)</t>
  </si>
  <si>
    <t>Capacitar y/o socializar en el Servicio al ciudadano</t>
  </si>
  <si>
    <t>Capacitar y/o socializar sobre la  normativa en salud</t>
  </si>
  <si>
    <t>Capacitar y/o socializar sobre las Habilidades blandas</t>
  </si>
  <si>
    <t>Eje 6. Habilidades y competencias</t>
  </si>
  <si>
    <t>Capacitar y/o socializar en Acciones Preventivas Sobre Acoso, Maltrato, Discriminación y Persecución Laboral</t>
  </si>
  <si>
    <t>Capacitar y/o socializar en Lenguaje Claro</t>
  </si>
  <si>
    <t>Capacitar y/o socializar sobre la Negociación Colectiva</t>
  </si>
  <si>
    <t>Capacitar y/o socializar en el Código de integridad y valores en el servicio público y conflicto de interés</t>
  </si>
  <si>
    <t>Capacitar y/o socializar sobre Programación neurolingüística asociada al entorno público</t>
  </si>
  <si>
    <t>Eje 5. Probidad, ética e identidad de lo público</t>
  </si>
  <si>
    <t>Capacitar y/o socializar en Gestión documental</t>
  </si>
  <si>
    <t>Capacitar y/o socializar en Innovacion y Gestion del Conocimiento</t>
  </si>
  <si>
    <t>Capacitar y/o socializar sobre Ciberseguridad y protección de datos</t>
  </si>
  <si>
    <t>Capacitar y/o socializar sobre Inteligencia Artificial en el sector público</t>
  </si>
  <si>
    <t>Capacitar y/o socializar en Herramientas ofimáticas (Excel, Word, Power Point)</t>
  </si>
  <si>
    <t>Capacitar y/o socializar en Herramientas de visualización de datos (Power BI)</t>
  </si>
  <si>
    <t>Eje 4. Transformación digital y cibercultura</t>
  </si>
  <si>
    <t>Capacitar y/o socializar sobre los Conceptos y Terminologia en Enfoque de Género</t>
  </si>
  <si>
    <t>Capacitar y/o socializar en Liderazgo femenino</t>
  </si>
  <si>
    <t>Capacitar y/o socializar sobre Violencia de género y discriminación en el ámbito laboral</t>
  </si>
  <si>
    <t>Capacitar y/o socializar en Violencia intrafamiliar y acoso laboral</t>
  </si>
  <si>
    <t>Eje 3. Mujeres, inclusión y diversidad</t>
  </si>
  <si>
    <t>Capacitar y/o socializar  sobre la gestión ambiental en la entidad</t>
  </si>
  <si>
    <t>Capacitar y/o socializar en medidas de adaptación y mitigación del cambio climático</t>
  </si>
  <si>
    <t>Capacitar y/o socializar sobre el  Manejo adecuado de residuos</t>
  </si>
  <si>
    <t>Eje 2. Territorio, vida y ambiente</t>
  </si>
  <si>
    <t>Capacitar y/o socializar en el rol de la SNS en la Garantía del Derecho a la Salud como Pilar de la Paz</t>
  </si>
  <si>
    <t>Capacitar y/o socializar en la protección de las vidas y derechos humanos</t>
  </si>
  <si>
    <t>Capacitar y/o socializar en Mecanismos Alternativos de Solución de Conflictos (MASC)</t>
  </si>
  <si>
    <t>Eje 1. Paz total, memoria y derechos humanos</t>
  </si>
  <si>
    <t>Cumplimiento del Plan Institucional de Capacitación</t>
  </si>
  <si>
    <t>A1-PA-004</t>
  </si>
  <si>
    <t xml:space="preserve">Plan Institucional de Capacitación </t>
  </si>
  <si>
    <t>Formular el Plan Estratégico de Talento Humano, el cual recoge al Plan Institucional de capacitación con el fin de fortalecer competencias del funcionariado.</t>
  </si>
  <si>
    <t>Documentos o formatos actualizados</t>
  </si>
  <si>
    <t>Actualizar Plan Estratégico de Seguridad Vial</t>
  </si>
  <si>
    <t>Gestión integral de riesgos</t>
  </si>
  <si>
    <t>Formato diligenciado</t>
  </si>
  <si>
    <t>Realizar seguimiento acciones preventivas correctivas y de mejora</t>
  </si>
  <si>
    <t>Evaluación seguimiento y mejora continua</t>
  </si>
  <si>
    <t>Informe</t>
  </si>
  <si>
    <t>Realizar revisión anual al SG SST por la alta dirección</t>
  </si>
  <si>
    <t>Participar  auditoría interna anual SG-STT</t>
  </si>
  <si>
    <t>Realizar seguimiento y análisis de indicadores del SG-SST</t>
  </si>
  <si>
    <t>Listado de asistencia, informe, registros fotográficos</t>
  </si>
  <si>
    <t xml:space="preserve">Realizar simulacro general de evacuación </t>
  </si>
  <si>
    <t>Listados de asistencia</t>
  </si>
  <si>
    <t>Conformar y capacitar brigada de emergencias</t>
  </si>
  <si>
    <t>Documento plan de emergencias actualizado</t>
  </si>
  <si>
    <t>Actualizar plan de emergencias</t>
  </si>
  <si>
    <t>Listado de asistencia, informes</t>
  </si>
  <si>
    <t xml:space="preserve">
Realizar acompañamiento a la Gestión de SST en las sedes regionales 
</t>
  </si>
  <si>
    <t>Acta de reunión</t>
  </si>
  <si>
    <t>Realizar seguimiento mantenimiento periódico de instalaciones</t>
  </si>
  <si>
    <t>Formato de inspecciones</t>
  </si>
  <si>
    <t xml:space="preserve">Realizar inspecciones de seguridad  y hacer seguimiento
  </t>
  </si>
  <si>
    <t>Actualizar documentación del SG-SST en los casos que se requiera</t>
  </si>
  <si>
    <t>Realizar mediciones higiénicas (ruido-iluminación) sede central y regionales</t>
  </si>
  <si>
    <t>Matrices actualizadas</t>
  </si>
  <si>
    <t>Actualizar matriz de identificación de peligros evaluación y valoración de riesgos sede central y regionales con la participacion del  funcionariado.</t>
  </si>
  <si>
    <t>Realizar seguimiento indicadores Accidentes de Trabajo y Enfermedades Laborales - ATEL</t>
  </si>
  <si>
    <t>Registrar y analizar estadísticas accidentalidad</t>
  </si>
  <si>
    <t>Reporte ATEL
Investigaciones ATEL</t>
  </si>
  <si>
    <t>Reportar  y realizar las investigaciones de los Accidentes de trabajo y enfermedades laborales y su respectivo seguimiento a las recomendaciones que se emitan en las mismas</t>
  </si>
  <si>
    <t>Realizar acompañamiento integral al trabajo de funcionarios en condición de discapacidad y funcionarios con trabajo en casa</t>
  </si>
  <si>
    <t>Gestión de la salud</t>
  </si>
  <si>
    <t>Listados de asistencia, registros fotográficos</t>
  </si>
  <si>
    <t>Realizar  Semana de la salud</t>
  </si>
  <si>
    <t>Acta de reunióon</t>
  </si>
  <si>
    <t>Realizar reunión semestral con ARL para Mesa Laboral - Seguimientos médicos especiales</t>
  </si>
  <si>
    <t>Registro formato entrega de recomendaciones</t>
  </si>
  <si>
    <t>Realizar y hacer seguimiento al resultado de las condiciones de salud en el trabajo con base en los informes que entrega la IPS contratada.</t>
  </si>
  <si>
    <t>Conceptos médicos</t>
  </si>
  <si>
    <t>Realizar exámenes médicos ocupacionales (según aplique) de acuerdo con el perfil de cargo</t>
  </si>
  <si>
    <t>Documentación del programa</t>
  </si>
  <si>
    <t>Diseñar e implementar programa de estilos de vida y entorno saludable</t>
  </si>
  <si>
    <t>Aplicar  batería riesgo psicosocial</t>
  </si>
  <si>
    <t>Lista de asistencia, informes</t>
  </si>
  <si>
    <t>Ejecutar programas de vigilancia epidemiológica</t>
  </si>
  <si>
    <t>Actualizar perfil sociodemográfico</t>
  </si>
  <si>
    <t>Actas</t>
  </si>
  <si>
    <t>Realizar seguimiento a cumplimiento SST contratistas</t>
  </si>
  <si>
    <t>Procedimientos</t>
  </si>
  <si>
    <t>Diseñar y/o actualizar procedimientos SG-SST</t>
  </si>
  <si>
    <t>Planeación estratégica para resultados ganadores</t>
  </si>
  <si>
    <t>Matriz actualizada</t>
  </si>
  <si>
    <t>Actualizar matriz requisitos legales</t>
  </si>
  <si>
    <t>Realizar informe rendición de cuentas</t>
  </si>
  <si>
    <t>Matriz en excel con el PTA del año 2027 (DEFT35)</t>
  </si>
  <si>
    <t>Diseñar plan de trabajo anual SST</t>
  </si>
  <si>
    <t>Realizar reporte estándares mínimos según criterios de la Resolución 312 DE 2019</t>
  </si>
  <si>
    <t>Política SST y objetivos actualizados Listas de asistencia inducción -reinducción</t>
  </si>
  <si>
    <t>Actualizar y socializar política y objetivos SST</t>
  </si>
  <si>
    <t>Infografía</t>
  </si>
  <si>
    <t>Realizar semestralmente la socialización de como reportar incidentes y accidentes de trabajo a través de infografía dirigida a todo el funcionariado.</t>
  </si>
  <si>
    <t>Cultura y compromiso institucional</t>
  </si>
  <si>
    <t>Programa de capacitación listas asistencia</t>
  </si>
  <si>
    <t>Diseñar y ejecutar plan de capacitación del Componente de gestion Seguridad y Salud en el Trabajo, incluye inducción y reinduccción.</t>
  </si>
  <si>
    <t>Certificados</t>
  </si>
  <si>
    <t>Realizar seguimiento  a la  formación del curso de 50 horas- y/o actualización  20 horas para funcionarios que conforman los grupos de apoyo del SG-SST</t>
  </si>
  <si>
    <t>Actas, informes</t>
  </si>
  <si>
    <t>Conformar y realizar seguimiento al funcionamiento Comité de convivencia laboral</t>
  </si>
  <si>
    <t>Conformar y realizar seguimiento al funcionamiento del Copasst</t>
  </si>
  <si>
    <t>Pieza informativa socializada</t>
  </si>
  <si>
    <t>Socializar responsabilidades SST</t>
  </si>
  <si>
    <t>Identificar fuentes de información para la planeación estratégica del componente</t>
  </si>
  <si>
    <t>Numero de actividades ejecutadas</t>
  </si>
  <si>
    <t>Cumplimiento del Plan anual de Seguridad y Salud en el Trabajo</t>
  </si>
  <si>
    <t>A1-PA-006</t>
  </si>
  <si>
    <t>Secretaria General</t>
  </si>
  <si>
    <t>Plan de Trabajo Anual en Seguridad y Salud en el Trabajo</t>
  </si>
  <si>
    <t>Formular y evaluar el Plan Estratégico de Talento Humano, el cual recoge el Plan anual de SYST</t>
  </si>
  <si>
    <t>CRONOGRAMA Y SEGUIMIENTO PLANES INSTITUCIONALES Y ESTRATÉGICOS - DECRETO 612 DE 2018</t>
  </si>
  <si>
    <t>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t>
  </si>
  <si>
    <t xml:space="preserve">Seguimiento al Plan Anual de Adquisiciones </t>
  </si>
  <si>
    <t>Plan Anual de Adquisiciones</t>
  </si>
  <si>
    <t xml:space="preserve">Direccion de Contratacion </t>
  </si>
  <si>
    <t>A3-PA-001</t>
  </si>
  <si>
    <t>Actividades ejecutadas para el seguimiento al Plan Anual de Adquisiciones (PAA)</t>
  </si>
  <si>
    <t>Cantidad de actividades ejecutadas</t>
  </si>
  <si>
    <t>cantidad de actividades programadas</t>
  </si>
  <si>
    <t>POLITICA / COMPONENTE / PROGRAMA / EJE / HITO</t>
  </si>
  <si>
    <t>N° de Entregables/ actividades</t>
  </si>
  <si>
    <t>Trimestre I</t>
  </si>
  <si>
    <t>Trimestre II</t>
  </si>
  <si>
    <t>Trimestre III</t>
  </si>
  <si>
    <t>Trimestre IV</t>
  </si>
  <si>
    <t xml:space="preserve"> programado</t>
  </si>
  <si>
    <t>ejecutado</t>
  </si>
  <si>
    <t>Realizar informe mensual de seguimiento al Ordenador del Gasto</t>
  </si>
  <si>
    <t>Informe — 3 actividades por trimestre.</t>
  </si>
  <si>
    <t>Realizar mesas de trabajo con las áreas que presentan incumplimiento frente al cronograma del PAA</t>
  </si>
  <si>
    <t>Informe — 1 actividad por trimestre.</t>
  </si>
  <si>
    <t>Mejora Continua</t>
  </si>
  <si>
    <t>Evaluar los resultados de la vigencia y actualizar el Plan institucional y estratégico.</t>
  </si>
  <si>
    <t>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t>
  </si>
  <si>
    <t>Alcanzar el Nivel de madurez en tres (3) componentes: Estratégico y Procesos de la Gestión Documental, en BASICO / Administración de archivos en INTERMEDIO - Modelo de Gestión Documental y Administración de Archivos - MGDA en 2026.</t>
  </si>
  <si>
    <t>Plan Institucional de Archivos - PINAR 2026</t>
  </si>
  <si>
    <t>Grupo de Gestión Documental - Dirección Administrativa - Secretaría General</t>
  </si>
  <si>
    <t>A6-PA-002</t>
  </si>
  <si>
    <t>Nivel de madurez de acuerdo con la matriz de cumplimiento del Modelo de Gestión documental y administración de archivos- MGDA</t>
  </si>
  <si>
    <t>Total de actividades ejecutadas</t>
  </si>
  <si>
    <t>Total de actividades programadas en el plan para la vigencia</t>
  </si>
  <si>
    <t xml:space="preserve">Política de Gestión Documental - MGDA: Componente Estratégico </t>
  </si>
  <si>
    <t xml:space="preserve">Actualizar y aprobar el Programa de Gestión Documental de acuerdo con los lineamientos y metodología definidos por el Archivo General de la Nación. </t>
  </si>
  <si>
    <t>Programa de Gestión Documental - PGD (actualización y aprobación)</t>
  </si>
  <si>
    <t>Actualizar, aprobar e implementar el instrumento archivístico PINAR de acuerdo con los lineamientos y metodología establecida por el Archivo General de la Nación.</t>
  </si>
  <si>
    <t>Plan Institucional de Archivos - PINAR (actualización y aprobación). Informe de seguimiento (2)</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</si>
  <si>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</si>
  <si>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</si>
  <si>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Identificar estrategias y planes para lograr la articulación de la gestión documental con el plan estratégico institucional.</t>
  </si>
  <si>
    <t>Documento relacionado con la articulación de la Gestión Documental con el Plan Estratégico Institucional</t>
  </si>
  <si>
    <t>Documentar cómo se desarrolla la articulación de la política de gestión documental, con las demás Políticas del Modelo Integrado de Planeación y Gestión - MIPG, correspondientes.</t>
  </si>
  <si>
    <t>Informe sobre cómo se desarrolla la articulación de la política de gestión documental, con las Políticas del Modelo Integrado de Planeación y Gestión - MIPG.</t>
  </si>
  <si>
    <t>Elaborar, aplicar y realizar seguimiento a los indicadores de gestión para la medición del PINAR y PGD.</t>
  </si>
  <si>
    <t>Formulación de Indicadores de gestión para la medición del PINAR y PGD e Informe de seguimiento a la aplicación.</t>
  </si>
  <si>
    <t>Diseñar lista de chequeo para el seguimiento y control de la función archivística (MGDA) contribuyendo a las actividades de auditoría interna.</t>
  </si>
  <si>
    <t>Lista de chequeo para el seguimiento y control de la función archivística (MGDA).</t>
  </si>
  <si>
    <t>Política de Gestión Documental - MGDA: Componente Administración de Archivos</t>
  </si>
  <si>
    <t>Realizar seguimiento a la implementación de las estrategias para la administración de archivos definida en el PINAR-PGD.</t>
  </si>
  <si>
    <t xml:space="preserve">Informe de  seguimiento a la implementación de las estrategias </t>
  </si>
  <si>
    <t>Realizar seguimiento y control a la adecuación de la infraestructura,  definida para los documentos analógicos y analógicos diferentes al papel, así como los documentos electrónicos, con el fin de cumplir con las especificaciones técnicas y normativas.</t>
  </si>
  <si>
    <t>Informe de seguimiento y control a la adecuación de la infraestructura</t>
  </si>
  <si>
    <t>Revisar que la entidad cuente con personal idóneo, con formación o competencias en actividades de la función archivística, y que esté articulado con el área de gestión documental, retroalimentando los resulatdos a la alta Dirección.</t>
  </si>
  <si>
    <t>Informe de seguimiento a la disponibilidad de  personal idóneo, con formación o competencias en actividades de la función archivística.</t>
  </si>
  <si>
    <t>Realizar procesos de mejora continua al PIC, proponiendo y generando procesos de innovación, presentándolos a la alta dirección.</t>
  </si>
  <si>
    <t>Informe de la mejora continua al PIC</t>
  </si>
  <si>
    <t>Realizar seguimiento al plan de Seguridad y salud en el trabajo de la Entidad, teniendo en cuenta las actividades que implica la Gestión documental, sugiriendo ajustes y acciones de mejora.</t>
  </si>
  <si>
    <t>Informe de  seguimiento al plan de Seguridad y salud en el trabajo de la Entidad - actividades archivísticas</t>
  </si>
  <si>
    <t>Política de Gestión Documental - MGDA: Gestión Documental</t>
  </si>
  <si>
    <t>Realizar implementación y seguimiento gradual de los procesos de la gestión documental, con base en lo definido (Procesos 8 / Productos 23 / Actividades 39) en el Plan de trabajo del Programa de Gestión Documental.</t>
  </si>
  <si>
    <t>Informes de mplementación y seguimiento gradual de los procesos de la gestión documental - PGD</t>
  </si>
  <si>
    <t>Política de Gestión Documental - MGDA: Componente Tecnológico</t>
  </si>
  <si>
    <t>Gestionar gradualmente el proceso de implementación de un Sistema de Gestión de documentos electrónicos, de acuerdo con el análisis organizacional, normativo, tecnológico y documental y el modelo de requisitos.</t>
  </si>
  <si>
    <t>IModelo de Requisitos -MOREQ
Informe de Pruebas funcionales y no funcionales
Historias de usuario
Diagramas de Arquitectura, infraestructura y Modelo Entidad-Relación
Índice electrónico</t>
  </si>
  <si>
    <t xml:space="preserve">Gestionar los aspectos relacionados con la seguridad de información contenida en documentos electrónicos en el  Sistema de Gestión Documental. </t>
  </si>
  <si>
    <t>Informe con los aspectos relacionados con la seguridad de información contenida en documentos electrónicos de archivo</t>
  </si>
  <si>
    <t>Generar y controlar a través de un consecutivo único los actos administrativos de la entidad - SGDE</t>
  </si>
  <si>
    <t>Informe sobre el mecanismo implementado para el control del consecutivo único de actos administrativos.</t>
  </si>
  <si>
    <t>Definir fichas de procesos y sus flujos documentales electrónicos asociados</t>
  </si>
  <si>
    <t xml:space="preserve"> Fichas de procesos y sus flujos</t>
  </si>
  <si>
    <t>Realizar seguimiento a la funcionalidad de gestión de documentos electrónicos, involucrando los siguientes aspectos:
» Los documentos electrónicos cuentan con esquemas de validación y metadatos
» Los documentos electrónicos hacen parte de un expediente electrónico
» Los expedientes electrónicos cuentan con el índice electrónicos y metadatos</t>
  </si>
  <si>
    <t>Informe seguimiento a la funcionalidad de gestión de documentos electrónicos</t>
  </si>
  <si>
    <t>Política de Gestión Documental - MGDA: Componente Cultural</t>
  </si>
  <si>
    <t>Identificar, implementar y hacer seguimiento a las acciones que promuevan la apropiación de una cultura organizacional orientada hacia la gestión del conocimiento - Gestión Documental</t>
  </si>
  <si>
    <t>Informe de seguimiento a las acciones de apropiación de la cultura organizacional dirigida al componente de Gestión Documental</t>
  </si>
  <si>
    <t>Realizar seguimiento y control a las estrategias que buscan generar la construcción una cultura ambiental, que fortalezcan la importancia de la protección del entorno y la naturaleza en los procesos de la gestión documental en la entidad.</t>
  </si>
  <si>
    <t>Informe de seguimiento y control a las estrategias que buscan generar la construcción de una cultura ambiental, en virtud de la Gestión Documental</t>
  </si>
  <si>
    <t>Contribuir al desarrollo de estrategias de acceso y consulta de la información contenida respetando la protección de los datos personales, derecho a la intimidad. (Formulario web PQRD).</t>
  </si>
  <si>
    <t>Informe de los formularios dispuestos a la ciudadanía en el alcance de las PQRD.</t>
  </si>
  <si>
    <t xml:space="preserve">Desarrollar y ejecutar uno de los productos del componente cultural del Modelo de Gestión Documental y Administración de Archivos (MGDA): Memoria institucional, Archivos históricos y redes culturales </t>
  </si>
  <si>
    <t>Informe del desarrollo y ejecución de uno de los productos del componente cultural del Modelo de Gestión Documental y Administración de Archivos (MGDA)</t>
  </si>
  <si>
    <t xml:space="preserve">Actividades acumuladas ejecutadas en cumplimiento del Plan Estrategico de Tecnologiad de la Información
</t>
  </si>
  <si>
    <t>Plan Estratégico de Tecnologías de la Información - PETI.</t>
  </si>
  <si>
    <t>Subdirección de Tecnologías de la Información - STI.</t>
  </si>
  <si>
    <t>E4-PA-001</t>
  </si>
  <si>
    <t>Avance en el cumplimiento del Plan Estratégico de Tecnologías de la Información y las Comunicaciones PETI</t>
  </si>
  <si>
    <t>Actividad ejecutada en el PETI.</t>
  </si>
  <si>
    <t>Actividad progarmada en el PETI.</t>
  </si>
  <si>
    <r>
      <rPr>
        <b/>
        <sz val="12"/>
        <color rgb="FF000000"/>
        <rFont val="Arial"/>
        <family val="2"/>
      </rPr>
      <t>INI-SIS-01</t>
    </r>
    <r>
      <rPr>
        <sz val="12"/>
        <color rgb="FF000000"/>
        <rFont val="Arial"/>
        <family val="2"/>
      </rPr>
      <t xml:space="preserve">
Fomentar la evolución de las soluciones de software para fortalecer y optimizar los procesos misionales, estratégicos, de evaluacion y de apoyo en la entidad.</t>
    </r>
  </si>
  <si>
    <t>Fortalecer los sistemas de información misionales, con un enfoque en la integración e interoperabilidad de datos e información</t>
  </si>
  <si>
    <t>Informes de Gestión y seguimiento, código fuente, documentación de requerimiento</t>
  </si>
  <si>
    <t>4</t>
  </si>
  <si>
    <t>STI -Grupo de Sistemas de Información</t>
  </si>
  <si>
    <t>Crear la hoja de vida del vigilado</t>
  </si>
  <si>
    <t>2</t>
  </si>
  <si>
    <t>Fortalecer la gestión de soluciones de software a procesos administrativos de Supersalud</t>
  </si>
  <si>
    <t xml:space="preserve">Fortalecer los tramites y servicios para ciudadanos y entidades vigiladas de la Superintendencia de Salud </t>
  </si>
  <si>
    <t>Consolidar las PQRS entorno a la prestación de los servicios de salud</t>
  </si>
  <si>
    <r>
      <rPr>
        <b/>
        <sz val="12"/>
        <color rgb="FF000000"/>
        <rFont val="Arial"/>
        <family val="2"/>
      </rPr>
      <t>INI-INF-02</t>
    </r>
    <r>
      <rPr>
        <sz val="12"/>
        <color rgb="FF000000"/>
        <rFont val="Arial"/>
        <family val="2"/>
      </rPr>
      <t xml:space="preserve">
Definir e implementar el Modelo de Gobernanza de datos e información para fortalecer la Gestión de Información de la entidad
</t>
    </r>
  </si>
  <si>
    <t xml:space="preserve">Definir e implementar el modelo de Gobernanza de Datos para la Supersalud. 
 </t>
  </si>
  <si>
    <t>Informes de Gestión y seguimiento</t>
  </si>
  <si>
    <t>Interdisciplinario
(Analítica, STI)</t>
  </si>
  <si>
    <t xml:space="preserve">Articular el modelo de Gobernanza de Datos y su gestión de manera transversal en la entidad. </t>
  </si>
  <si>
    <r>
      <rPr>
        <b/>
        <sz val="12"/>
        <color rgb="FF000000"/>
        <rFont val="Arial"/>
        <family val="2"/>
      </rPr>
      <t>INI-SEG-03</t>
    </r>
    <r>
      <rPr>
        <sz val="12"/>
        <color rgb="FF000000"/>
        <rFont val="Arial"/>
        <family val="2"/>
      </rPr>
      <t xml:space="preserve">
Fortalecer la gobernanza de la información a través de la implementación de la seguridad digital, la protección de datos personales, la privacidad de la información, la seguridad informática y la resiliencia a través de la aplicación de la ciberseguridad en la Arquitectura de TI de la entidad.
</t>
    </r>
  </si>
  <si>
    <t>Impulsar la Seguridad digital a través de la adopción del modelo de seguridad y privacidad de la información y de la implementación de un SGSI para la entidad.</t>
  </si>
  <si>
    <t>STI - Grupo de Seguridad Digital</t>
  </si>
  <si>
    <t>Fortalecer la seguridad de la información a través de la implementación de controles de seguridad informática y ciberseguridad.</t>
  </si>
  <si>
    <t>Fortalecer la implementación de los controles de protección de datos personales a través de un programa de protección y la adopción de las políticas PDP y privacidad.</t>
  </si>
  <si>
    <t>Fortalecer las funciones de IVC de la SNS a través de la implementación de procedimientos y controles de auditoría a sistemas de información, cadena de custodia y Laboratorio Forense</t>
  </si>
  <si>
    <r>
      <rPr>
        <b/>
        <sz val="12"/>
        <color rgb="FF000000"/>
        <rFont val="Arial"/>
        <family val="2"/>
      </rPr>
      <t>INI-SRVTI-05</t>
    </r>
    <r>
      <rPr>
        <sz val="12"/>
        <color rgb="FF000000"/>
        <rFont val="Arial"/>
        <family val="2"/>
      </rPr>
      <t xml:space="preserve">
Fortalecer la disponibilidad, operación y soporte de la infraestructura tecnológica para optimizar los servicios, procesos y trámites en la entidad</t>
    </r>
  </si>
  <si>
    <t>Implementar y gestionar el Plan de Capacidad de TI</t>
  </si>
  <si>
    <t>STI - Grupo de Infraestructura</t>
  </si>
  <si>
    <t xml:space="preserve">Optimizar la gestión de la infraestructura tecnológica </t>
  </si>
  <si>
    <r>
      <rPr>
        <b/>
        <sz val="12"/>
        <color rgb="FF000000"/>
        <rFont val="Arial"/>
        <family val="2"/>
      </rPr>
      <t>INI-GOB-07</t>
    </r>
    <r>
      <rPr>
        <sz val="12"/>
        <color rgb="FF000000"/>
        <rFont val="Arial"/>
        <family val="2"/>
      </rPr>
      <t xml:space="preserve">
Fortalecer la gobernanza y el gobierno para la gestión de tecnología y proyectos con componentes de TI
</t>
    </r>
  </si>
  <si>
    <t>Fortalecer las capacidades organizacionales para la Gestión de los Proyectos de TI</t>
  </si>
  <si>
    <t>STI - Grupo de Estrategia, Gobierno y Arquitectura</t>
  </si>
  <si>
    <t>Fortalecer el modelo de Gobierno de TI.</t>
  </si>
  <si>
    <t>SIT - Grupo de Estrategia, Gobierno y Arquitectura</t>
  </si>
  <si>
    <r>
      <rPr>
        <b/>
        <sz val="12"/>
        <color rgb="FF000000"/>
        <rFont val="Arial"/>
        <family val="2"/>
      </rPr>
      <t>INI-UYA-08</t>
    </r>
    <r>
      <rPr>
        <sz val="12"/>
        <color rgb="FF000000"/>
        <rFont val="Arial"/>
        <family val="2"/>
      </rPr>
      <t xml:space="preserve">
Fortalecimiento de la habilidades digitales para usuarios internos y externos de la entidad.
</t>
    </r>
  </si>
  <si>
    <t>Implementación del Plan de formación y capacitación de Tecnologías de la Información y Comunicación (TIC).</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</si>
  <si>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</si>
  <si>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Actividades ejecutadas en cumplimiento del plan de seguridad y privacidad de la información y seguridad digital</t>
  </si>
  <si>
    <t>Plan de Seguridad y Privacidad de la Información</t>
  </si>
  <si>
    <t>E4-PA-002</t>
  </si>
  <si>
    <t>Avance en el cumplimiento del Plan de Seguridad y Privacidad de la Información y Seguridad Digital</t>
  </si>
  <si>
    <t>Actividad ejecutada en el Plan de seguridad y Privacidad de la información</t>
  </si>
  <si>
    <t>Actividad programada en el Plan de seguridad y Privacidad de la información</t>
  </si>
  <si>
    <t>Gestión de activos de información</t>
  </si>
  <si>
    <t>Revisar y actualizar la metodología de activos de información</t>
  </si>
  <si>
    <t>Entregable: Metodología actualizada</t>
  </si>
  <si>
    <t>Realizar la Identificación y valoración de activos</t>
  </si>
  <si>
    <t>Inventario y matriz de valoración de activos</t>
  </si>
  <si>
    <t>Realizar el diligenciamiento Instrumentos activos de información para la publicación en transparencia y Gov.co</t>
  </si>
  <si>
    <t>Remitir instrumentos para la publicación a la Subdirección de Analítica</t>
  </si>
  <si>
    <t>Revisión y actualización de documentación del Sistema de Gestión de Seguridad de la Información.</t>
  </si>
  <si>
    <t xml:space="preserve">Revisar y actualizar documentación del Sistema de Gestión de Seguridad de la Información: </t>
  </si>
  <si>
    <t>Manual de Seguridad de la Información</t>
  </si>
  <si>
    <t>Procedimiento de Gestión de Incidentes de Seguridad de la Información</t>
  </si>
  <si>
    <t>Procedimientos de activos de información</t>
  </si>
  <si>
    <t>Procedimientos de gestión de riesgos</t>
  </si>
  <si>
    <t>Procedimientos del programa integral de protección de datos personales</t>
  </si>
  <si>
    <t>Procedimiento de borrado seguro de la información</t>
  </si>
  <si>
    <t>Procedimiento de gestión de vulnerabilidades</t>
  </si>
  <si>
    <t>Procedimientos de Continuidad de Negocio</t>
  </si>
  <si>
    <t>Instructivo de transferencia segura de información</t>
  </si>
  <si>
    <t>Procedimiento de Gestión de Cambios</t>
  </si>
  <si>
    <t>Avanzar con el diseño e implementación de la arquitectura de seguridad de la SNS. </t>
  </si>
  <si>
    <t>Arquitectura de seguridad de la información documentada.</t>
  </si>
  <si>
    <t xml:space="preserve">Realizar el seguimiento al porcentaje de participación en inducciones, reinducciones y/o sensibilizaciones en Seguridad y Privacidad de la Información y Seguridad Digital </t>
  </si>
  <si>
    <t>Informe cuatrimestral de participación en inducciones, reinducciones y/o sensibilizaciones en Seguridad y privacidad de la Informacion y Seguridad Digital</t>
  </si>
  <si>
    <t>Monitoreo, análisis y gestión integral de riesgos de seguridad de la información</t>
  </si>
  <si>
    <t>Revisar y actualizar la metodología de riesgos de seguridad de la información</t>
  </si>
  <si>
    <t>Metodología actualizada</t>
  </si>
  <si>
    <t>Realizar el Monitoreo, identificación y aceptación de riesgos de seguridad de la información</t>
  </si>
  <si>
    <t>Realizar la Evaluación de eficacia de controles de la matriz de riesgos de seguridad de la información.</t>
  </si>
  <si>
    <t>Realizar el Seguimiento planes de acción para mitigación de riesgos de seguridad de la información.</t>
  </si>
  <si>
    <t>Matriz de riesgos con mapa y plan de tratamiento de seguridad de la información.</t>
  </si>
  <si>
    <t xml:space="preserve">Apoyar en las intervenciones de IVC y  el proceso de la Cadena Custodia y forense   de la SNS </t>
  </si>
  <si>
    <t xml:space="preserve">Informe anual de intervenciones realizadas intervenciones de IVC y  el proceso de la Cadena Custodia y forense   de la SNS </t>
  </si>
  <si>
    <t>Seguimiento pruebas DRP</t>
  </si>
  <si>
    <t>Realizar reuniones de seguimiento con la Coordinación de Infraestructura y proveedores.</t>
  </si>
  <si>
    <t>Informe de seguimiento de pruebas DRP, por semestre.</t>
  </si>
  <si>
    <t>Protección y gestión de datos personales</t>
  </si>
  <si>
    <t>Realizar la Actualización anual del Registro Nacional de Bases de Datos (RNBD)</t>
  </si>
  <si>
    <t>Registro ante la SIC</t>
  </si>
  <si>
    <t>Consolidar el Reporte de reclamaciones segundo semestre 2025</t>
  </si>
  <si>
    <t>Reporte consolidado de reclamaciones ante la SIC</t>
  </si>
  <si>
    <t xml:space="preserve">Consolidar el Reporte de reclamaciones primer semestre 2026 </t>
  </si>
  <si>
    <t>Procedimientos de reporte consolidado de reclamaciones ante la SIC</t>
  </si>
  <si>
    <t xml:space="preserve">Avanzar en implementación. Apropiación y madurez operativa del Programa de Gestión de Datos Pesonales </t>
  </si>
  <si>
    <t>Informes trimestral del estado de implementación del Programa de Gestión de Datos Personales</t>
  </si>
  <si>
    <t>Cultura organizacional</t>
  </si>
  <si>
    <t>Realizar charlas sobre de seguridad de la información y Continuidad del Negocio.</t>
  </si>
  <si>
    <t>Listas de asistencias a las charlas y piezas gráficas.</t>
  </si>
  <si>
    <t>Elaborar piezas graficas con tips de seguridad y continuidad</t>
  </si>
  <si>
    <t>Socializar Plan de Comunicación de Seguridad de la Información (estrategias de comunicación)</t>
  </si>
  <si>
    <t>Seguimiento y mejora continua del modelo MSPI</t>
  </si>
  <si>
    <t>Realizar el Seguimiento del MSPI a los procesos</t>
  </si>
  <si>
    <t>Informes de gestión del MSPI por parte de los procesos</t>
  </si>
  <si>
    <t>Diligenciar Autodiagnóstico del MSPI 2026</t>
  </si>
  <si>
    <t>Herramienta diligenciada de MSPI</t>
  </si>
  <si>
    <t>Presentar en comité Institucional de Gestión y Desempeño de los resultados del Autodiagnóstico del MSPI</t>
  </si>
  <si>
    <t>Seguimiento a la remediación de Vulnerabilidades</t>
  </si>
  <si>
    <t>Realizar asistencia y seguimiento a la remediación de vulnerabilidades de acuerdo con las convocatorias realizadas por el Grupo de Seguridad Digital.</t>
  </si>
  <si>
    <t>Actas de la reunión con las diferentes dependencias responsables de la remediación</t>
  </si>
  <si>
    <t>Revisión y cierre de hallazgos resultado de auditorías internas o externas realizadas al SGSI</t>
  </si>
  <si>
    <t>Revisar de Informes de auditoria</t>
  </si>
  <si>
    <t>Plan y seguimientos de actividades para cierre de hallazgos</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</si>
  <si>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</si>
  <si>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Actividades ejecutadas en cumplimiento del Plan de Tratamiento de riesgos de seguridad y privacidad de la información</t>
  </si>
  <si>
    <t>PLAN DE TRATAMIENTO DE RIESGOS DE SEGURIDAD Y PRIVACIDAD DE LA INFORMACION</t>
  </si>
  <si>
    <t>SUBDIRECCION DE TECNOLOGIAS DE LA INFORMACION</t>
  </si>
  <si>
    <t>E4-PA-003</t>
  </si>
  <si>
    <t>Avance cumplimiento del Plan de Tratamiento de Riesgos de Seguridad y Privacidad de la Información</t>
  </si>
  <si>
    <t>Actividad ejecutada en el Plan de Tratamiento de Riesgos</t>
  </si>
  <si>
    <t>Actividad programada en el Plan de Tratamiento de Riesgos</t>
  </si>
  <si>
    <t>POLÍTICA DE ADMINISTRACIÓN DE RIESGOS</t>
  </si>
  <si>
    <t>Actualizar lineamientos y/o políticas de riesgos de Seguridad Digital</t>
  </si>
  <si>
    <t>Lineamientos de riesgos de Seguridad Digital actualizados</t>
  </si>
  <si>
    <t>Subdirección de Tecnologías de la Información- Grupo de Seguridad Digital</t>
  </si>
  <si>
    <t>Sensibilizar a los gestores de los procesos  y demás  colaboradores de la entidad sobre la gestión de los riesgos de seguridad digital y privacidad de la información, mediante jornadas de socialización, capacitación y difusión de buenas prácticas, lineamientos institucionales y responsabilidades asociadas.</t>
  </si>
  <si>
    <t xml:space="preserve">Listados de asistencia
Autoevaluaciones de la sensibilización
Presentaciones </t>
  </si>
  <si>
    <t>Realizar el acompañamiento en la identificación,análisis, valoración de controles y definición del manejo de los riesgos en todos los procesos con riesgos asociados con criticidad Moderada, Alta y Extrema de Riesgos de Seguridad y Privacidad de la Información, Seguridad Digital y Continuidad de la Operación.</t>
  </si>
  <si>
    <t>Matriz de Riesgos de Seguridad y Privacidad de la Información, Seguridad Digital y continuidad de la Operación actualizada</t>
  </si>
  <si>
    <t>Realizar la aceptación y aprobación de los riesgos de seguridad digital y privacidad de la información identificados y planes de mejoramiento</t>
  </si>
  <si>
    <t xml:space="preserve">Memorandos de aprobación de los riesgos identificados </t>
  </si>
  <si>
    <t>Publicar mapas de riesgos de los procesos</t>
  </si>
  <si>
    <t>Matriz de riesgos publicada y actualizada</t>
  </si>
  <si>
    <t xml:space="preserve">Realizar Seguimiento a la  implementación de controles y planes de tratamiento de riesgos  identificados </t>
  </si>
  <si>
    <t>Informe de gestión de riesgos</t>
  </si>
  <si>
    <t>https://supersalud-my.sharepoint.com/:f:/g/personal/julian_rojas_supersalud_gov_co/IgBIpaMCN8VURbyUtuelZn-nASupzeBAbPmdROMN74skA_E?e=5wbF74</t>
  </si>
  <si>
    <r>
      <t>1)</t>
    </r>
    <r>
      <rPr>
        <b/>
        <sz val="10"/>
        <color theme="1"/>
        <rFont val="Arial"/>
        <family val="2"/>
      </rPr>
      <t xml:space="preserve"> Realizar talleres de carácter lúdico-pedagógicos dirigido a grupos focales de todas las áreas de la entidad para fortalecer la apropiación y toma de conciencia de los valores contenidos en el código de Integridad y conflicto de interés: </t>
    </r>
    <r>
      <rPr>
        <sz val="10"/>
        <color theme="1"/>
        <rFont val="Arial"/>
        <family val="2"/>
      </rPr>
      <t xml:space="preserve">Se realiza charla-taller sobre integridad  conflcito de intereses.
2)  </t>
    </r>
    <r>
      <rPr>
        <b/>
        <sz val="10"/>
        <color theme="1"/>
        <rFont val="Arial"/>
        <family val="2"/>
      </rPr>
      <t xml:space="preserve">Realizar campañas periódicas de actualización la información obligatoria registrada en el SIGEP dirigidas a los servidores de la Entidad: </t>
    </r>
    <r>
      <rPr>
        <sz val="10"/>
        <color theme="1"/>
        <rFont val="Arial"/>
        <family val="2"/>
      </rPr>
      <t>Se realizó campaña de actualización de información en SIGEP, enviada desde el correo de Talento Humano el 27/02/2026.
3)</t>
    </r>
    <r>
      <rPr>
        <b/>
        <sz val="10"/>
        <color theme="1"/>
        <rFont val="Arial"/>
        <family val="2"/>
      </rPr>
      <t xml:space="preserve"> Realizar informe de los procesos meritocráticos realizados con el acompañamiento de la Función Pública a los aspirantes a cargos  de libre nombramiento y remoción: </t>
    </r>
    <r>
      <rPr>
        <sz val="10"/>
        <color theme="1"/>
        <rFont val="Arial"/>
        <family val="2"/>
      </rPr>
      <t>Se presenta informe del primer trimestre de 2026, relacionando la gestión realizada sobre procesos meritocraticos de los aspirantes a cargos de LNYR
4)</t>
    </r>
    <r>
      <rPr>
        <b/>
        <sz val="10"/>
        <color theme="1"/>
        <rFont val="Arial"/>
        <family val="2"/>
      </rPr>
      <t xml:space="preserve"> Realizar seguimiento al  concurso de méritos con la CNSC: </t>
    </r>
    <r>
      <rPr>
        <sz val="10"/>
        <color theme="1"/>
        <rFont val="Arial"/>
        <family val="2"/>
      </rPr>
      <t>Se expidieron 184 resoluciones de nombramiento, todas debidamente comunicadas a los elegibles con el apoyo del Grupo de Gestión de Notificaciones y Comunicaciones.
• Se concedieron 103 prórrogas para la toma de posesión, conforme a las solicitudes 
presentadas.
• Se emitieron 66 resoluciones de derogatoria de nombramientos, registradas en el Banco 
Nacional de Listas de Elegibles, con el fin de garantizar la continuidad en la provisión de 
cargos.
• Se realizaron 2 audiencias de escogencia de ciudad, publicadas en la página institucional, 
asegurando el cumplimiento normativo y la transparencia del proceso.
• Se realizaron 7 actas de desempate entre los elegibles.</t>
    </r>
    <r>
      <rPr>
        <b/>
        <sz val="10"/>
        <color theme="1"/>
        <rFont val="Arial"/>
        <family val="2"/>
      </rPr>
      <t xml:space="preserve">
</t>
    </r>
    <r>
      <rPr>
        <sz val="10"/>
        <color theme="1"/>
        <rFont val="Arial"/>
        <family val="2"/>
      </rPr>
      <t xml:space="preserve">
5) </t>
    </r>
    <r>
      <rPr>
        <b/>
        <sz val="10"/>
        <color theme="1"/>
        <rFont val="Arial"/>
        <family val="2"/>
      </rPr>
      <t xml:space="preserve">Ejecutar el plan de vacantes y el plan de previsión de empleos de la entidad y presentar informes trimestrales de su ejecución: </t>
    </r>
    <r>
      <rPr>
        <sz val="10"/>
        <color theme="1"/>
        <rFont val="Arial"/>
        <family val="2"/>
      </rPr>
      <t xml:space="preserve">Se presenta informe del primer trimestre de 2026, como soporte de las actividades realizadas del PAV y PPRH
6) </t>
    </r>
    <r>
      <rPr>
        <b/>
        <sz val="10"/>
        <color theme="1"/>
        <rFont val="Arial"/>
        <family val="2"/>
      </rPr>
      <t xml:space="preserve">Ejecutar las actividades definidas para el componente de la Gestión del Rendimiento de la entidad: </t>
    </r>
    <r>
      <rPr>
        <sz val="10"/>
        <color theme="1"/>
        <rFont val="Arial"/>
        <family val="2"/>
      </rPr>
      <t>Se presenta informe del primer trimestre de 2026 , como soporte de cumplimiento del entregable del PAG  del proceso de Gestión del Rendimiento.</t>
    </r>
    <r>
      <rPr>
        <b/>
        <sz val="10"/>
        <color theme="1"/>
        <rFont val="Arial"/>
        <family val="2"/>
      </rPr>
      <t xml:space="preserve">
</t>
    </r>
    <r>
      <rPr>
        <sz val="10"/>
        <color theme="1"/>
        <rFont val="Arial"/>
        <family val="2"/>
      </rPr>
      <t xml:space="preserve">
7) </t>
    </r>
    <r>
      <rPr>
        <b/>
        <sz val="10"/>
        <color theme="1"/>
        <rFont val="Arial"/>
        <family val="2"/>
      </rPr>
      <t xml:space="preserve">Elaborar, ejecutar y evaluar el Plan Institucional de Capacitación y presentar informes trimestrales de su ejecución: </t>
    </r>
    <r>
      <rPr>
        <sz val="10"/>
        <color theme="1"/>
        <rFont val="Arial"/>
        <family val="2"/>
      </rPr>
      <t xml:space="preserve">Se presenta informe con las actividades realizadas desde Plan Institucional de Capacitación, durante el primer trimestre 2026.
8) </t>
    </r>
    <r>
      <rPr>
        <b/>
        <sz val="10"/>
        <color theme="1"/>
        <rFont val="Arial"/>
        <family val="2"/>
      </rPr>
      <t xml:space="preserve">Realizar el análisis y trámite de las solicitudes de Teletrabajo allegadas a la Dirección de Talento Humano para acceder a la modalidad: </t>
    </r>
    <r>
      <rPr>
        <sz val="10"/>
        <color theme="1"/>
        <rFont val="Arial"/>
        <family val="2"/>
      </rPr>
      <t xml:space="preserve">Se presenta informe con los resultados del análisis y trámite de las solicitudes de Teletrabajo allegadas a la Dirección de Talento Humano para acceder a la modalidad
9) </t>
    </r>
    <r>
      <rPr>
        <b/>
        <sz val="10"/>
        <color theme="1"/>
        <rFont val="Arial"/>
        <family val="2"/>
      </rPr>
      <t>Elaborar, ejecutar y evaluar el impacto el Plan Institucional de Bienestar e Incentivos y presentar informes trimestrales de su ejecución</t>
    </r>
    <r>
      <rPr>
        <sz val="10"/>
        <color theme="1"/>
        <rFont val="Arial"/>
        <family val="2"/>
      </rPr>
      <t xml:space="preserve">: Se elaboró el informe del primer trimestre, evaluando las actividades realizadas durante este periodo mencionado.
</t>
    </r>
    <r>
      <rPr>
        <b/>
        <sz val="10"/>
        <color theme="1"/>
        <rFont val="Arial"/>
        <family val="2"/>
      </rPr>
      <t xml:space="preserve">10) Elaborar, ejecutar y evaluar el Plan  de Seguridad y Salud en el Trabajo y presentar informes trimestrales de su ejecución: </t>
    </r>
    <r>
      <rPr>
        <sz val="10"/>
        <color theme="1"/>
        <rFont val="Arial"/>
        <family val="2"/>
      </rPr>
      <t>Se presenta informe de actividades, avances y evidencias de la ejecución del PAG.</t>
    </r>
  </si>
  <si>
    <t>SIGEP</t>
  </si>
  <si>
    <t>https://supersalud-my.sharepoint.com/:f:/r/personal/cesar_monroy_supersalud_gov_co/Documents/PAG%202026%20EVIDENCIAS/I%20TRIMESTRE/A1-PA-002%20PETH/PLAN%20DE%20PREVISION%20Y%20VACANTES?csf=1&amp;web=1&amp;e=EfBEJr</t>
  </si>
  <si>
    <t>https://supersalud-my.sharepoint.com/:b:/r/personal/cesar_monroy_supersalud_gov_co/Documents/PAG%202026%20EVIDENCIAS/I%20TRIMESTRE/A1-PA-002%20PETH/Concurso%20de%20m%C3%A9ritos/Informe%20acciones%20del%20proceso%20de%20provisio%CC%81n%20I%20trimestre.pdf?csf=1&amp;web=1&amp;e=hg9rcj</t>
  </si>
  <si>
    <t>https://supersalud-my.sharepoint.com/:f:/r/personal/cesar_monroy_supersalud_gov_co/Documents/PAG%202026%20EVIDENCIAS/I%20TRIMESTRE/A1-PA-002%20PETH/INFORME%20DE%20LA%20GESTION%20DEL%20RENDIMIENTO?csf=1&amp;web=1&amp;e=c8XfDn</t>
  </si>
  <si>
    <t>Informe Primer Trimestre 2026.docx</t>
  </si>
  <si>
    <t>https://supersalud-my.sharepoint.com/:w:/r/personal/gina_corredor_supersalud_gov_co/Documents/SUPERSALUD/TELETRABAJO/INFORMES%20TELETRABAJO%20PAG/Informe%20teletrabajo%20I%20Trimestre%202026.docx?d=waf6d6bc89ed64b2ca580d104f5292dd7&amp;csf=1&amp;web=1&amp;e=fEvaC5</t>
  </si>
  <si>
    <t>https://supersalud-my.sharepoint.com/:f:/r/personal/cesar_monroy_supersalud_gov_co/Documents/PAG%202026%20EVIDENCIAS/I%20TRIMESTRE/A1-PA-005%20BIENESTAR?csf=1&amp;web=1&amp;e=jd7Yfg</t>
  </si>
  <si>
    <t>CIFL02 Informe 1 Trimestre.pdf</t>
  </si>
  <si>
    <r>
      <t>1)</t>
    </r>
    <r>
      <rPr>
        <b/>
        <sz val="10"/>
        <color theme="1"/>
        <rFont val="Arial"/>
        <family val="2"/>
      </rPr>
      <t xml:space="preserve"> Capacitar y/o socializar en Liderazgo femenino: </t>
    </r>
    <r>
      <rPr>
        <sz val="10"/>
        <color theme="1"/>
        <rFont val="Arial"/>
        <family val="2"/>
      </rPr>
      <t xml:space="preserve">Se realiza Capacitación el 03 de febrero de 2026.
2) </t>
    </r>
    <r>
      <rPr>
        <b/>
        <sz val="10"/>
        <color theme="1"/>
        <rFont val="Arial"/>
        <family val="2"/>
      </rPr>
      <t xml:space="preserve">Capacitar y/o socializar en Gestión documental: </t>
    </r>
    <r>
      <rPr>
        <sz val="10"/>
        <color theme="1"/>
        <rFont val="Arial"/>
        <family val="2"/>
      </rPr>
      <t xml:space="preserve">Se realiza Capacitación del Gestor Documental SuperArgo 26 de febrero 2026.
3) </t>
    </r>
    <r>
      <rPr>
        <b/>
        <sz val="10"/>
        <color theme="1"/>
        <rFont val="Arial"/>
        <family val="2"/>
      </rPr>
      <t xml:space="preserve">Capacitar y/o socializar en el Código de integridad y valores en el servicio público y conflicto de interés: </t>
    </r>
    <r>
      <rPr>
        <sz val="10"/>
        <color theme="1"/>
        <rFont val="Arial"/>
        <family val="2"/>
      </rPr>
      <t xml:space="preserve">Charla realizada el 27 de febrero.
Tambien se invita a los funcionarios a participar en capacitación Cultura de Integridad y Ética Publica Dictada por Departamento Administrativo de Función Publica el 16 de febrero. 
4) </t>
    </r>
    <r>
      <rPr>
        <b/>
        <sz val="10"/>
        <color theme="1"/>
        <rFont val="Arial"/>
        <family val="2"/>
      </rPr>
      <t xml:space="preserve">Realizar proceso de Inducción (*) Sujeto a demanda: </t>
    </r>
    <r>
      <rPr>
        <sz val="10"/>
        <color theme="1"/>
        <rFont val="Arial"/>
        <family val="2"/>
      </rPr>
      <t>Se ha realizado Inducción mensualmente</t>
    </r>
  </si>
  <si>
    <t>https://supersalud-my.sharepoint.com/:x:/r/personal/victoria_rodriguez_supersalud_gov_co/Documents/PIC/LISTADOS%20DE%20ASISTENCIA%202026/Primer%20Trimestre/Asistencia%20-Liderazgo%20Femenino-%20%20(FORMULARIO%20SENA).xlsx?d=w43f34566f5264f4483f88b954bcccdf2&amp;csf=1&amp;web=1&amp;e=0bLECq</t>
  </si>
  <si>
    <t>https://supersalud-my.sharepoint.com/:x:/r/personal/victoria_rodriguez_supersalud_gov_co/Documents/PIC/LISTADOS%20DE%20ASISTENCIA%202026/Primer%20Trimestre/SUPERARGO%20capacitacion%20de%20funcionalidades%2026022026.csv?d=we65dea2cfa8f4fef9e246ff400ff2e93&amp;csf=1&amp;web=1&amp;e=T2bRyY</t>
  </si>
  <si>
    <t>https://supersalud-my.sharepoint.com/:x:/r/personal/victoria_rodriguez_supersalud_gov_co/Documents/PIC/LISTADOS%20DE%20ASISTENCIA%202026/Primer%20Trimestre/Charla%20sobre%20Integridad%20y%20Conflictos%20de%20Inter%C3%A9s%20-%20Informe%20de%20asistencia%202-27-26.csv?d=we5d2dfd9b19047c3a3f1b24ea33a78ff&amp;csf=1&amp;web=1&amp;e=knXmUr</t>
  </si>
  <si>
    <t>https://supersalud-my.sharepoint.com/:f:/r/personal/victoria_rodriguez_supersalud_gov_co/Documents/PIC/LISTADOS%20DE%20ASISTENCIA%202026/INDUCCIONES?csf=1&amp;web=1&amp;e=4jhe7m</t>
  </si>
  <si>
    <t>A1-PA-005 BIENESTAR</t>
  </si>
  <si>
    <t>https://supersalud-my.sharepoint.com/:w:/r/personal/gina_corredor_supersalud_gov_co/Documents/EVIDENCIAS%20PRIMER%20TRIMESTRE%202026/Identificaci%C3%B3n%20de%20funtes%20de%20informaci%C3%B3n%20estrat%C3%A9gica%20del%20componente%20SST.docx?d=wbce88731cf35425fb657ab44ed3c472c&amp;csf=1&amp;web=1&amp;e=izS0G3</t>
  </si>
  <si>
    <t>EVIDENCIAS PRIMER TRIMESTRE 2026</t>
  </si>
  <si>
    <r>
      <t xml:space="preserve">1) </t>
    </r>
    <r>
      <rPr>
        <b/>
        <sz val="10"/>
        <color theme="1"/>
        <rFont val="Arial"/>
        <family val="2"/>
      </rPr>
      <t>Realizar informe mensual de seguimiento al Ordenador de Gasto</t>
    </r>
    <r>
      <rPr>
        <sz val="10"/>
        <color theme="1"/>
        <rFont val="Arial"/>
        <family val="2"/>
      </rPr>
      <t xml:space="preserve">: Durante los meses de enero, febrero y marzo de 2026, se remitieron al ordenador del gasto 03 informes correspondientes a la ejecución del PAA 2026. En dichos informes se puso de presente el desarrollo del plan, reflejando el porcentaje de cumplimiento alcanzado, así como las alertas contractuales identificadas.
2) </t>
    </r>
    <r>
      <rPr>
        <b/>
        <sz val="10"/>
        <color theme="1"/>
        <rFont val="Arial"/>
        <family val="2"/>
      </rPr>
      <t>Realizar mesas de trabajo con las áreas que presentan incumplimiento al cronograma del PAA</t>
    </r>
    <r>
      <rPr>
        <sz val="10"/>
        <color theme="1"/>
        <rFont val="Arial"/>
        <family val="2"/>
      </rPr>
      <t>: La Dirección de Contratación organizó mesas de trabajo con el objetivo de impulsar la radicación de las adquisiciones rezagadas. En estos espacios se buscó estructurar un plan de choque orientado a mejorar el porcentaje de ejecución del Plan Anual de Adquisiciones (PAA) 2026. Estas mesas de trabajo se desarrollaron especialmente con la Subdirección de Tecnología, considerando que es la dependencia con mayor volumen de recursos por ejecutar.</t>
    </r>
  </si>
  <si>
    <t>PAA</t>
  </si>
  <si>
    <r>
      <rPr>
        <b/>
        <sz val="10"/>
        <color theme="1"/>
        <rFont val="Arial"/>
        <family val="2"/>
      </rPr>
      <t>Actividad 1: Actualizar, aprobar e implementar el instrumento archivístico PINAR de acuerdo con los lineamientos y metodología establecida por el Archivo General de la Nación</t>
    </r>
    <r>
      <rPr>
        <sz val="10"/>
        <color theme="1"/>
        <rFont val="Arial"/>
        <family val="2"/>
      </rPr>
      <t xml:space="preserve">:  En el primer trimestre se realizó el Plan Institucional de Archivos - PINAR, el cual se actualizó y feu aprobado por el Comité Institucinal de Gestión y Desempeño el 28 de enero de 2026.
</t>
    </r>
    <r>
      <rPr>
        <b/>
        <sz val="10"/>
        <color theme="1"/>
        <rFont val="Arial"/>
        <family val="2"/>
      </rPr>
      <t xml:space="preserve">Actividad 2: Identificar estrategias y planes para lograr la articulación de la gestión documental con el plan estratégico institucional: </t>
    </r>
    <r>
      <rPr>
        <sz val="10"/>
        <color theme="1"/>
        <rFont val="Arial"/>
        <family val="2"/>
      </rPr>
      <t xml:space="preserve"> En el primer trimestre se realizó el documento denominado Identificar estrategias y planes para lograr la articulación de la gestión documental con el plan estratégico institucional, el cual tiene como objetivo proyectar estrategias, líneas de acción – proyectos y planes que deberán ser incluidos en la programación de mediano y largo plazo en el marco estratégico del PEI de la SNS, que permitan alcanzar en 2030 la implementación del nivel de madurez avanzado 1 en los componentes del Modelo de Gestión Documental y Administración de Archivos – MGDA, a través del plan institucional de archivos y el programa de gestión documental de las próximas vigencias, de acuerdo con el presupuesto y necesidades puntuales de la SNS.
</t>
    </r>
    <r>
      <rPr>
        <b/>
        <sz val="10"/>
        <color theme="1"/>
        <rFont val="Arial"/>
        <family val="2"/>
      </rPr>
      <t xml:space="preserve">Actividad 3: Diseñar lista de chequeo para el seguimiento y control de la función archivística (MGDA) contribuyendo a las actividades de auditoría interna: </t>
    </r>
    <r>
      <rPr>
        <sz val="10"/>
        <color theme="1"/>
        <rFont val="Arial"/>
        <family val="2"/>
      </rPr>
      <t xml:space="preserve">En el primer trimestre se realizó la Lista de chequeo para el seguimiento y control de la función archivística (MGDA), para seguimiento y control en el marco del MGDA.
</t>
    </r>
    <r>
      <rPr>
        <b/>
        <sz val="10"/>
        <color theme="1"/>
        <rFont val="Arial"/>
        <family val="2"/>
      </rPr>
      <t>Actividad 4: Realizar seguimiento al plan de Seguridad y salud en el trabajo de la Entidad, teniendo en cuenta las actividades que implica la Gestión documental, sugiriendo ajustes y acciones de mejora: e</t>
    </r>
    <r>
      <rPr>
        <sz val="10"/>
        <color theme="1"/>
        <rFont val="Arial"/>
        <family val="2"/>
      </rPr>
      <t xml:space="preserve">n el primer trimestre se realizó el Informe de  seguimiento al plan de Seguridad y salud en el trabajo de la Entidad - actividades archivísticas, en el cual se realizó un seguimiento al Plan Estratégico Anual de Seguridad y Salud en el Trabajo 2026 “Cuidamos de quienes cuidan la salud”, de la Entidad, teniendo en cuenta las actividades que implican la Gestión documental, sugiriendo ajustes y acciones de mejora.
De acuerdo con las actividades realizadas en el primer trimestre, se ha avanzado en un 10%."			
			</t>
    </r>
  </si>
  <si>
    <t>https://n9.cl/zk0o0</t>
  </si>
  <si>
    <t>https://n9.cl/jep53</t>
  </si>
  <si>
    <t>https://n9.cl/ban0p</t>
  </si>
  <si>
    <t>https://n9.cl/stusi</t>
  </si>
  <si>
    <t>Corte Marzo 2026</t>
  </si>
  <si>
    <r>
      <t xml:space="preserve">1) Realizar la Actualización anual del Registro Nacional de Bases de Datos (RNBD): </t>
    </r>
    <r>
      <rPr>
        <sz val="10"/>
        <color theme="1"/>
        <rFont val="Arial"/>
        <family val="2"/>
      </rPr>
      <t xml:space="preserve">Se informa que esta actividad fue efectivamente gestionada durante los meses de febrero y marzo de 2026. La intervención no se limitó a una actualización operativa, sino que incluyó un ejercicio de revisión estructural del registro institucional, identificando inconsistencias, duplicidades y oportunidades de mejora en la forma en que la entidad venía reportando la información, con el fin de avanzar hacia un registro más coherente y alineado con la normativa vigente.
2) </t>
    </r>
    <r>
      <rPr>
        <b/>
        <sz val="10"/>
        <color theme="1"/>
        <rFont val="Arial"/>
        <family val="2"/>
      </rPr>
      <t xml:space="preserve">Consolidar el Reporte de reclamaciones segundo semestre 2025: </t>
    </r>
    <r>
      <rPr>
        <sz val="10"/>
        <color theme="1"/>
        <rFont val="Arial"/>
        <family val="2"/>
      </rPr>
      <t xml:space="preserve">la consolidación del reporte de reclamaciones correspondiente al segundo semestre de 2025, se adelantó la gestión de recolección y validación de la información con las áreas responsables. Como resultado de este proceso, y de acuerdo con lo reportado formalmente por dichas áreas, se evidenció que no se presentaron reclamos relacionados con protección de datos personales durante ese periodo, situación que fue tenida en cuenta para efectos del cumplimiento de la obligación de reporte ante la autoridad.
3) </t>
    </r>
    <r>
      <rPr>
        <b/>
        <sz val="10"/>
        <color theme="1"/>
        <rFont val="Arial"/>
        <family val="2"/>
      </rPr>
      <t>Informes trimestral del estado de implementación del Programa de Gestión de Datos Personales:</t>
    </r>
    <r>
      <rPr>
        <sz val="10"/>
        <color theme="1"/>
        <rFont val="Arial"/>
        <family val="2"/>
      </rPr>
      <t xml:space="preserve"> El informe trimestral del estado de implementación del Programa de Gestión de Datos Personales, se indica que este se adjunta como soporte, en el cual se detalla de manera integral la gestión realizada, los avances alcanzados, las limitaciones identificadas y el estado actual del proceso de implementación dentro de la entidad.</t>
    </r>
  </si>
  <si>
    <t>https://supersalud.sharepoint.com/:f:/s/GrupodeSeguridadDigital/IgCUn4Ajui3PToq2XsPsPOSMAfhifcC7HpaARA5ik7ISW1E?e=Dr8o39</t>
  </si>
  <si>
    <r>
      <t xml:space="preserve">1) Sensibilizar a los gestores de los procesos  y demás  colaboradores de la entidad sobre la gestión de los riesgos de seguridad digital y privacidad de la información, mediante jornadas de socialización, capacitación y difusión de buenas prácticas, lineamientos institucionales y responsabilidades asociadas:
</t>
    </r>
    <r>
      <rPr>
        <sz val="10"/>
        <color theme="1"/>
        <rFont val="Arial"/>
        <family val="2"/>
      </rPr>
      <t xml:space="preserve">Mediante capacitaciones y sensibilizaciones, se realizó el acompañamiento en la elaboración de las matrices de riesgos de seguridad de la información acorde al nuevo mapa de procesos de la entidad  </t>
    </r>
  </si>
  <si>
    <t>https://supersalud.sharepoint.com/:f:/r/sites/GrupodeSeguridadDigital/Documentos%20compartidos/Levantamiento%20de%20activos%20de%20informacion%202025/CARPETA_IDEN_RIESGOS_ACTIVOS_I%20TRIM_2026/CHARLA%20INTRODUCTORIA%20ACTIVOS%20DE%20INF%20Y%20RIESGOS_13_04_2026?csf=1&amp;web=1&amp;e=pN4SV5</t>
  </si>
  <si>
    <r>
      <t xml:space="preserve">1) Fortalecer los sistemas de información misionales, con un enfoque en la integración e interoperabilidad de datos e información: </t>
    </r>
    <r>
      <rPr>
        <sz val="10"/>
        <color theme="1"/>
        <rFont val="Arial"/>
        <family val="2"/>
      </rPr>
      <t>Se elaboró el Informe Consolidado PAG corte marzo 2026 para los 17 subproyectos del PR_01 (INI-SIS-01). Avance promedio del portafolio: 40% real vs. 48% planeado. La totalidad de proyectos completó la Fase 0 (Anteproyecto). Mayor avance: PRY_SI_04 con 72%. Se identificaron alertas en PRY_SI_13 y PRY_SI_15 con brechas de 19 y 21 puntos porcentuales respectivamente.</t>
    </r>
    <r>
      <rPr>
        <b/>
        <sz val="10"/>
        <color theme="1"/>
        <rFont val="Arial"/>
        <family val="2"/>
      </rPr>
      <t xml:space="preserve">
 </t>
    </r>
    <r>
      <rPr>
        <b/>
        <sz val="10"/>
        <color rgb="FFFF0000"/>
        <rFont val="Arial"/>
        <family val="2"/>
      </rPr>
      <t xml:space="preserve">
</t>
    </r>
    <r>
      <rPr>
        <sz val="10"/>
        <color theme="1"/>
        <rFont val="Arial"/>
        <family val="2"/>
      </rPr>
      <t>2)</t>
    </r>
    <r>
      <rPr>
        <b/>
        <sz val="10"/>
        <color rgb="FFFF0000"/>
        <rFont val="Arial"/>
        <family val="2"/>
      </rPr>
      <t xml:space="preserve"> </t>
    </r>
    <r>
      <rPr>
        <b/>
        <sz val="10"/>
        <color theme="1"/>
        <rFont val="Arial"/>
        <family val="2"/>
      </rPr>
      <t xml:space="preserve">Impulsar la Seguridad digital a través de la adopción del modelo de seguridad y privacidad de la información y de la implementación de un SGSI para la entidad: </t>
    </r>
    <r>
      <rPr>
        <sz val="10"/>
        <color theme="1"/>
        <rFont val="Arial"/>
        <family val="2"/>
      </rPr>
      <t>Se elaboró el Informe de avance del SGSI (E3-FT-1). Se socializaron políticas de seguridad vía Superboletín institucional (incluidas regionales), se publicó el procedimiento de Gestión de Incidentes en el SIG, se creó la Guía de Contacto con Autoridades v1 y se avanzó en la parametrización de la herramienta PENSEMOS Suite Vision con migración documental y sesiones de transferencia de conocimiento en el módulo de riesgos.</t>
    </r>
    <r>
      <rPr>
        <b/>
        <sz val="10"/>
        <color rgb="FFFF0000"/>
        <rFont val="Arial"/>
        <family val="2"/>
      </rPr>
      <t xml:space="preserve">
</t>
    </r>
    <r>
      <rPr>
        <b/>
        <sz val="10"/>
        <color theme="1"/>
        <rFont val="Arial"/>
        <family val="2"/>
      </rPr>
      <t>3)</t>
    </r>
    <r>
      <rPr>
        <b/>
        <sz val="10"/>
        <color rgb="FFFF0000"/>
        <rFont val="Arial"/>
        <family val="2"/>
      </rPr>
      <t xml:space="preserve"> </t>
    </r>
    <r>
      <rPr>
        <b/>
        <sz val="10"/>
        <color theme="1"/>
        <rFont val="Arial"/>
        <family val="2"/>
      </rPr>
      <t xml:space="preserve">Fortalecer la seguridad de la información a través de la implementación de controles de seguridad informática y ciberseguridad: </t>
    </r>
    <r>
      <rPr>
        <sz val="10"/>
        <color theme="1"/>
        <rFont val="Arial"/>
        <family val="2"/>
      </rPr>
      <t>Se adelantaron las actividades correspondientes al I Trimestre 2026. El detalle de los controles implementados, cronograma y avances se encuentra en el Plan de Seguridad y Privacidad de la Información, documento que obra como evidencia en el repositorio y anexos del presente periodo.</t>
    </r>
    <r>
      <rPr>
        <sz val="10"/>
        <color rgb="FFFF0000"/>
        <rFont val="Arial"/>
        <family val="2"/>
      </rPr>
      <t xml:space="preserve">
</t>
    </r>
    <r>
      <rPr>
        <b/>
        <sz val="10"/>
        <color rgb="FFFF0000"/>
        <rFont val="Arial"/>
        <family val="2"/>
      </rPr>
      <t xml:space="preserve">
</t>
    </r>
    <r>
      <rPr>
        <sz val="10"/>
        <color theme="1"/>
        <rFont val="Arial"/>
        <family val="2"/>
      </rPr>
      <t xml:space="preserve">4) </t>
    </r>
    <r>
      <rPr>
        <b/>
        <sz val="10"/>
        <color theme="1"/>
        <rFont val="Arial"/>
        <family val="2"/>
      </rPr>
      <t xml:space="preserve">Fortalecer la implementación de los controles de protección de datos personales a través de un programa de protección y la adopción de las políticas PDP y privacidad: </t>
    </r>
    <r>
      <rPr>
        <sz val="10"/>
        <color theme="1"/>
        <rFont val="Arial"/>
        <family val="2"/>
      </rPr>
      <t>Se adelantaron las actividades correspondientes al I Trimestre 2026. El detalle de la identificación, valoración y tratamiento de riesgos de seguridad y privacidad de la información se encuentra en el Plan de Tratamiento de Riesgos, documento que obra como evidencia en el repositorio y anexos del presente periodo.</t>
    </r>
    <r>
      <rPr>
        <b/>
        <sz val="10"/>
        <color theme="1"/>
        <rFont val="Arial"/>
        <family val="2"/>
      </rPr>
      <t xml:space="preserve">
5) Fortalecer las funciones de IVC de la SNS a través de la implementación de procedimientos y controles de auditoría a sistemas de información, cadena de custodia y Laboratorio Forense: </t>
    </r>
    <r>
      <rPr>
        <sz val="10"/>
        <color theme="1"/>
        <rFont val="Arial"/>
        <family val="2"/>
      </rPr>
      <t>Se elaboró el Informe Consolidado PAG corte marzo 2026 para los proyectos PR_08 y PR_11 (INI-SEG-03). PRY_SG_01 reportó avance del 26% frente al 23% planeado, con instalación anticipada de PENSEMOS al 100% y autodiagnóstico MSPI al 98%.</t>
    </r>
    <r>
      <rPr>
        <b/>
        <sz val="10"/>
        <color rgb="FFFF0000"/>
        <rFont val="Arial"/>
        <family val="2"/>
      </rPr>
      <t xml:space="preserve"> </t>
    </r>
    <r>
      <rPr>
        <b/>
        <sz val="10"/>
        <color theme="1"/>
        <rFont val="Arial"/>
        <family val="2"/>
      </rPr>
      <t xml:space="preserve">
6) Optimizar la gestión de la infraestructura tecnológica:  </t>
    </r>
    <r>
      <rPr>
        <sz val="10"/>
        <color theme="1"/>
        <rFont val="Arial"/>
        <family val="2"/>
      </rPr>
      <t xml:space="preserve">Se elaboró el Informe Consolidado PAG corte marzo 2026 para los 5 subproyectos del PR_15 (INI-SRVTI-05). Avance promedio: 37% real vs. 47% planeado. Mayor ejecución: PRY_IN_07 (FinOps Azure) con 56% y evaluación de costos cloud completada al 100%. Alertas identificadas en PRY_IN_01 (brecha 16%) y Fase 4 de tableros Power BI de PRY_IN_07. </t>
    </r>
    <r>
      <rPr>
        <b/>
        <sz val="10"/>
        <color theme="1"/>
        <rFont val="Arial"/>
        <family val="2"/>
      </rPr>
      <t xml:space="preserve">
7) Implementación del Plan de formación y capacitación de Tecnologías de la Información y Comunicación (TIC): </t>
    </r>
    <r>
      <rPr>
        <sz val="10"/>
        <color theme="1"/>
        <rFont val="Arial"/>
        <family val="2"/>
      </rPr>
      <t>Se elaboró la Estrategia de Uso y Apropiación de TI 2026 (DIFT17) con ejes estratégicos, plan de comunicaciones ""Supersalud más Digital – Rally Estratégico 2026"", plan de capacitación y entrenamiento e indicadores de adopción. Al corte de marzo se ejecutaron las Fases 1 y 2 de la hoja de ruta: asignación formal de líderes PETI, primer taller MGPTI (18 de febrero), socialización del Plan de Comunicaciones e inicio del Plan Institucional de Formación el 9 de marzo.</t>
    </r>
  </si>
  <si>
    <r>
      <t xml:space="preserve">1) </t>
    </r>
    <r>
      <rPr>
        <b/>
        <sz val="10"/>
        <color theme="1"/>
        <rFont val="Arial"/>
        <family val="2"/>
      </rPr>
      <t xml:space="preserve">Identificar fuentes de información para la planeación estratégica del componente: </t>
    </r>
    <r>
      <rPr>
        <sz val="10"/>
        <color theme="1"/>
        <rFont val="Arial"/>
        <family val="2"/>
      </rPr>
      <t xml:space="preserve">Se identificaron las fuentes de información para la planeación estratégica del componente. 
2) </t>
    </r>
    <r>
      <rPr>
        <b/>
        <sz val="10"/>
        <color theme="1"/>
        <rFont val="Arial"/>
        <family val="2"/>
      </rPr>
      <t xml:space="preserve">Socializar responsabilidades SST: </t>
    </r>
    <r>
      <rPr>
        <sz val="10"/>
        <color theme="1"/>
        <rFont val="Arial"/>
        <family val="2"/>
      </rPr>
      <t xml:space="preserve">Se elaboró la Circular de funciones y responsabilidades de SST y se socializó con todos los funcionarios. 
3) </t>
    </r>
    <r>
      <rPr>
        <b/>
        <sz val="10"/>
        <color theme="1"/>
        <rFont val="Arial"/>
        <family val="2"/>
      </rPr>
      <t>Conformar y realizar seguimiento al funcionamiento del Copasst</t>
    </r>
    <r>
      <rPr>
        <sz val="10"/>
        <color theme="1"/>
        <rFont val="Arial"/>
        <family val="2"/>
      </rPr>
      <t xml:space="preserve">: Se presenta Resolución firmada por el Secretario General y evidencia de la socialización en éste momento estamos en proceso de inscripciones. 
4) </t>
    </r>
    <r>
      <rPr>
        <b/>
        <sz val="10"/>
        <color theme="1"/>
        <rFont val="Arial"/>
        <family val="2"/>
      </rPr>
      <t xml:space="preserve">Conformar y realizar seguimiento al funcionamiento Comité de convivencia laboral: </t>
    </r>
    <r>
      <rPr>
        <sz val="10"/>
        <color theme="1"/>
        <rFont val="Arial"/>
        <family val="2"/>
      </rPr>
      <t xml:space="preserve">Se realizó el proceso de elección y conformación del Comité de Convivencia en Sede Central y Regionales. 
5) </t>
    </r>
    <r>
      <rPr>
        <b/>
        <sz val="10"/>
        <color theme="1"/>
        <rFont val="Arial"/>
        <family val="2"/>
      </rPr>
      <t xml:space="preserve">Diseñar y ejecutar plan de capacitación del Componente de gestion Seguridad y Salud en el Trabajo, incluye inducción y reinduccción: </t>
    </r>
    <r>
      <rPr>
        <sz val="10"/>
        <color theme="1"/>
        <rFont val="Arial"/>
        <family val="2"/>
      </rPr>
      <t>Se elaboró plan de capacitación y se dió inicio a las inducciones. 
6)</t>
    </r>
    <r>
      <rPr>
        <b/>
        <sz val="10"/>
        <color theme="1"/>
        <rFont val="Arial"/>
        <family val="2"/>
      </rPr>
      <t xml:space="preserve"> Actualizar y socializar política y objetivos SST: </t>
    </r>
    <r>
      <rPr>
        <sz val="10"/>
        <color theme="1"/>
        <rFont val="Arial"/>
        <family val="2"/>
      </rPr>
      <t xml:space="preserve">Se elaboró la Circular de funciones y responsabilidades de SST y se socializó con todos los funcionarios
</t>
    </r>
    <r>
      <rPr>
        <b/>
        <sz val="10"/>
        <color rgb="FFFF0000"/>
        <rFont val="Arial"/>
        <family val="2"/>
      </rPr>
      <t xml:space="preserve">
</t>
    </r>
    <r>
      <rPr>
        <b/>
        <sz val="10"/>
        <color theme="1"/>
        <rFont val="Arial"/>
        <family val="2"/>
      </rPr>
      <t xml:space="preserve">7)  Realizar reporte estándares mínimos según criterios de la Resolución 312 DE 2019: </t>
    </r>
    <r>
      <rPr>
        <sz val="10"/>
        <color theme="1"/>
        <rFont val="Arial"/>
        <family val="2"/>
      </rPr>
      <t xml:space="preserve">Se realizó reporte de estándares mínimos según criterios de la Resolución 312 de 2019. 
8) </t>
    </r>
    <r>
      <rPr>
        <b/>
        <sz val="10"/>
        <color theme="1"/>
        <rFont val="Arial"/>
        <family val="2"/>
      </rPr>
      <t>Realizar seguimiento a cumplimiento SST contratistas</t>
    </r>
    <r>
      <rPr>
        <sz val="10"/>
        <color theme="1"/>
        <rFont val="Arial"/>
        <family val="2"/>
      </rPr>
      <t xml:space="preserve">: Se realizó reunion con coordinador de Recursos Físicos para validar cumplimiento de SST de los contratistas a cargo. 
9) </t>
    </r>
    <r>
      <rPr>
        <b/>
        <sz val="10"/>
        <color theme="1"/>
        <rFont val="Arial"/>
        <family val="2"/>
      </rPr>
      <t xml:space="preserve">Actualizar perfil sociodemográfico: Se </t>
    </r>
    <r>
      <rPr>
        <sz val="10"/>
        <color theme="1"/>
        <rFont val="Arial"/>
        <family val="2"/>
      </rPr>
      <t xml:space="preserve">presenta Perfil sociodemografico en Excel. 
10) </t>
    </r>
    <r>
      <rPr>
        <b/>
        <sz val="10"/>
        <color theme="1"/>
        <rFont val="Arial"/>
        <family val="2"/>
      </rPr>
      <t xml:space="preserve">Realizar exámenes médicos ocupacionales (según aplique) de acuerdo con el perfil de cargo: </t>
    </r>
    <r>
      <rPr>
        <sz val="10"/>
        <color theme="1"/>
        <rFont val="Arial"/>
        <family val="2"/>
      </rPr>
      <t xml:space="preserve">Se realizaron los exámenes médicos ocupacionales de acuerdo a necesidad según el perfil de cargo. 
11) </t>
    </r>
    <r>
      <rPr>
        <b/>
        <sz val="10"/>
        <color theme="1"/>
        <rFont val="Arial"/>
        <family val="2"/>
      </rPr>
      <t xml:space="preserve">Actualizar matriz de identificación de peligros evaluación y valoración de riesgos sede central y regionales con la participacion del  funcionariado: </t>
    </r>
    <r>
      <rPr>
        <sz val="10"/>
        <color theme="1"/>
        <rFont val="Arial"/>
        <family val="2"/>
      </rPr>
      <t xml:space="preserve">Se presenta matriz actualizada de Identifiación de peligros evaluación y valoración de riesgos . 
12) </t>
    </r>
    <r>
      <rPr>
        <b/>
        <sz val="10"/>
        <color theme="1"/>
        <rFont val="Arial"/>
        <family val="2"/>
      </rPr>
      <t>Realizar seguimiento mantenimiento periódico de instalaciones:</t>
    </r>
    <r>
      <rPr>
        <sz val="10"/>
        <color theme="1"/>
        <rFont val="Arial"/>
        <family val="2"/>
      </rPr>
      <t xml:space="preserve"> Se realizó reunion de seguimiento a mantenimiento periódico de instalaciones de Sede Central y Sedes regionales </t>
    </r>
    <r>
      <rPr>
        <b/>
        <sz val="10"/>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</si>
</sst>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1" formatCode="_-* #,##0_-;\-* #,##0_-;_-* &quot;-&quot;_-;_-@_-"/>
    <numFmt numFmtId="43" formatCode="_-* #,##0.00_-;\-* #,##0.00_-;_-* &quot;-&quot;??_-;_-@_-"/>
    <numFmt numFmtId="164" formatCode="_-* #,##0_-;\-* #,##0_-;_-* &quot;-&quot;??_-;_-@_-"/>
  </numFmts>
  <fonts count="57">
    <font>
      <sz val="11"/>
      <color theme="1"/>
      <name val="Calibri"/>
      <family val="2"/>
      <scheme val="minor"/>
    </font>
    <font>
      <sz val="9"/>
      <color indexed="81"/>
      <name val="Tahoma"/>
      <family val="2"/>
    </font>
    <font>
      <b/>
      <sz val="11"/>
      <color theme="1"/>
      <name val="Calibri"/>
      <family val="2"/>
      <scheme val="minor"/>
    </font>
    <font>
      <sz val="9"/>
      <color theme="1"/>
      <name val="Calibri"/>
      <family val="2"/>
      <scheme val="minor"/>
    </font>
    <font>
      <sz val="10"/>
      <color indexed="8"/>
      <name val="Verdana"/>
      <family val="2"/>
    </font>
    <font>
      <sz val="11"/>
      <color theme="1"/>
      <name val="Arial"/>
      <family val="2"/>
    </font>
    <font>
      <sz val="11"/>
      <color theme="1"/>
      <name val="Calibri"/>
      <family val="2"/>
      <scheme val="minor"/>
    </font>
    <font>
      <sz val="11"/>
      <name val="Calibri"/>
      <family val="2"/>
      <scheme val="minor"/>
    </font>
    <font>
      <sz val="11"/>
      <color rgb="FF000000"/>
      <name val="Calibri"/>
      <family val="2"/>
      <scheme val="minor"/>
    </font>
    <font>
      <u/>
      <sz val="11"/>
      <color theme="10"/>
      <name val="Calibri"/>
      <family val="2"/>
      <scheme val="minor"/>
    </font>
    <font>
      <sz val="11"/>
      <color theme="1"/>
      <name val="Calibri "/>
    </font>
    <font>
      <b/>
      <sz val="12"/>
      <color theme="1" tint="0.34998626667073579"/>
      <name val="Calibri "/>
    </font>
    <font>
      <sz val="11"/>
      <color theme="1" tint="0.34998626667073579"/>
      <name val="Calibri "/>
    </font>
    <font>
      <b/>
      <sz val="12"/>
      <color theme="0"/>
      <name val="Calibri "/>
    </font>
    <font>
      <b/>
      <sz val="12"/>
      <name val="Calibri "/>
    </font>
    <font>
      <sz val="12"/>
      <name val="Calibri "/>
    </font>
    <font>
      <sz val="10"/>
      <name val="Calibri"/>
      <family val="2"/>
      <scheme val="minor"/>
    </font>
    <font>
      <sz val="11"/>
      <color rgb="FF00B0F0"/>
      <name val="Calibri"/>
      <family val="2"/>
      <scheme val="minor"/>
    </font>
    <font>
      <b/>
      <sz val="11"/>
      <color rgb="FF000000"/>
      <name val="Calibri"/>
      <family val="2"/>
      <scheme val="minor"/>
    </font>
    <font>
      <sz val="11"/>
      <color rgb="FF000000"/>
      <name val="Calibri"/>
      <scheme val="minor"/>
    </font>
    <font>
      <sz val="11"/>
      <color rgb="FFED7D31"/>
      <name val="Calibri"/>
      <scheme val="minor"/>
    </font>
    <font>
      <b/>
      <sz val="11"/>
      <color rgb="FF000000"/>
      <name val="Calibri"/>
      <scheme val="minor"/>
    </font>
    <font>
      <sz val="10"/>
      <color theme="1"/>
      <name val="Arial"/>
      <family val="2"/>
    </font>
    <font>
      <b/>
      <sz val="10"/>
      <color theme="1"/>
      <name val="Arial"/>
      <family val="2"/>
    </font>
    <font>
      <b/>
      <sz val="10"/>
      <color theme="0"/>
      <name val="Arial"/>
      <family val="2"/>
    </font>
    <font>
      <b/>
      <sz val="12"/>
      <color theme="1"/>
      <name val="Arial"/>
      <family val="2"/>
    </font>
    <font>
      <sz val="10"/>
      <color rgb="FF000000"/>
      <name val="Arial"/>
      <family val="2"/>
    </font>
    <font>
      <b/>
      <sz val="10"/>
      <color rgb="FF000000"/>
      <name val="Arial"/>
      <family val="2"/>
    </font>
    <font>
      <sz val="10"/>
      <color rgb="FF0070C0"/>
      <name val="Arial"/>
      <family val="2"/>
    </font>
    <font>
      <sz val="10"/>
      <name val="Arial"/>
      <family val="2"/>
    </font>
    <font>
      <sz val="10"/>
      <color indexed="8"/>
      <name val="Arial"/>
      <family val="2"/>
    </font>
    <font>
      <sz val="10"/>
      <color theme="0"/>
      <name val="Arial"/>
      <family val="2"/>
    </font>
    <font>
      <b/>
      <sz val="10"/>
      <color theme="1" tint="0.499984740745262"/>
      <name val="Arial"/>
      <family val="2"/>
    </font>
    <font>
      <b/>
      <sz val="10"/>
      <name val="Arial"/>
      <family val="2"/>
    </font>
    <font>
      <b/>
      <sz val="11"/>
      <color theme="1"/>
      <name val="Arial"/>
      <family val="2"/>
    </font>
    <font>
      <b/>
      <sz val="9"/>
      <color indexed="81"/>
      <name val="Tahoma"/>
      <family val="2"/>
    </font>
    <font>
      <sz val="11"/>
      <name val="Arial"/>
      <family val="2"/>
    </font>
    <font>
      <b/>
      <sz val="12"/>
      <name val="Arial"/>
      <family val="2"/>
    </font>
    <font>
      <sz val="11"/>
      <color rgb="FF000000"/>
      <name val="Arial"/>
      <family val="2"/>
    </font>
    <font>
      <b/>
      <sz val="9"/>
      <color theme="1"/>
      <name val="Arial"/>
      <family val="2"/>
    </font>
    <font>
      <sz val="11"/>
      <color theme="0"/>
      <name val="Arial"/>
      <family val="2"/>
    </font>
    <font>
      <b/>
      <sz val="11"/>
      <name val="Arial"/>
      <family val="2"/>
    </font>
    <font>
      <sz val="8"/>
      <name val="Arial"/>
      <family val="2"/>
    </font>
    <font>
      <sz val="11"/>
      <color rgb="FF000000"/>
      <name val="Aptos"/>
      <family val="2"/>
    </font>
    <font>
      <sz val="9"/>
      <color rgb="FF000000"/>
      <name val="Arial"/>
      <family val="2"/>
    </font>
    <font>
      <sz val="9"/>
      <color theme="1"/>
      <name val="Arial"/>
      <family val="2"/>
    </font>
    <font>
      <sz val="9"/>
      <name val="Arial"/>
      <family val="2"/>
    </font>
    <font>
      <sz val="14"/>
      <name val="Arial"/>
      <family val="2"/>
    </font>
    <font>
      <b/>
      <sz val="14"/>
      <name val="Arial"/>
      <family val="2"/>
    </font>
    <font>
      <sz val="12"/>
      <color rgb="FF000000"/>
      <name val="Arial"/>
      <family val="2"/>
    </font>
    <font>
      <b/>
      <sz val="12"/>
      <color rgb="FF000000"/>
      <name val="Arial"/>
      <family val="2"/>
    </font>
    <font>
      <sz val="12"/>
      <color theme="1"/>
      <name val="Arial"/>
      <family val="2"/>
    </font>
    <font>
      <sz val="12"/>
      <name val="Arial"/>
      <family val="2"/>
    </font>
    <font>
      <sz val="10"/>
      <color theme="1"/>
      <name val="Calibri"/>
      <family val="2"/>
      <scheme val="minor"/>
    </font>
    <font>
      <u/>
      <sz val="9"/>
      <color rgb="FF0563C1"/>
      <name val="Calibri"/>
      <family val="2"/>
      <scheme val="minor"/>
    </font>
    <font>
      <b/>
      <sz val="10"/>
      <color rgb="FFFF0000"/>
      <name val="Arial"/>
      <family val="2"/>
    </font>
    <font>
      <sz val="10"/>
      <color rgb="FFFF0000"/>
      <name val="Arial"/>
      <family val="2"/>
    </font>
  </fonts>
  <fills count="26">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32A896"/>
        <bgColor indexed="64"/>
      </patternFill>
    </fill>
    <fill>
      <patternFill patternType="solid">
        <fgColor theme="0" tint="-0.14999847407452621"/>
        <bgColor indexed="64"/>
      </patternFill>
    </fill>
    <fill>
      <patternFill patternType="solid">
        <fgColor theme="2"/>
        <bgColor indexed="64"/>
      </patternFill>
    </fill>
    <fill>
      <patternFill patternType="solid">
        <fgColor rgb="FFFFFFFF"/>
        <bgColor rgb="FF000000"/>
      </patternFill>
    </fill>
  </fills>
  <borders count="6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right style="medium">
        <color indexed="64"/>
      </right>
      <top style="thin">
        <color indexed="64"/>
      </top>
      <bottom/>
      <diagonal/>
    </border>
  </borders>
  <cellStyleXfs count="8">
    <xf numFmtId="0" fontId="0" fillId="0" borderId="0"/>
    <xf numFmtId="9" fontId="6" fillId="0" borderId="0" applyFont="0" applyFill="0" applyBorder="0" applyAlignment="0" applyProtection="0"/>
    <xf numFmtId="41" fontId="6"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3" fontId="6" fillId="0" borderId="0" applyFont="0" applyFill="0" applyBorder="0" applyAlignment="0" applyProtection="0"/>
    <xf numFmtId="0" fontId="30" fillId="0" borderId="0"/>
    <xf numFmtId="0" fontId="6" fillId="0" borderId="0"/>
  </cellStyleXfs>
  <cellXfs count="544">
    <xf numFmtId="0" fontId="0" fillId="0" borderId="0" xfId="0"/>
    <xf numFmtId="0" fontId="0" fillId="0" borderId="0" xfId="0" applyAlignment="1">
      <alignment horizontal="left" vertical="center"/>
    </xf>
    <xf numFmtId="0" fontId="3" fillId="0" borderId="0" xfId="0" applyFont="1" applyAlignment="1">
      <alignment wrapText="1"/>
    </xf>
    <xf numFmtId="0" fontId="3" fillId="0" borderId="0" xfId="0" applyFont="1" applyAlignment="1">
      <alignment horizontal="justify" vertical="center" wrapText="1"/>
    </xf>
    <xf numFmtId="0" fontId="0" fillId="0" borderId="0" xfId="0"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10" fillId="2" borderId="1" xfId="0" applyFont="1" applyFill="1" applyBorder="1" applyAlignment="1">
      <alignment wrapText="1"/>
    </xf>
    <xf numFmtId="0" fontId="11" fillId="2" borderId="2"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0" fillId="0" borderId="0" xfId="0" applyFont="1"/>
    <xf numFmtId="0" fontId="10" fillId="2" borderId="8" xfId="0" applyFont="1" applyFill="1" applyBorder="1" applyAlignment="1">
      <alignment wrapText="1"/>
    </xf>
    <xf numFmtId="0" fontId="10" fillId="2" borderId="8" xfId="0" applyFont="1" applyFill="1" applyBorder="1" applyAlignment="1">
      <alignment horizontal="center" wrapText="1"/>
    </xf>
    <xf numFmtId="0" fontId="13" fillId="4" borderId="13"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23" xfId="0" applyFont="1" applyFill="1" applyBorder="1" applyAlignment="1">
      <alignment horizontal="center" vertical="center" wrapText="1" readingOrder="1"/>
    </xf>
    <xf numFmtId="0" fontId="13" fillId="3" borderId="11" xfId="0" applyFont="1" applyFill="1" applyBorder="1" applyAlignment="1">
      <alignment horizontal="center" vertical="center" wrapText="1" readingOrder="1"/>
    </xf>
    <xf numFmtId="0" fontId="13" fillId="3" borderId="12" xfId="0" applyFont="1" applyFill="1" applyBorder="1" applyAlignment="1">
      <alignment horizontal="center" vertical="center" wrapText="1" readingOrder="1"/>
    </xf>
    <xf numFmtId="0" fontId="10" fillId="0" borderId="0" xfId="0" applyFont="1" applyAlignment="1">
      <alignment horizontal="center" vertical="center"/>
    </xf>
    <xf numFmtId="0" fontId="10" fillId="0" borderId="0" xfId="0" applyFont="1" applyAlignment="1">
      <alignment horizontal="left" vertical="center" wrapText="1"/>
    </xf>
    <xf numFmtId="0" fontId="0" fillId="5" borderId="24" xfId="0" applyFill="1" applyBorder="1" applyAlignment="1">
      <alignment horizontal="left" vertical="center" wrapText="1"/>
    </xf>
    <xf numFmtId="0" fontId="0" fillId="0" borderId="24" xfId="0" applyBorder="1" applyAlignment="1">
      <alignment horizontal="center" vertical="center" wrapText="1"/>
    </xf>
    <xf numFmtId="9" fontId="0" fillId="0" borderId="24" xfId="0" applyNumberFormat="1" applyBorder="1" applyAlignment="1">
      <alignment horizontal="center" vertical="center" wrapText="1"/>
    </xf>
    <xf numFmtId="9" fontId="7" fillId="0" borderId="24" xfId="0" applyNumberFormat="1" applyFont="1" applyBorder="1" applyAlignment="1">
      <alignment horizontal="center" vertical="center" wrapText="1"/>
    </xf>
    <xf numFmtId="0" fontId="11" fillId="2" borderId="29" xfId="0" applyFont="1" applyFill="1" applyBorder="1" applyAlignment="1">
      <alignment horizontal="left" vertical="center" wrapText="1"/>
    </xf>
    <xf numFmtId="0" fontId="12" fillId="2" borderId="30" xfId="0" applyFont="1" applyFill="1" applyBorder="1" applyAlignment="1" applyProtection="1">
      <alignment horizontal="center" vertical="center" wrapText="1"/>
      <protection locked="0"/>
    </xf>
    <xf numFmtId="0" fontId="11" fillId="2" borderId="24" xfId="0" applyFont="1" applyFill="1" applyBorder="1" applyAlignment="1">
      <alignment horizontal="left" vertical="center" wrapText="1"/>
    </xf>
    <xf numFmtId="14" fontId="12" fillId="2" borderId="30" xfId="0" applyNumberFormat="1" applyFont="1" applyFill="1" applyBorder="1" applyAlignment="1" applyProtection="1">
      <alignment horizontal="center" vertical="center" wrapText="1"/>
      <protection locked="0"/>
    </xf>
    <xf numFmtId="0" fontId="14" fillId="2" borderId="24" xfId="0" applyFont="1" applyFill="1" applyBorder="1" applyAlignment="1">
      <alignment vertical="center" wrapText="1"/>
    </xf>
    <xf numFmtId="14" fontId="15" fillId="2" borderId="24" xfId="0" applyNumberFormat="1" applyFont="1" applyFill="1" applyBorder="1" applyAlignment="1">
      <alignment vertical="center" wrapText="1"/>
    </xf>
    <xf numFmtId="0" fontId="2" fillId="6" borderId="24"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3" borderId="29" xfId="0" applyFont="1" applyFill="1" applyBorder="1" applyAlignment="1">
      <alignment horizontal="center" vertical="center" wrapText="1"/>
    </xf>
    <xf numFmtId="0" fontId="2" fillId="14" borderId="24" xfId="0" applyFont="1" applyFill="1" applyBorder="1" applyAlignment="1">
      <alignment horizontal="center" vertical="center" wrapText="1"/>
    </xf>
    <xf numFmtId="0" fontId="2" fillId="15" borderId="3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8" borderId="24" xfId="0" applyFont="1" applyFill="1" applyBorder="1" applyAlignment="1">
      <alignment horizontal="center" vertical="center" wrapText="1"/>
    </xf>
    <xf numFmtId="0" fontId="0" fillId="6" borderId="24" xfId="0" applyFill="1" applyBorder="1" applyAlignment="1">
      <alignment horizontal="left" vertical="center" wrapText="1"/>
    </xf>
    <xf numFmtId="0" fontId="0" fillId="5" borderId="32" xfId="0" applyFill="1" applyBorder="1" applyAlignment="1">
      <alignment horizontal="left" vertical="center" wrapText="1"/>
    </xf>
    <xf numFmtId="0" fontId="0" fillId="8" borderId="32" xfId="0" applyFill="1" applyBorder="1" applyAlignment="1">
      <alignment horizontal="left" vertical="center" wrapText="1"/>
    </xf>
    <xf numFmtId="0" fontId="0" fillId="9" borderId="24" xfId="0" applyFill="1" applyBorder="1" applyAlignment="1">
      <alignment horizontal="left" vertical="center" wrapText="1"/>
    </xf>
    <xf numFmtId="0" fontId="0" fillId="10" borderId="29" xfId="0" applyFill="1" applyBorder="1" applyAlignment="1">
      <alignment horizontal="left" vertical="center" wrapText="1"/>
    </xf>
    <xf numFmtId="0" fontId="0" fillId="11" borderId="32" xfId="0" applyFill="1" applyBorder="1" applyAlignment="1">
      <alignment horizontal="left" vertical="center" wrapText="1"/>
    </xf>
    <xf numFmtId="0" fontId="0" fillId="0" borderId="24" xfId="0" applyBorder="1" applyAlignment="1">
      <alignment vertical="center" wrapText="1"/>
    </xf>
    <xf numFmtId="0" fontId="0" fillId="13" borderId="29" xfId="0" applyFill="1" applyBorder="1" applyAlignment="1">
      <alignment horizontal="left" vertical="center" wrapText="1"/>
    </xf>
    <xf numFmtId="0" fontId="0" fillId="14" borderId="24" xfId="0" applyFill="1" applyBorder="1" applyAlignment="1">
      <alignment horizontal="left" vertical="center" wrapText="1"/>
    </xf>
    <xf numFmtId="0" fontId="0" fillId="15" borderId="32" xfId="0" applyFill="1" applyBorder="1" applyAlignment="1">
      <alignment horizontal="left" vertical="center" wrapText="1"/>
    </xf>
    <xf numFmtId="0" fontId="0" fillId="16" borderId="24" xfId="0" applyFill="1" applyBorder="1" applyAlignment="1">
      <alignment horizontal="left" vertical="center" wrapText="1"/>
    </xf>
    <xf numFmtId="0" fontId="0" fillId="17" borderId="24" xfId="0" applyFill="1" applyBorder="1" applyAlignment="1">
      <alignment horizontal="left" vertical="center" wrapText="1"/>
    </xf>
    <xf numFmtId="0" fontId="0" fillId="19" borderId="32" xfId="0" applyFill="1" applyBorder="1" applyAlignment="1">
      <alignment horizontal="left" vertical="center" wrapText="1"/>
    </xf>
    <xf numFmtId="9" fontId="10" fillId="0" borderId="0" xfId="1" applyFont="1" applyAlignment="1">
      <alignment horizontal="center" vertical="center"/>
    </xf>
    <xf numFmtId="16" fontId="8" fillId="0" borderId="24" xfId="0" applyNumberFormat="1" applyFont="1" applyBorder="1" applyAlignment="1">
      <alignment horizontal="center" vertical="center" wrapText="1"/>
    </xf>
    <xf numFmtId="0" fontId="0" fillId="0" borderId="15" xfId="0" applyBorder="1" applyAlignment="1">
      <alignment horizontal="center" vertical="center" wrapText="1"/>
    </xf>
    <xf numFmtId="9" fontId="0" fillId="0" borderId="15" xfId="1" applyFont="1" applyFill="1" applyBorder="1" applyAlignment="1">
      <alignment horizontal="center" vertical="center" wrapText="1"/>
    </xf>
    <xf numFmtId="9" fontId="0" fillId="0" borderId="24" xfId="1" applyFont="1" applyFill="1" applyBorder="1" applyAlignment="1">
      <alignment horizontal="center" vertical="center" wrapText="1"/>
    </xf>
    <xf numFmtId="1" fontId="0" fillId="0" borderId="24" xfId="1" applyNumberFormat="1" applyFont="1" applyFill="1" applyBorder="1" applyAlignment="1">
      <alignment horizontal="center" vertical="center" wrapText="1"/>
    </xf>
    <xf numFmtId="3" fontId="0" fillId="0" borderId="24" xfId="1" applyNumberFormat="1" applyFont="1" applyFill="1" applyBorder="1" applyAlignment="1">
      <alignment horizontal="center" vertical="center" wrapText="1"/>
    </xf>
    <xf numFmtId="0" fontId="7" fillId="0" borderId="24" xfId="0" applyFont="1" applyBorder="1" applyAlignment="1">
      <alignment horizontal="center" vertical="center" wrapText="1"/>
    </xf>
    <xf numFmtId="1" fontId="7" fillId="0" borderId="24" xfId="0" applyNumberFormat="1" applyFont="1" applyBorder="1" applyAlignment="1">
      <alignment horizontal="center"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xf numFmtId="0" fontId="0" fillId="5" borderId="24" xfId="0" applyFill="1" applyBorder="1" applyAlignment="1">
      <alignment horizontal="center" vertical="center"/>
    </xf>
    <xf numFmtId="0" fontId="0" fillId="20" borderId="15" xfId="0" applyFill="1" applyBorder="1" applyAlignment="1">
      <alignment horizontal="center" vertical="center"/>
    </xf>
    <xf numFmtId="0" fontId="0" fillId="5" borderId="15" xfId="0" applyFill="1" applyBorder="1" applyAlignment="1">
      <alignment horizontal="center" vertical="center"/>
    </xf>
    <xf numFmtId="0" fontId="0" fillId="6" borderId="0" xfId="0" applyFill="1"/>
    <xf numFmtId="0" fontId="0" fillId="0" borderId="24" xfId="0" applyBorder="1" applyAlignment="1">
      <alignment horizontal="left" vertical="center" wrapText="1"/>
    </xf>
    <xf numFmtId="0" fontId="0" fillId="21" borderId="24" xfId="0" applyFill="1" applyBorder="1" applyAlignment="1">
      <alignment horizontal="center" vertical="center" wrapText="1"/>
    </xf>
    <xf numFmtId="1" fontId="0" fillId="0" borderId="24" xfId="0" applyNumberFormat="1" applyBorder="1" applyAlignment="1">
      <alignment horizontal="center" vertical="center" wrapText="1"/>
    </xf>
    <xf numFmtId="0" fontId="0" fillId="0" borderId="24" xfId="0" applyBorder="1" applyAlignment="1">
      <alignment horizontal="center" vertical="center"/>
    </xf>
    <xf numFmtId="1" fontId="0" fillId="2" borderId="24" xfId="1" applyNumberFormat="1" applyFont="1" applyFill="1" applyBorder="1" applyAlignment="1">
      <alignment horizontal="center" vertical="center" wrapText="1"/>
    </xf>
    <xf numFmtId="9" fontId="0" fillId="0" borderId="15" xfId="1" applyFont="1" applyBorder="1" applyAlignment="1">
      <alignment horizontal="center" vertical="center"/>
    </xf>
    <xf numFmtId="16" fontId="8" fillId="6" borderId="24" xfId="0" applyNumberFormat="1" applyFont="1" applyFill="1" applyBorder="1" applyAlignment="1">
      <alignment horizontal="left" vertical="center" wrapText="1"/>
    </xf>
    <xf numFmtId="16" fontId="8" fillId="2" borderId="24" xfId="0" applyNumberFormat="1" applyFont="1" applyFill="1" applyBorder="1" applyAlignment="1">
      <alignment horizontal="left" vertical="center" wrapText="1"/>
    </xf>
    <xf numFmtId="16" fontId="8" fillId="0" borderId="24" xfId="0" applyNumberFormat="1" applyFont="1" applyBorder="1" applyAlignment="1">
      <alignment horizontal="center" vertical="top" wrapText="1"/>
    </xf>
    <xf numFmtId="0" fontId="0" fillId="2" borderId="24" xfId="0" applyFill="1" applyBorder="1" applyAlignment="1">
      <alignment horizontal="center" vertical="center" wrapText="1"/>
    </xf>
    <xf numFmtId="10" fontId="0" fillId="5" borderId="24" xfId="0" applyNumberFormat="1" applyFill="1" applyBorder="1" applyAlignment="1">
      <alignment horizontal="center" vertical="center"/>
    </xf>
    <xf numFmtId="0" fontId="0" fillId="5" borderId="15" xfId="0" applyFill="1" applyBorder="1" applyAlignment="1">
      <alignment horizontal="left" vertical="center" wrapText="1"/>
    </xf>
    <xf numFmtId="3" fontId="0" fillId="5" borderId="24" xfId="0" applyNumberFormat="1" applyFill="1" applyBorder="1" applyAlignment="1">
      <alignment horizontal="center" vertical="center"/>
    </xf>
    <xf numFmtId="9" fontId="0" fillId="5" borderId="24" xfId="0" applyNumberFormat="1" applyFill="1" applyBorder="1" applyAlignment="1">
      <alignment horizontal="center" vertical="center"/>
    </xf>
    <xf numFmtId="16" fontId="8" fillId="0" borderId="24" xfId="0" applyNumberFormat="1" applyFont="1" applyBorder="1" applyAlignment="1">
      <alignment horizontal="left" vertical="center" wrapText="1"/>
    </xf>
    <xf numFmtId="0" fontId="9" fillId="0" borderId="24" xfId="4" applyBorder="1" applyAlignment="1">
      <alignment horizontal="left" vertical="center" wrapText="1"/>
    </xf>
    <xf numFmtId="2" fontId="0" fillId="5" borderId="24" xfId="0" applyNumberFormat="1" applyFill="1" applyBorder="1" applyAlignment="1">
      <alignment horizontal="center" vertical="center"/>
    </xf>
    <xf numFmtId="6" fontId="0" fillId="5" borderId="24" xfId="0" applyNumberFormat="1" applyFill="1" applyBorder="1" applyAlignment="1">
      <alignment horizontal="center" vertical="center"/>
    </xf>
    <xf numFmtId="16" fontId="8" fillId="0" borderId="24" xfId="0" applyNumberFormat="1" applyFont="1" applyBorder="1" applyAlignment="1">
      <alignment horizontal="justify" vertical="center" wrapText="1"/>
    </xf>
    <xf numFmtId="16" fontId="8" fillId="0" borderId="24" xfId="0" applyNumberFormat="1" applyFont="1" applyBorder="1" applyAlignment="1">
      <alignment horizontal="left" vertical="top" wrapText="1"/>
    </xf>
    <xf numFmtId="0" fontId="0" fillId="0" borderId="24" xfId="0" applyBorder="1" applyAlignment="1">
      <alignment horizontal="justify" vertical="center" wrapText="1"/>
    </xf>
    <xf numFmtId="10" fontId="0" fillId="0" borderId="15" xfId="1" applyNumberFormat="1" applyFont="1" applyBorder="1" applyAlignment="1">
      <alignment horizontal="center" vertical="center"/>
    </xf>
    <xf numFmtId="0" fontId="0" fillId="5" borderId="15" xfId="0" applyFill="1" applyBorder="1" applyAlignment="1">
      <alignment horizontal="justify" vertical="top" wrapText="1"/>
    </xf>
    <xf numFmtId="0" fontId="8" fillId="5" borderId="15" xfId="0" applyFont="1" applyFill="1" applyBorder="1" applyAlignment="1">
      <alignment horizontal="justify" vertical="top" wrapText="1"/>
    </xf>
    <xf numFmtId="0" fontId="0" fillId="0" borderId="24" xfId="0" applyBorder="1" applyAlignment="1">
      <alignment horizontal="center" wrapText="1"/>
    </xf>
    <xf numFmtId="0" fontId="8" fillId="0" borderId="24" xfId="0" applyFont="1" applyBorder="1" applyAlignment="1">
      <alignment horizontal="left" vertical="center" wrapText="1"/>
    </xf>
    <xf numFmtId="16" fontId="8" fillId="0" borderId="24" xfId="0" applyNumberFormat="1" applyFont="1" applyBorder="1" applyAlignment="1">
      <alignment horizontal="justify" vertical="justify" wrapText="1"/>
    </xf>
    <xf numFmtId="0" fontId="16" fillId="0" borderId="24" xfId="0" applyFont="1" applyBorder="1" applyAlignment="1">
      <alignment horizontal="justify" vertical="center" wrapText="1"/>
    </xf>
    <xf numFmtId="0" fontId="0" fillId="5" borderId="24" xfId="0" applyFill="1" applyBorder="1" applyAlignment="1">
      <alignment horizontal="center" vertical="center" wrapText="1"/>
    </xf>
    <xf numFmtId="0" fontId="8" fillId="0" borderId="24" xfId="0" applyFont="1" applyBorder="1" applyAlignment="1">
      <alignment horizontal="left" vertical="top" wrapText="1"/>
    </xf>
    <xf numFmtId="0" fontId="9" fillId="0" borderId="24" xfId="4" applyBorder="1" applyAlignment="1">
      <alignment horizontal="left"/>
    </xf>
    <xf numFmtId="16" fontId="8" fillId="5" borderId="24" xfId="0" applyNumberFormat="1" applyFont="1" applyFill="1" applyBorder="1" applyAlignment="1">
      <alignment horizontal="justify" vertical="center" wrapText="1"/>
    </xf>
    <xf numFmtId="16" fontId="19" fillId="0" borderId="24" xfId="0" applyNumberFormat="1" applyFont="1" applyBorder="1" applyAlignment="1">
      <alignment vertical="top" wrapText="1"/>
    </xf>
    <xf numFmtId="0" fontId="0" fillId="2" borderId="0" xfId="0" applyFill="1"/>
    <xf numFmtId="0" fontId="5" fillId="0" borderId="0" xfId="0" applyFont="1"/>
    <xf numFmtId="0" fontId="5" fillId="2" borderId="0" xfId="0" applyFont="1" applyFill="1"/>
    <xf numFmtId="0" fontId="5" fillId="0" borderId="0" xfId="0" applyFont="1" applyAlignment="1">
      <alignment horizontal="center" vertical="center"/>
    </xf>
    <xf numFmtId="0" fontId="5" fillId="2" borderId="0" xfId="0" applyFont="1" applyFill="1" applyAlignment="1">
      <alignment horizontal="center" vertical="center"/>
    </xf>
    <xf numFmtId="0" fontId="22" fillId="2" borderId="0" xfId="0" applyFont="1" applyFill="1" applyAlignment="1" applyProtection="1">
      <alignment horizontal="left" vertical="top"/>
      <protection locked="0"/>
    </xf>
    <xf numFmtId="0" fontId="22" fillId="2" borderId="13" xfId="0" applyFont="1" applyFill="1" applyBorder="1" applyAlignment="1" applyProtection="1">
      <alignment vertical="top" wrapText="1"/>
      <protection locked="0"/>
    </xf>
    <xf numFmtId="0" fontId="5" fillId="2" borderId="0" xfId="0" applyFont="1" applyFill="1" applyAlignment="1" applyProtection="1">
      <alignment horizontal="left" vertical="top"/>
      <protection locked="0"/>
    </xf>
    <xf numFmtId="0" fontId="22" fillId="0" borderId="0" xfId="0" applyFont="1" applyAlignment="1">
      <alignment horizontal="center" vertical="center"/>
    </xf>
    <xf numFmtId="0" fontId="22" fillId="2" borderId="0" xfId="0" applyFont="1" applyFill="1" applyAlignment="1">
      <alignment horizontal="center" vertical="center"/>
    </xf>
    <xf numFmtId="9" fontId="25" fillId="23" borderId="20" xfId="1" applyFont="1" applyFill="1" applyBorder="1" applyAlignment="1" applyProtection="1">
      <alignment horizontal="center" vertical="center" wrapText="1"/>
    </xf>
    <xf numFmtId="9" fontId="22" fillId="23" borderId="39" xfId="1" applyFont="1" applyFill="1" applyBorder="1" applyAlignment="1" applyProtection="1">
      <alignment vertical="center" wrapText="1"/>
    </xf>
    <xf numFmtId="1" fontId="26" fillId="0" borderId="24" xfId="0" applyNumberFormat="1" applyFont="1" applyBorder="1" applyAlignment="1">
      <alignment vertical="center" wrapText="1"/>
    </xf>
    <xf numFmtId="9" fontId="22" fillId="23" borderId="24" xfId="1" applyFont="1" applyFill="1" applyBorder="1" applyAlignment="1" applyProtection="1">
      <alignment vertical="center" wrapText="1"/>
    </xf>
    <xf numFmtId="1" fontId="27" fillId="0" borderId="24" xfId="0" applyNumberFormat="1" applyFont="1" applyBorder="1" applyAlignment="1">
      <alignment vertical="center" wrapText="1"/>
    </xf>
    <xf numFmtId="0" fontId="24" fillId="22" borderId="24" xfId="0" applyFont="1" applyFill="1" applyBorder="1" applyAlignment="1">
      <alignment horizontal="center" vertical="center"/>
    </xf>
    <xf numFmtId="0" fontId="24" fillId="22" borderId="7" xfId="0" applyFont="1" applyFill="1" applyBorder="1" applyAlignment="1">
      <alignment horizontal="center" vertical="center" wrapText="1"/>
    </xf>
    <xf numFmtId="43" fontId="26" fillId="0" borderId="41" xfId="5" applyFont="1" applyBorder="1" applyAlignment="1" applyProtection="1">
      <alignment horizontal="center" vertical="center" wrapText="1"/>
    </xf>
    <xf numFmtId="0" fontId="27" fillId="0" borderId="42" xfId="0" applyFont="1" applyBorder="1" applyAlignment="1">
      <alignment horizontal="center" vertical="center" wrapText="1"/>
    </xf>
    <xf numFmtId="43" fontId="26" fillId="0" borderId="42" xfId="5" applyFont="1" applyBorder="1" applyAlignment="1" applyProtection="1">
      <alignment horizontal="center" vertical="center" wrapText="1"/>
    </xf>
    <xf numFmtId="0" fontId="22" fillId="0" borderId="0" xfId="0" applyFont="1" applyAlignment="1" applyProtection="1">
      <alignment vertical="top" wrapText="1"/>
      <protection locked="0"/>
    </xf>
    <xf numFmtId="0" fontId="22" fillId="2" borderId="0" xfId="0" applyFont="1" applyFill="1" applyAlignment="1" applyProtection="1">
      <alignment vertical="top" wrapText="1"/>
      <protection locked="0"/>
    </xf>
    <xf numFmtId="0" fontId="28" fillId="0" borderId="45" xfId="0" applyFont="1" applyBorder="1" applyAlignment="1" applyProtection="1">
      <alignment horizontal="center" vertical="center" wrapText="1"/>
      <protection locked="0"/>
    </xf>
    <xf numFmtId="1" fontId="29" fillId="24" borderId="35" xfId="1" applyNumberFormat="1" applyFont="1" applyFill="1" applyBorder="1" applyAlignment="1" applyProtection="1">
      <alignment horizontal="center" vertical="center" wrapText="1"/>
      <protection locked="0"/>
    </xf>
    <xf numFmtId="1" fontId="29" fillId="24" borderId="46" xfId="1" applyNumberFormat="1" applyFont="1" applyFill="1" applyBorder="1" applyAlignment="1" applyProtection="1">
      <alignment horizontal="center" vertical="center" wrapText="1"/>
      <protection locked="0"/>
    </xf>
    <xf numFmtId="1" fontId="29" fillId="0" borderId="46" xfId="1" applyNumberFormat="1" applyFont="1" applyBorder="1" applyAlignment="1" applyProtection="1">
      <alignment horizontal="center" vertical="center" wrapText="1"/>
      <protection locked="0"/>
    </xf>
    <xf numFmtId="1" fontId="29" fillId="0" borderId="24" xfId="6" applyNumberFormat="1" applyFont="1" applyBorder="1" applyAlignment="1" applyProtection="1">
      <alignment horizontal="center" vertical="center" wrapText="1"/>
      <protection locked="0"/>
    </xf>
    <xf numFmtId="0" fontId="29" fillId="0" borderId="46" xfId="6" applyFont="1" applyBorder="1" applyAlignment="1" applyProtection="1">
      <alignment horizontal="center" vertical="center" wrapText="1"/>
      <protection locked="0"/>
    </xf>
    <xf numFmtId="0" fontId="29" fillId="0" borderId="46" xfId="6" applyFont="1" applyBorder="1" applyAlignment="1" applyProtection="1">
      <alignment horizontal="left" vertical="top" wrapText="1"/>
      <protection locked="0"/>
    </xf>
    <xf numFmtId="0" fontId="26" fillId="0" borderId="47" xfId="0" applyFont="1" applyBorder="1" applyAlignment="1" applyProtection="1">
      <alignment horizontal="center" vertical="center" wrapText="1"/>
      <protection locked="0"/>
    </xf>
    <xf numFmtId="0" fontId="22" fillId="0" borderId="48" xfId="0" applyFont="1" applyBorder="1" applyAlignment="1" applyProtection="1">
      <alignment horizontal="center" vertical="center" wrapText="1"/>
      <protection locked="0"/>
    </xf>
    <xf numFmtId="1" fontId="29" fillId="24" borderId="32" xfId="1" applyNumberFormat="1" applyFont="1" applyFill="1" applyBorder="1" applyAlignment="1" applyProtection="1">
      <alignment horizontal="center" vertical="center" wrapText="1"/>
      <protection locked="0"/>
    </xf>
    <xf numFmtId="1" fontId="29" fillId="24" borderId="24" xfId="1" applyNumberFormat="1" applyFont="1" applyFill="1" applyBorder="1" applyAlignment="1" applyProtection="1">
      <alignment horizontal="center" vertical="center" wrapText="1"/>
      <protection locked="0"/>
    </xf>
    <xf numFmtId="1" fontId="29" fillId="0" borderId="24" xfId="1" applyNumberFormat="1"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9" fillId="0" borderId="15" xfId="6" applyFont="1" applyBorder="1" applyAlignment="1" applyProtection="1">
      <alignment horizontal="center" vertical="center" wrapText="1"/>
      <protection locked="0"/>
    </xf>
    <xf numFmtId="0" fontId="29" fillId="0" borderId="24" xfId="6" applyFont="1" applyBorder="1" applyAlignment="1" applyProtection="1">
      <alignment horizontal="left" vertical="top" wrapText="1"/>
      <protection locked="0"/>
    </xf>
    <xf numFmtId="0" fontId="26" fillId="0" borderId="24" xfId="0" applyFont="1" applyBorder="1" applyAlignment="1" applyProtection="1">
      <alignment horizontal="left" vertical="top" wrapText="1"/>
      <protection locked="0"/>
    </xf>
    <xf numFmtId="0" fontId="26" fillId="0" borderId="50" xfId="0" applyFont="1" applyBorder="1" applyAlignment="1" applyProtection="1">
      <alignment horizontal="left" vertical="top" wrapText="1"/>
      <protection locked="0"/>
    </xf>
    <xf numFmtId="0" fontId="29" fillId="0" borderId="24" xfId="0" applyFont="1" applyBorder="1" applyAlignment="1" applyProtection="1">
      <alignment horizontal="left" vertical="top" wrapText="1"/>
      <protection locked="0"/>
    </xf>
    <xf numFmtId="0" fontId="22" fillId="0" borderId="24" xfId="0" applyFont="1" applyBorder="1" applyAlignment="1" applyProtection="1">
      <alignment horizontal="left" vertical="top" wrapText="1"/>
      <protection locked="0"/>
    </xf>
    <xf numFmtId="1" fontId="29" fillId="24" borderId="17" xfId="1" applyNumberFormat="1" applyFont="1" applyFill="1" applyBorder="1" applyAlignment="1" applyProtection="1">
      <alignment horizontal="center" vertical="center" wrapText="1"/>
      <protection locked="0"/>
    </xf>
    <xf numFmtId="1" fontId="29" fillId="24" borderId="15" xfId="1" applyNumberFormat="1" applyFont="1" applyFill="1" applyBorder="1" applyAlignment="1" applyProtection="1">
      <alignment horizontal="center" vertical="center" wrapText="1"/>
      <protection locked="0"/>
    </xf>
    <xf numFmtId="1" fontId="29" fillId="0" borderId="15" xfId="1" applyNumberFormat="1" applyFont="1" applyBorder="1" applyAlignment="1" applyProtection="1">
      <alignment horizontal="center" vertical="center" wrapText="1"/>
      <protection locked="0"/>
    </xf>
    <xf numFmtId="0" fontId="29" fillId="0" borderId="15" xfId="6" applyFont="1" applyBorder="1" applyAlignment="1" applyProtection="1">
      <alignment horizontal="left" vertical="top" wrapText="1"/>
      <protection locked="0"/>
    </xf>
    <xf numFmtId="0" fontId="31" fillId="22" borderId="0" xfId="0" applyFont="1" applyFill="1" applyAlignment="1">
      <alignment horizontal="center" vertical="center"/>
    </xf>
    <xf numFmtId="0" fontId="31" fillId="2" borderId="0" xfId="0" applyFont="1" applyFill="1" applyAlignment="1">
      <alignment horizontal="center" vertical="center"/>
    </xf>
    <xf numFmtId="0" fontId="24" fillId="22" borderId="24"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22" fillId="0" borderId="0" xfId="0" applyFont="1"/>
    <xf numFmtId="0" fontId="22" fillId="2" borderId="0" xfId="0" applyFont="1" applyFill="1"/>
    <xf numFmtId="0" fontId="24" fillId="2" borderId="0" xfId="0" applyFont="1" applyFill="1" applyAlignment="1">
      <alignment horizontal="center" vertical="center"/>
    </xf>
    <xf numFmtId="0" fontId="33" fillId="2" borderId="0" xfId="0" applyFont="1" applyFill="1" applyAlignment="1">
      <alignment horizontal="center" vertical="center" wrapText="1"/>
    </xf>
    <xf numFmtId="0" fontId="33" fillId="2" borderId="0" xfId="0" applyFont="1" applyFill="1" applyAlignment="1">
      <alignment vertical="center" wrapText="1"/>
    </xf>
    <xf numFmtId="14" fontId="33" fillId="0" borderId="32" xfId="6" applyNumberFormat="1" applyFont="1" applyBorder="1" applyAlignment="1" applyProtection="1">
      <alignment horizontal="center" vertical="center" wrapText="1"/>
      <protection locked="0"/>
    </xf>
    <xf numFmtId="0" fontId="33" fillId="0" borderId="24" xfId="6" applyFont="1" applyBorder="1" applyAlignment="1" applyProtection="1">
      <alignment horizontal="center" vertical="top" wrapText="1"/>
      <protection locked="0"/>
    </xf>
    <xf numFmtId="14" fontId="5" fillId="2" borderId="45" xfId="0" applyNumberFormat="1" applyFont="1" applyFill="1" applyBorder="1" applyAlignment="1" applyProtection="1">
      <alignment horizontal="center" vertical="center" wrapText="1"/>
      <protection locked="0"/>
    </xf>
    <xf numFmtId="0" fontId="34" fillId="2" borderId="55" xfId="0" applyFont="1" applyFill="1" applyBorder="1" applyAlignment="1">
      <alignment horizontal="left" vertical="center" wrapText="1"/>
    </xf>
    <xf numFmtId="0" fontId="5" fillId="2" borderId="21" xfId="0" applyFont="1" applyFill="1" applyBorder="1" applyAlignment="1">
      <alignment horizontal="center" wrapText="1"/>
    </xf>
    <xf numFmtId="0" fontId="5" fillId="2" borderId="39" xfId="0" applyFont="1" applyFill="1" applyBorder="1" applyAlignment="1" applyProtection="1">
      <alignment horizontal="center" vertical="center" wrapText="1"/>
      <protection locked="0"/>
    </xf>
    <xf numFmtId="0" fontId="34" fillId="2" borderId="40" xfId="0" applyFont="1" applyFill="1" applyBorder="1" applyAlignment="1">
      <alignment horizontal="left" vertical="center" wrapText="1"/>
    </xf>
    <xf numFmtId="0" fontId="5" fillId="2" borderId="8" xfId="0" applyFont="1" applyFill="1" applyBorder="1" applyAlignment="1">
      <alignment wrapText="1"/>
    </xf>
    <xf numFmtId="0" fontId="5" fillId="2" borderId="52" xfId="0" applyFont="1" applyFill="1" applyBorder="1" applyAlignment="1" applyProtection="1">
      <alignment horizontal="center" vertical="center" wrapText="1"/>
      <protection locked="0"/>
    </xf>
    <xf numFmtId="0" fontId="34" fillId="2" borderId="53" xfId="0" applyFont="1" applyFill="1" applyBorder="1" applyAlignment="1">
      <alignment horizontal="left" vertical="center" wrapText="1"/>
    </xf>
    <xf numFmtId="0" fontId="5" fillId="2" borderId="58" xfId="0" applyFont="1" applyFill="1" applyBorder="1" applyAlignment="1">
      <alignment wrapText="1"/>
    </xf>
    <xf numFmtId="0" fontId="36" fillId="0" borderId="0" xfId="0" applyFont="1" applyAlignment="1">
      <alignment vertical="center"/>
    </xf>
    <xf numFmtId="0" fontId="36" fillId="2" borderId="0" xfId="0" applyFont="1" applyFill="1" applyAlignment="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2" borderId="0" xfId="0" applyFont="1" applyFill="1" applyAlignment="1">
      <alignment horizontal="center" vertical="center"/>
    </xf>
    <xf numFmtId="0" fontId="36" fillId="2" borderId="0" xfId="0" applyFont="1" applyFill="1" applyAlignment="1">
      <alignment vertical="center" wrapText="1"/>
    </xf>
    <xf numFmtId="0" fontId="29" fillId="0" borderId="0" xfId="0" applyFont="1" applyAlignment="1">
      <alignment horizontal="center" vertical="center"/>
    </xf>
    <xf numFmtId="1" fontId="29" fillId="0" borderId="24" xfId="0" applyNumberFormat="1" applyFont="1" applyBorder="1" applyAlignment="1">
      <alignment vertical="center" wrapText="1"/>
    </xf>
    <xf numFmtId="9" fontId="29" fillId="0" borderId="24" xfId="1" applyFont="1" applyFill="1" applyBorder="1" applyAlignment="1" applyProtection="1">
      <alignment vertical="center" wrapText="1"/>
    </xf>
    <xf numFmtId="1" fontId="33" fillId="0" borderId="24" xfId="0" applyNumberFormat="1" applyFont="1" applyBorder="1" applyAlignment="1">
      <alignment vertical="center" wrapText="1"/>
    </xf>
    <xf numFmtId="0" fontId="33" fillId="0" borderId="9" xfId="0" applyFont="1" applyBorder="1" applyAlignment="1">
      <alignment horizontal="center" vertical="center" wrapText="1"/>
    </xf>
    <xf numFmtId="43" fontId="29" fillId="0" borderId="59" xfId="5" applyFont="1" applyFill="1" applyBorder="1" applyAlignment="1" applyProtection="1">
      <alignment horizontal="center" vertical="center" wrapText="1"/>
    </xf>
    <xf numFmtId="0" fontId="33" fillId="0" borderId="49" xfId="0" applyFont="1" applyBorder="1" applyAlignment="1">
      <alignment horizontal="center" vertical="center" wrapText="1"/>
    </xf>
    <xf numFmtId="43" fontId="29" fillId="0" borderId="49" xfId="5" applyFont="1" applyFill="1" applyBorder="1" applyAlignment="1" applyProtection="1">
      <alignment horizontal="center" vertical="center" wrapText="1"/>
    </xf>
    <xf numFmtId="0" fontId="29" fillId="0" borderId="0" xfId="0" applyFont="1" applyAlignment="1" applyProtection="1">
      <alignment vertical="center" wrapText="1"/>
      <protection locked="0"/>
    </xf>
    <xf numFmtId="0" fontId="29" fillId="0" borderId="48" xfId="0" applyFont="1" applyBorder="1" applyAlignment="1" applyProtection="1">
      <alignment horizontal="center" vertical="center" wrapText="1"/>
      <protection locked="0"/>
    </xf>
    <xf numFmtId="1" fontId="29" fillId="0" borderId="24" xfId="1" applyNumberFormat="1" applyFont="1" applyFill="1" applyBorder="1" applyAlignment="1" applyProtection="1">
      <alignment horizontal="center" vertical="center" wrapText="1"/>
      <protection locked="0"/>
    </xf>
    <xf numFmtId="0" fontId="29" fillId="0" borderId="24" xfId="6" applyFont="1" applyBorder="1" applyAlignment="1" applyProtection="1">
      <alignment horizontal="center" vertical="center" wrapText="1"/>
      <protection locked="0"/>
    </xf>
    <xf numFmtId="0" fontId="29" fillId="0" borderId="24" xfId="6" applyFont="1" applyBorder="1" applyAlignment="1" applyProtection="1">
      <alignment horizontal="left" vertical="center" wrapText="1"/>
      <protection locked="0"/>
    </xf>
    <xf numFmtId="0" fontId="26" fillId="0" borderId="24" xfId="0" applyFont="1" applyBorder="1" applyAlignment="1">
      <alignment horizontal="justify" vertical="center" wrapText="1"/>
    </xf>
    <xf numFmtId="0" fontId="29" fillId="0" borderId="24" xfId="0" applyFont="1" applyBorder="1" applyAlignment="1">
      <alignment horizontal="justify" vertical="center" wrapText="1"/>
    </xf>
    <xf numFmtId="0" fontId="26" fillId="0" borderId="24" xfId="0" applyFont="1" applyBorder="1" applyAlignment="1">
      <alignment vertical="center" wrapText="1"/>
    </xf>
    <xf numFmtId="0" fontId="26" fillId="0" borderId="24" xfId="6" applyFont="1" applyBorder="1" applyAlignment="1" applyProtection="1">
      <alignment horizontal="left" vertical="center" wrapText="1"/>
      <protection locked="0"/>
    </xf>
    <xf numFmtId="0" fontId="29" fillId="0" borderId="24" xfId="0" applyFont="1" applyBorder="1" applyAlignment="1" applyProtection="1">
      <alignment horizontal="left" vertical="center" wrapText="1"/>
      <protection locked="0"/>
    </xf>
    <xf numFmtId="0" fontId="26" fillId="0" borderId="24" xfId="0" applyFont="1" applyBorder="1" applyAlignment="1">
      <alignment horizontal="left" vertical="center" wrapText="1" readingOrder="1"/>
    </xf>
    <xf numFmtId="0" fontId="29" fillId="0" borderId="0" xfId="0" applyFont="1" applyAlignment="1">
      <alignment vertical="center" wrapText="1"/>
    </xf>
    <xf numFmtId="0" fontId="29" fillId="0" borderId="24" xfId="0" applyFont="1" applyBorder="1" applyAlignment="1">
      <alignment horizontal="left" vertical="center" wrapText="1" readingOrder="1"/>
    </xf>
    <xf numFmtId="0" fontId="38" fillId="0" borderId="24" xfId="0" applyFont="1" applyBorder="1" applyAlignment="1">
      <alignment vertical="center" wrapText="1"/>
    </xf>
    <xf numFmtId="0" fontId="29" fillId="0" borderId="24" xfId="0" applyFont="1" applyBorder="1" applyAlignment="1">
      <alignment vertical="center" wrapText="1"/>
    </xf>
    <xf numFmtId="0" fontId="24" fillId="2" borderId="24" xfId="0" applyFont="1" applyFill="1" applyBorder="1" applyAlignment="1">
      <alignment horizontal="center" vertical="center" wrapText="1"/>
    </xf>
    <xf numFmtId="0" fontId="31" fillId="0" borderId="0" xfId="0" applyFont="1" applyAlignment="1">
      <alignment vertical="center"/>
    </xf>
    <xf numFmtId="0" fontId="31" fillId="2" borderId="0" xfId="0" applyFont="1" applyFill="1" applyAlignment="1">
      <alignment vertical="center"/>
    </xf>
    <xf numFmtId="0" fontId="29" fillId="2" borderId="0" xfId="0" applyFont="1" applyFill="1" applyAlignment="1">
      <alignment vertical="center"/>
    </xf>
    <xf numFmtId="0" fontId="33" fillId="2" borderId="0" xfId="0" applyFont="1" applyFill="1" applyAlignment="1">
      <alignment horizontal="center" vertical="center"/>
    </xf>
    <xf numFmtId="0" fontId="29" fillId="0" borderId="0" xfId="0" applyFont="1" applyAlignment="1">
      <alignment vertical="center"/>
    </xf>
    <xf numFmtId="0" fontId="39" fillId="0" borderId="24" xfId="0" applyFont="1" applyBorder="1" applyAlignment="1" applyProtection="1">
      <alignment horizontal="center" vertical="center" wrapText="1"/>
      <protection locked="0"/>
    </xf>
    <xf numFmtId="0" fontId="40" fillId="2" borderId="0" xfId="0" applyFont="1" applyFill="1" applyAlignment="1">
      <alignment vertical="center" wrapText="1"/>
    </xf>
    <xf numFmtId="0" fontId="40" fillId="2" borderId="0" xfId="0" applyFont="1" applyFill="1" applyAlignment="1">
      <alignment vertical="center"/>
    </xf>
    <xf numFmtId="14" fontId="36" fillId="2" borderId="45" xfId="0" applyNumberFormat="1" applyFont="1" applyFill="1" applyBorder="1" applyAlignment="1" applyProtection="1">
      <alignment horizontal="center" vertical="center" wrapText="1"/>
      <protection locked="0"/>
    </xf>
    <xf numFmtId="0" fontId="41" fillId="2" borderId="55" xfId="0" applyFont="1" applyFill="1" applyBorder="1" applyAlignment="1">
      <alignment horizontal="left" vertical="center" wrapText="1"/>
    </xf>
    <xf numFmtId="0" fontId="36" fillId="2" borderId="21" xfId="0" applyFont="1" applyFill="1" applyBorder="1" applyAlignment="1">
      <alignment horizontal="center" vertical="center" wrapText="1"/>
    </xf>
    <xf numFmtId="0" fontId="36" fillId="2" borderId="39" xfId="0" applyFont="1" applyFill="1" applyBorder="1" applyAlignment="1" applyProtection="1">
      <alignment horizontal="center" vertical="center" wrapText="1"/>
      <protection locked="0"/>
    </xf>
    <xf numFmtId="0" fontId="41" fillId="2" borderId="40" xfId="0" applyFont="1" applyFill="1" applyBorder="1" applyAlignment="1">
      <alignment horizontal="left" vertical="center" wrapText="1"/>
    </xf>
    <xf numFmtId="0" fontId="36" fillId="2" borderId="8" xfId="0" applyFont="1" applyFill="1" applyBorder="1" applyAlignment="1">
      <alignment vertical="center" wrapText="1"/>
    </xf>
    <xf numFmtId="0" fontId="36" fillId="2" borderId="52" xfId="0" applyFont="1" applyFill="1" applyBorder="1" applyAlignment="1" applyProtection="1">
      <alignment horizontal="center" vertical="center" wrapText="1"/>
      <protection locked="0"/>
    </xf>
    <xf numFmtId="0" fontId="41" fillId="2" borderId="53" xfId="0" applyFont="1" applyFill="1" applyBorder="1" applyAlignment="1">
      <alignment horizontal="left" vertical="center" wrapText="1"/>
    </xf>
    <xf numFmtId="0" fontId="36" fillId="2" borderId="58" xfId="0" applyFont="1" applyFill="1" applyBorder="1" applyAlignment="1">
      <alignment vertical="center" wrapText="1"/>
    </xf>
    <xf numFmtId="0" fontId="42" fillId="0" borderId="48" xfId="0" applyFont="1" applyBorder="1" applyAlignment="1" applyProtection="1">
      <alignment horizontal="center" vertical="center" wrapText="1"/>
      <protection locked="0"/>
    </xf>
    <xf numFmtId="0" fontId="22" fillId="0" borderId="24" xfId="6" applyFont="1" applyBorder="1" applyAlignment="1" applyProtection="1">
      <alignment horizontal="left" vertical="center" wrapText="1"/>
      <protection locked="0"/>
    </xf>
    <xf numFmtId="0" fontId="22" fillId="0" borderId="24" xfId="0" applyFont="1" applyBorder="1" applyAlignment="1">
      <alignment vertical="center" wrapText="1"/>
    </xf>
    <xf numFmtId="0" fontId="22" fillId="0" borderId="24" xfId="0" applyFont="1" applyBorder="1" applyAlignment="1" applyProtection="1">
      <alignment vertical="center" wrapText="1"/>
      <protection locked="0"/>
    </xf>
    <xf numFmtId="0" fontId="22" fillId="2" borderId="24" xfId="0" applyFont="1" applyFill="1" applyBorder="1" applyAlignment="1">
      <alignment vertical="center" wrapText="1"/>
    </xf>
    <xf numFmtId="1" fontId="29" fillId="0" borderId="49" xfId="6" applyNumberFormat="1" applyFont="1" applyBorder="1" applyAlignment="1" applyProtection="1">
      <alignment horizontal="center" vertical="center" wrapText="1"/>
      <protection locked="0"/>
    </xf>
    <xf numFmtId="0" fontId="33" fillId="0" borderId="24" xfId="6" applyFont="1" applyBorder="1" applyAlignment="1" applyProtection="1">
      <alignment horizontal="center" vertical="center" wrapText="1"/>
      <protection locked="0"/>
    </xf>
    <xf numFmtId="0" fontId="26" fillId="0" borderId="24" xfId="0" applyFont="1" applyBorder="1" applyAlignment="1" applyProtection="1">
      <alignment horizontal="left" vertical="center" wrapText="1"/>
      <protection locked="0"/>
    </xf>
    <xf numFmtId="0" fontId="7" fillId="0" borderId="24" xfId="0" applyFont="1" applyBorder="1" applyAlignment="1">
      <alignment horizontal="left" vertical="center" wrapText="1"/>
    </xf>
    <xf numFmtId="0" fontId="26" fillId="0" borderId="24" xfId="0" applyFont="1" applyBorder="1" applyAlignment="1" applyProtection="1">
      <alignment vertical="center" wrapText="1"/>
      <protection locked="0"/>
    </xf>
    <xf numFmtId="0" fontId="26" fillId="0" borderId="15" xfId="0" applyFont="1" applyBorder="1" applyAlignment="1" applyProtection="1">
      <alignment vertical="center" wrapText="1"/>
      <protection locked="0"/>
    </xf>
    <xf numFmtId="0" fontId="26" fillId="0" borderId="24" xfId="0" applyFont="1" applyBorder="1" applyAlignment="1" applyProtection="1">
      <alignment vertical="top" wrapText="1"/>
      <protection locked="0"/>
    </xf>
    <xf numFmtId="0" fontId="24" fillId="22" borderId="24" xfId="0" applyFont="1" applyFill="1" applyBorder="1" applyAlignment="1">
      <alignment vertical="center" wrapText="1"/>
    </xf>
    <xf numFmtId="0" fontId="0" fillId="0" borderId="24" xfId="0" applyBorder="1" applyAlignment="1">
      <alignment wrapText="1"/>
    </xf>
    <xf numFmtId="0" fontId="43" fillId="0" borderId="24" xfId="0" applyFont="1" applyBorder="1" applyAlignment="1">
      <alignment wrapText="1"/>
    </xf>
    <xf numFmtId="0" fontId="28" fillId="0" borderId="48"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14" fontId="29" fillId="0" borderId="32" xfId="6" applyNumberFormat="1" applyFont="1" applyBorder="1" applyAlignment="1" applyProtection="1">
      <alignment horizontal="center" vertical="center" wrapText="1"/>
      <protection locked="0"/>
    </xf>
    <xf numFmtId="49" fontId="45" fillId="0" borderId="15" xfId="7" applyNumberFormat="1" applyFont="1" applyBorder="1" applyAlignment="1">
      <alignment vertical="top" wrapText="1"/>
    </xf>
    <xf numFmtId="49" fontId="46" fillId="0" borderId="15" xfId="0" applyNumberFormat="1" applyFont="1" applyBorder="1" applyAlignment="1">
      <alignment vertical="top" wrapText="1"/>
    </xf>
    <xf numFmtId="9" fontId="44" fillId="0" borderId="15" xfId="7" applyNumberFormat="1" applyFont="1" applyBorder="1" applyAlignment="1">
      <alignment horizontal="center" vertical="center" wrapText="1"/>
    </xf>
    <xf numFmtId="0" fontId="44" fillId="0" borderId="15" xfId="5" applyNumberFormat="1" applyFont="1" applyBorder="1" applyAlignment="1">
      <alignment horizontal="center" vertical="center" wrapText="1"/>
    </xf>
    <xf numFmtId="1" fontId="29" fillId="0" borderId="49" xfId="1" applyNumberFormat="1" applyFont="1" applyBorder="1" applyAlignment="1" applyProtection="1">
      <alignment horizontal="center" vertical="center" wrapText="1"/>
      <protection locked="0"/>
    </xf>
    <xf numFmtId="49" fontId="45" fillId="0" borderId="24" xfId="7" applyNumberFormat="1" applyFont="1" applyBorder="1" applyAlignment="1">
      <alignment horizontal="justify" vertical="top" wrapText="1"/>
    </xf>
    <xf numFmtId="49" fontId="46" fillId="0" borderId="24" xfId="0" applyNumberFormat="1" applyFont="1" applyBorder="1" applyAlignment="1">
      <alignment vertical="top" wrapText="1"/>
    </xf>
    <xf numFmtId="49" fontId="45" fillId="0" borderId="24" xfId="7" applyNumberFormat="1" applyFont="1" applyBorder="1" applyAlignment="1">
      <alignment vertical="top" wrapText="1"/>
    </xf>
    <xf numFmtId="9" fontId="44" fillId="0" borderId="24" xfId="7" applyNumberFormat="1" applyFont="1" applyBorder="1" applyAlignment="1">
      <alignment horizontal="center" vertical="center" wrapText="1"/>
    </xf>
    <xf numFmtId="49" fontId="45" fillId="0" borderId="46" xfId="7" applyNumberFormat="1" applyFont="1" applyBorder="1" applyAlignment="1">
      <alignment horizontal="justify" vertical="top" wrapText="1"/>
    </xf>
    <xf numFmtId="49" fontId="46" fillId="0" borderId="46" xfId="0" applyNumberFormat="1" applyFont="1" applyBorder="1" applyAlignment="1">
      <alignment vertical="top" wrapText="1"/>
    </xf>
    <xf numFmtId="9" fontId="44" fillId="0" borderId="46" xfId="7" applyNumberFormat="1" applyFont="1" applyBorder="1" applyAlignment="1">
      <alignment horizontal="center" vertical="center" wrapText="1"/>
    </xf>
    <xf numFmtId="0" fontId="44" fillId="0" borderId="46" xfId="5" applyNumberFormat="1" applyFont="1" applyBorder="1" applyAlignment="1">
      <alignment horizontal="center" vertical="center" wrapText="1"/>
    </xf>
    <xf numFmtId="0" fontId="22" fillId="0" borderId="45" xfId="0" applyFont="1" applyBorder="1" applyAlignment="1" applyProtection="1">
      <alignment horizontal="center" vertical="center" wrapText="1"/>
      <protection locked="0"/>
    </xf>
    <xf numFmtId="49" fontId="45" fillId="2" borderId="24" xfId="7" applyNumberFormat="1" applyFont="1" applyFill="1" applyBorder="1" applyAlignment="1">
      <alignment horizontal="justify" vertical="top" wrapText="1"/>
    </xf>
    <xf numFmtId="0" fontId="45" fillId="0" borderId="11" xfId="7" applyFont="1" applyBorder="1" applyAlignment="1">
      <alignment horizontal="left" vertical="top" wrapText="1"/>
    </xf>
    <xf numFmtId="49" fontId="45" fillId="0" borderId="11" xfId="7" applyNumberFormat="1" applyFont="1" applyBorder="1" applyAlignment="1">
      <alignment horizontal="left" vertical="top" wrapText="1"/>
    </xf>
    <xf numFmtId="49" fontId="46" fillId="0" borderId="11" xfId="0" applyNumberFormat="1" applyFont="1" applyBorder="1" applyAlignment="1">
      <alignment vertical="top" wrapText="1"/>
    </xf>
    <xf numFmtId="9" fontId="44" fillId="0" borderId="11" xfId="7" applyNumberFormat="1" applyFont="1" applyBorder="1" applyAlignment="1">
      <alignment horizontal="center" vertical="center" wrapText="1"/>
    </xf>
    <xf numFmtId="0" fontId="44" fillId="0" borderId="11" xfId="5" applyNumberFormat="1" applyFont="1" applyBorder="1" applyAlignment="1">
      <alignment horizontal="center" vertical="center" wrapText="1"/>
    </xf>
    <xf numFmtId="1" fontId="29" fillId="0" borderId="11" xfId="1" applyNumberFormat="1" applyFont="1" applyBorder="1" applyAlignment="1" applyProtection="1">
      <alignment horizontal="center" vertical="center" wrapText="1"/>
      <protection locked="0"/>
    </xf>
    <xf numFmtId="1" fontId="29" fillId="24" borderId="11" xfId="1" applyNumberFormat="1" applyFont="1" applyFill="1" applyBorder="1" applyAlignment="1" applyProtection="1">
      <alignment horizontal="center" vertical="center" wrapText="1"/>
      <protection locked="0"/>
    </xf>
    <xf numFmtId="1" fontId="29" fillId="24" borderId="61" xfId="1" applyNumberFormat="1" applyFont="1" applyFill="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49" fontId="45" fillId="0" borderId="24" xfId="7" applyNumberFormat="1" applyFont="1" applyBorder="1" applyAlignment="1" applyProtection="1">
      <alignment horizontal="center" vertical="top" wrapText="1"/>
      <protection locked="0"/>
    </xf>
    <xf numFmtId="9" fontId="44" fillId="0" borderId="2" xfId="7" applyNumberFormat="1" applyFont="1" applyBorder="1" applyAlignment="1">
      <alignment horizontal="center" vertical="center" wrapText="1"/>
    </xf>
    <xf numFmtId="0" fontId="44" fillId="0" borderId="2" xfId="5" applyNumberFormat="1" applyFont="1" applyBorder="1" applyAlignment="1">
      <alignment horizontal="center" vertical="center" wrapText="1"/>
    </xf>
    <xf numFmtId="0" fontId="44" fillId="0" borderId="24" xfId="5" applyNumberFormat="1" applyFont="1" applyBorder="1" applyAlignment="1">
      <alignment horizontal="center" vertical="center" wrapText="1"/>
    </xf>
    <xf numFmtId="49" fontId="45" fillId="0" borderId="46" xfId="7" applyNumberFormat="1" applyFont="1" applyBorder="1" applyAlignment="1" applyProtection="1">
      <alignment horizontal="left" vertical="top" wrapText="1"/>
      <protection locked="0"/>
    </xf>
    <xf numFmtId="49" fontId="45" fillId="2" borderId="46" xfId="7" applyNumberFormat="1" applyFont="1" applyFill="1" applyBorder="1" applyAlignment="1" applyProtection="1">
      <alignment horizontal="center" vertical="top" wrapText="1"/>
      <protection locked="0"/>
    </xf>
    <xf numFmtId="49" fontId="45" fillId="0" borderId="24" xfId="7" applyNumberFormat="1" applyFont="1" applyBorder="1" applyAlignment="1" applyProtection="1">
      <alignment horizontal="left" vertical="top" wrapText="1"/>
      <protection locked="0"/>
    </xf>
    <xf numFmtId="49" fontId="45" fillId="2" borderId="24" xfId="7" applyNumberFormat="1" applyFont="1" applyFill="1" applyBorder="1" applyAlignment="1" applyProtection="1">
      <alignment horizontal="left" vertical="top" wrapText="1"/>
      <protection locked="0"/>
    </xf>
    <xf numFmtId="9" fontId="44" fillId="2" borderId="24" xfId="7" applyNumberFormat="1" applyFont="1" applyFill="1" applyBorder="1" applyAlignment="1">
      <alignment horizontal="center" vertical="center" wrapText="1"/>
    </xf>
    <xf numFmtId="1" fontId="44" fillId="0" borderId="24" xfId="5" applyNumberFormat="1" applyFont="1" applyBorder="1" applyAlignment="1">
      <alignment horizontal="center" vertical="center" wrapText="1"/>
    </xf>
    <xf numFmtId="0" fontId="26" fillId="0" borderId="47" xfId="0" applyFont="1" applyBorder="1" applyAlignment="1" applyProtection="1">
      <alignment horizontal="left" vertical="top" wrapText="1"/>
      <protection locked="0"/>
    </xf>
    <xf numFmtId="49" fontId="29" fillId="0" borderId="46" xfId="6" applyNumberFormat="1" applyFont="1" applyBorder="1" applyAlignment="1" applyProtection="1">
      <alignment horizontal="left" vertical="top" wrapText="1"/>
      <protection locked="0"/>
    </xf>
    <xf numFmtId="0" fontId="48" fillId="0" borderId="24" xfId="6" applyFont="1" applyBorder="1" applyAlignment="1" applyProtection="1">
      <alignment horizontal="center" vertical="center" wrapText="1"/>
      <protection locked="0"/>
    </xf>
    <xf numFmtId="14" fontId="48" fillId="0" borderId="32" xfId="6" applyNumberFormat="1" applyFont="1" applyBorder="1" applyAlignment="1" applyProtection="1">
      <alignment horizontal="center" vertical="center" wrapText="1"/>
      <protection locked="0"/>
    </xf>
    <xf numFmtId="0" fontId="49" fillId="0" borderId="24" xfId="0" applyFont="1" applyBorder="1" applyAlignment="1" applyProtection="1">
      <alignment horizontal="left" vertical="center" wrapText="1"/>
      <protection locked="0"/>
    </xf>
    <xf numFmtId="0" fontId="49" fillId="2" borderId="24" xfId="0" applyFont="1" applyFill="1" applyBorder="1" applyAlignment="1" applyProtection="1">
      <alignment vertical="top" wrapText="1"/>
      <protection locked="0"/>
    </xf>
    <xf numFmtId="0" fontId="49" fillId="0" borderId="24" xfId="0" applyFont="1" applyBorder="1" applyAlignment="1" applyProtection="1">
      <alignment horizontal="center" vertical="center" wrapText="1"/>
      <protection locked="0"/>
    </xf>
    <xf numFmtId="2" fontId="0" fillId="0" borderId="24" xfId="0" applyNumberFormat="1" applyBorder="1" applyAlignment="1">
      <alignment horizontal="center" vertical="center"/>
    </xf>
    <xf numFmtId="1" fontId="0" fillId="0" borderId="24" xfId="0" applyNumberFormat="1" applyBorder="1" applyAlignment="1">
      <alignment horizontal="center" vertical="center"/>
    </xf>
    <xf numFmtId="164" fontId="29" fillId="0" borderId="24" xfId="5" applyNumberFormat="1" applyFont="1" applyBorder="1" applyAlignment="1" applyProtection="1">
      <alignment horizontal="center" vertical="center" wrapText="1"/>
      <protection locked="0"/>
    </xf>
    <xf numFmtId="164" fontId="29" fillId="24" borderId="24" xfId="5" applyNumberFormat="1" applyFont="1" applyFill="1" applyBorder="1" applyAlignment="1" applyProtection="1">
      <alignment horizontal="center" vertical="center" wrapText="1"/>
      <protection locked="0"/>
    </xf>
    <xf numFmtId="0" fontId="22" fillId="0" borderId="24" xfId="0" applyFont="1" applyBorder="1" applyAlignment="1" applyProtection="1">
      <alignment horizontal="center" vertical="center" wrapText="1"/>
      <protection locked="0"/>
    </xf>
    <xf numFmtId="0" fontId="51" fillId="0" borderId="24" xfId="0" applyFont="1" applyBorder="1" applyAlignment="1">
      <alignment horizontal="left" vertical="top" wrapText="1"/>
    </xf>
    <xf numFmtId="2" fontId="0" fillId="0" borderId="15" xfId="0" applyNumberFormat="1" applyBorder="1" applyAlignment="1">
      <alignment horizontal="center" vertical="center"/>
    </xf>
    <xf numFmtId="1" fontId="0" fillId="0" borderId="15" xfId="0" applyNumberFormat="1" applyBorder="1" applyAlignment="1">
      <alignment horizontal="center" vertical="center"/>
    </xf>
    <xf numFmtId="0" fontId="49" fillId="0" borderId="24" xfId="0" applyFont="1" applyBorder="1" applyAlignment="1" applyProtection="1">
      <alignment vertical="top" wrapText="1"/>
      <protection locked="0"/>
    </xf>
    <xf numFmtId="0" fontId="49" fillId="0" borderId="24" xfId="0" applyFont="1" applyBorder="1" applyAlignment="1" applyProtection="1">
      <alignment vertical="center" wrapText="1"/>
      <protection locked="0"/>
    </xf>
    <xf numFmtId="0" fontId="52" fillId="0" borderId="24" xfId="6" applyFont="1" applyBorder="1" applyAlignment="1" applyProtection="1">
      <alignment horizontal="left" vertical="top" wrapText="1"/>
      <protection locked="0"/>
    </xf>
    <xf numFmtId="0" fontId="28" fillId="0" borderId="24" xfId="0" applyFont="1" applyBorder="1" applyAlignment="1" applyProtection="1">
      <alignment horizontal="center" vertical="center" wrapText="1"/>
      <protection locked="0"/>
    </xf>
    <xf numFmtId="0" fontId="27" fillId="0" borderId="49" xfId="0" applyFont="1" applyBorder="1" applyAlignment="1">
      <alignment horizontal="center" vertical="center" wrapText="1"/>
    </xf>
    <xf numFmtId="43" fontId="26" fillId="0" borderId="49" xfId="5" applyFont="1" applyBorder="1" applyAlignment="1" applyProtection="1">
      <alignment horizontal="center" vertical="center" wrapText="1"/>
    </xf>
    <xf numFmtId="43" fontId="26" fillId="0" borderId="59" xfId="5" applyFont="1" applyBorder="1" applyAlignment="1" applyProtection="1">
      <alignment horizontal="center" vertical="center" wrapText="1"/>
    </xf>
    <xf numFmtId="0" fontId="24" fillId="22" borderId="9" xfId="0" applyFont="1" applyFill="1" applyBorder="1" applyAlignment="1">
      <alignment horizontal="center" vertical="center" wrapText="1"/>
    </xf>
    <xf numFmtId="0" fontId="29" fillId="0" borderId="24" xfId="6" applyFont="1" applyBorder="1" applyAlignment="1" applyProtection="1">
      <alignment vertical="center" wrapText="1"/>
      <protection locked="0"/>
    </xf>
    <xf numFmtId="1" fontId="29" fillId="0" borderId="25" xfId="6" applyNumberFormat="1" applyFont="1" applyBorder="1" applyAlignment="1" applyProtection="1">
      <alignment vertical="center" wrapText="1"/>
      <protection locked="0"/>
    </xf>
    <xf numFmtId="1" fontId="29" fillId="0" borderId="25" xfId="1" applyNumberFormat="1" applyFont="1" applyBorder="1" applyAlignment="1" applyProtection="1">
      <alignment vertical="center" wrapText="1"/>
      <protection locked="0"/>
    </xf>
    <xf numFmtId="1" fontId="29" fillId="24" borderId="25" xfId="1" applyNumberFormat="1" applyFont="1" applyFill="1" applyBorder="1" applyAlignment="1" applyProtection="1">
      <alignment vertical="center" wrapText="1"/>
      <protection locked="0"/>
    </xf>
    <xf numFmtId="0" fontId="29" fillId="0" borderId="62" xfId="0" applyFont="1" applyBorder="1" applyAlignment="1" applyProtection="1">
      <alignment vertical="center" wrapText="1"/>
      <protection locked="0"/>
    </xf>
    <xf numFmtId="1" fontId="0" fillId="0" borderId="24" xfId="0" applyNumberFormat="1" applyBorder="1" applyAlignment="1">
      <alignment vertical="center" wrapText="1"/>
    </xf>
    <xf numFmtId="1" fontId="29" fillId="0" borderId="24" xfId="1" applyNumberFormat="1" applyFont="1" applyBorder="1" applyAlignment="1" applyProtection="1">
      <alignment horizontal="right" vertical="center" wrapText="1"/>
      <protection locked="0"/>
    </xf>
    <xf numFmtId="1" fontId="29" fillId="0" borderId="25" xfId="1" applyNumberFormat="1" applyFont="1" applyBorder="1" applyAlignment="1" applyProtection="1">
      <alignment horizontal="center" vertical="center" wrapText="1"/>
      <protection locked="0"/>
    </xf>
    <xf numFmtId="1" fontId="29" fillId="24" borderId="25" xfId="1" applyNumberFormat="1" applyFont="1" applyFill="1" applyBorder="1" applyAlignment="1" applyProtection="1">
      <alignment horizontal="center" vertical="center" wrapText="1"/>
      <protection locked="0"/>
    </xf>
    <xf numFmtId="1" fontId="29" fillId="0" borderId="25" xfId="1" applyNumberFormat="1" applyFont="1" applyBorder="1" applyAlignment="1" applyProtection="1">
      <alignment horizontal="right" vertical="center" wrapText="1"/>
      <protection locked="0"/>
    </xf>
    <xf numFmtId="1" fontId="29" fillId="24" borderId="26" xfId="1" applyNumberFormat="1" applyFont="1" applyFill="1" applyBorder="1" applyAlignment="1" applyProtection="1">
      <alignment horizontal="center" vertical="center" wrapText="1"/>
      <protection locked="0"/>
    </xf>
    <xf numFmtId="0" fontId="22" fillId="0" borderId="24" xfId="0" applyFont="1" applyBorder="1" applyAlignment="1">
      <alignment horizontal="left" vertical="center" wrapText="1"/>
    </xf>
    <xf numFmtId="0" fontId="29" fillId="0" borderId="25" xfId="6" applyFont="1" applyBorder="1" applyAlignment="1" applyProtection="1">
      <alignment horizontal="left" vertical="center" wrapText="1"/>
      <protection locked="0"/>
    </xf>
    <xf numFmtId="0" fontId="29" fillId="0" borderId="25" xfId="6" applyFont="1" applyBorder="1" applyAlignment="1" applyProtection="1">
      <alignment vertical="center" wrapText="1"/>
      <protection locked="0"/>
    </xf>
    <xf numFmtId="1" fontId="29" fillId="0" borderId="24" xfId="6" applyNumberFormat="1" applyFont="1" applyBorder="1" applyAlignment="1" applyProtection="1">
      <alignment horizontal="center" vertical="center"/>
      <protection locked="0"/>
    </xf>
    <xf numFmtId="1" fontId="29" fillId="0" borderId="24" xfId="1" applyNumberFormat="1" applyFont="1" applyBorder="1" applyAlignment="1" applyProtection="1">
      <alignment vertical="center"/>
      <protection locked="0"/>
    </xf>
    <xf numFmtId="0" fontId="0" fillId="0" borderId="24" xfId="0" applyBorder="1" applyAlignment="1">
      <alignment vertical="center"/>
    </xf>
    <xf numFmtId="0" fontId="29" fillId="0" borderId="63" xfId="6" applyFont="1" applyBorder="1" applyAlignment="1" applyProtection="1">
      <alignment horizontal="left" vertical="top" wrapText="1"/>
      <protection locked="0"/>
    </xf>
    <xf numFmtId="1" fontId="29" fillId="0" borderId="46" xfId="1" applyNumberFormat="1" applyFont="1" applyBorder="1" applyAlignment="1" applyProtection="1">
      <alignment vertical="center" wrapText="1"/>
      <protection locked="0"/>
    </xf>
    <xf numFmtId="1" fontId="5" fillId="2" borderId="0" xfId="0" applyNumberFormat="1" applyFont="1" applyFill="1"/>
    <xf numFmtId="9" fontId="5" fillId="2" borderId="0" xfId="1" applyFont="1" applyFill="1"/>
    <xf numFmtId="0" fontId="26" fillId="0" borderId="24" xfId="0" applyFont="1" applyBorder="1" applyAlignment="1" applyProtection="1">
      <alignment horizontal="center" vertical="top" wrapText="1"/>
      <protection locked="0"/>
    </xf>
    <xf numFmtId="0" fontId="22" fillId="0" borderId="62" xfId="0" applyFont="1" applyBorder="1" applyAlignment="1" applyProtection="1">
      <alignment horizontal="center" vertical="top" wrapText="1"/>
      <protection locked="0"/>
    </xf>
    <xf numFmtId="0" fontId="22" fillId="0" borderId="24" xfId="0" applyFont="1" applyBorder="1" applyAlignment="1">
      <alignment horizontal="left" vertical="top" wrapText="1"/>
    </xf>
    <xf numFmtId="0" fontId="22" fillId="0" borderId="24" xfId="0" applyFont="1" applyBorder="1" applyAlignment="1" applyProtection="1">
      <alignment vertical="top" wrapText="1"/>
      <protection locked="0"/>
    </xf>
    <xf numFmtId="0" fontId="53" fillId="0" borderId="24" xfId="0" applyFont="1" applyBorder="1" applyAlignment="1">
      <alignment horizontal="center" vertical="center" wrapText="1"/>
    </xf>
    <xf numFmtId="0" fontId="29" fillId="0" borderId="63" xfId="6" applyFont="1" applyBorder="1" applyAlignment="1" applyProtection="1">
      <alignment horizontal="center" vertical="center" wrapText="1"/>
      <protection locked="0"/>
    </xf>
    <xf numFmtId="1" fontId="29" fillId="0" borderId="15" xfId="6" applyNumberFormat="1" applyFont="1" applyBorder="1" applyAlignment="1" applyProtection="1">
      <alignment horizontal="center" vertical="center" wrapText="1"/>
      <protection locked="0"/>
    </xf>
    <xf numFmtId="1" fontId="29" fillId="0" borderId="63" xfId="1" applyNumberFormat="1" applyFont="1" applyBorder="1" applyAlignment="1" applyProtection="1">
      <alignment horizontal="center" vertical="center" wrapText="1"/>
      <protection locked="0"/>
    </xf>
    <xf numFmtId="1" fontId="29" fillId="24" borderId="63" xfId="1" applyNumberFormat="1" applyFont="1" applyFill="1" applyBorder="1" applyAlignment="1" applyProtection="1">
      <alignment horizontal="center" vertical="center" wrapText="1"/>
      <protection locked="0"/>
    </xf>
    <xf numFmtId="0" fontId="26" fillId="0" borderId="15" xfId="0" applyFont="1" applyBorder="1" applyAlignment="1">
      <alignment horizontal="center" vertical="center" wrapText="1"/>
    </xf>
    <xf numFmtId="0" fontId="9" fillId="0" borderId="15" xfId="4" applyFill="1" applyBorder="1" applyAlignment="1">
      <alignment horizontal="center" vertical="center" wrapText="1"/>
    </xf>
    <xf numFmtId="1" fontId="27" fillId="0" borderId="25" xfId="0" applyNumberFormat="1" applyFont="1" applyBorder="1" applyAlignment="1">
      <alignment vertical="center" wrapText="1"/>
    </xf>
    <xf numFmtId="1" fontId="26" fillId="0" borderId="25" xfId="0" applyNumberFormat="1" applyFont="1" applyBorder="1" applyAlignment="1">
      <alignment vertical="center" wrapText="1"/>
    </xf>
    <xf numFmtId="9" fontId="22" fillId="23" borderId="25" xfId="1" applyFont="1" applyFill="1" applyBorder="1" applyAlignment="1" applyProtection="1">
      <alignment vertical="center" wrapText="1"/>
    </xf>
    <xf numFmtId="9" fontId="22" fillId="23" borderId="62" xfId="1" applyFont="1" applyFill="1" applyBorder="1" applyAlignment="1" applyProtection="1">
      <alignment vertical="center" wrapText="1"/>
    </xf>
    <xf numFmtId="9" fontId="25" fillId="23" borderId="64" xfId="1" applyFont="1" applyFill="1" applyBorder="1" applyAlignment="1" applyProtection="1">
      <alignment horizontal="center" vertical="center" wrapText="1"/>
    </xf>
    <xf numFmtId="0" fontId="9" fillId="0" borderId="24" xfId="4" applyBorder="1" applyAlignment="1">
      <alignment horizontal="center" vertical="center" wrapText="1"/>
    </xf>
    <xf numFmtId="0" fontId="9" fillId="0" borderId="24" xfId="4" applyFill="1" applyBorder="1" applyAlignment="1">
      <alignment horizontal="center" vertical="center" wrapText="1"/>
    </xf>
    <xf numFmtId="0" fontId="9" fillId="0" borderId="66" xfId="4" applyFill="1" applyBorder="1" applyAlignment="1">
      <alignment horizontal="center" vertical="center" wrapText="1"/>
    </xf>
    <xf numFmtId="0" fontId="9" fillId="0" borderId="0" xfId="4" applyFill="1"/>
    <xf numFmtId="0" fontId="9" fillId="0" borderId="15" xfId="4" applyFill="1" applyBorder="1" applyAlignment="1">
      <alignment wrapText="1"/>
    </xf>
    <xf numFmtId="0" fontId="9" fillId="0" borderId="0" xfId="4" applyFill="1" applyAlignment="1">
      <alignment horizontal="center" vertical="center" wrapText="1"/>
    </xf>
    <xf numFmtId="0" fontId="9" fillId="0" borderId="0" xfId="4" applyFill="1" applyAlignment="1">
      <alignment horizontal="center" vertical="center"/>
    </xf>
    <xf numFmtId="1" fontId="26" fillId="0" borderId="24" xfId="0" applyNumberFormat="1" applyFont="1" applyBorder="1" applyAlignment="1">
      <alignment horizontal="center" vertical="center" wrapText="1"/>
    </xf>
    <xf numFmtId="0" fontId="54" fillId="0" borderId="24" xfId="0" applyFont="1" applyBorder="1" applyAlignment="1">
      <alignment wrapText="1"/>
    </xf>
    <xf numFmtId="0" fontId="9" fillId="0" borderId="24" xfId="4" applyBorder="1" applyAlignment="1">
      <alignment wrapText="1"/>
    </xf>
    <xf numFmtId="0" fontId="36" fillId="0" borderId="24" xfId="0" applyFont="1" applyBorder="1" applyAlignment="1">
      <alignment vertical="center"/>
    </xf>
    <xf numFmtId="0" fontId="36" fillId="0" borderId="29" xfId="0" applyFont="1" applyBorder="1" applyAlignment="1">
      <alignment vertical="center"/>
    </xf>
    <xf numFmtId="9" fontId="37" fillId="0" borderId="67" xfId="1" applyFont="1" applyFill="1" applyBorder="1" applyAlignment="1" applyProtection="1">
      <alignment horizontal="center" vertical="center" wrapText="1"/>
    </xf>
    <xf numFmtId="1" fontId="29" fillId="0" borderId="15" xfId="1" applyNumberFormat="1" applyFont="1" applyFill="1" applyBorder="1" applyAlignment="1" applyProtection="1">
      <alignment horizontal="center" vertical="center" wrapText="1"/>
      <protection locked="0"/>
    </xf>
    <xf numFmtId="0" fontId="9" fillId="0" borderId="24" xfId="4" applyBorder="1" applyAlignment="1">
      <alignment horizontal="center" vertical="center"/>
    </xf>
    <xf numFmtId="9" fontId="29" fillId="0" borderId="24" xfId="1" applyFont="1" applyFill="1" applyBorder="1" applyAlignment="1" applyProtection="1">
      <alignment horizontal="center" vertical="center" wrapText="1"/>
    </xf>
    <xf numFmtId="1" fontId="27" fillId="0" borderId="49" xfId="0" applyNumberFormat="1" applyFont="1" applyBorder="1" applyAlignment="1">
      <alignment vertical="center" wrapText="1"/>
    </xf>
    <xf numFmtId="0" fontId="9" fillId="0" borderId="46" xfId="4" applyFill="1" applyBorder="1" applyAlignment="1">
      <alignment horizontal="center" vertical="center" wrapText="1"/>
    </xf>
    <xf numFmtId="9" fontId="22" fillId="0" borderId="24" xfId="1" applyFont="1" applyFill="1" applyBorder="1" applyAlignment="1" applyProtection="1">
      <alignment vertical="center" wrapText="1"/>
    </xf>
    <xf numFmtId="9" fontId="22" fillId="2" borderId="27" xfId="1" applyFont="1" applyFill="1" applyBorder="1" applyAlignment="1" applyProtection="1">
      <alignment vertical="top" wrapText="1"/>
      <protection locked="0"/>
    </xf>
    <xf numFmtId="9" fontId="22" fillId="2" borderId="24" xfId="1" applyFont="1" applyFill="1" applyBorder="1" applyAlignment="1" applyProtection="1">
      <alignment vertical="top" wrapText="1"/>
      <protection locked="0"/>
    </xf>
    <xf numFmtId="0" fontId="24" fillId="22" borderId="27" xfId="0" applyFont="1" applyFill="1" applyBorder="1" applyAlignment="1" applyProtection="1">
      <alignment vertical="center" wrapText="1"/>
      <protection locked="0"/>
    </xf>
    <xf numFmtId="0" fontId="24" fillId="22" borderId="24" xfId="0" applyFont="1" applyFill="1" applyBorder="1" applyAlignment="1" applyProtection="1">
      <alignment vertical="center" wrapText="1"/>
      <protection locked="0"/>
    </xf>
    <xf numFmtId="9" fontId="22" fillId="2" borderId="24" xfId="1" applyFont="1" applyFill="1" applyBorder="1" applyAlignment="1" applyProtection="1">
      <alignment vertical="top"/>
      <protection locked="0"/>
    </xf>
    <xf numFmtId="9" fontId="22" fillId="2" borderId="27" xfId="1" applyFont="1" applyFill="1" applyBorder="1" applyAlignment="1" applyProtection="1">
      <alignment vertical="top"/>
      <protection locked="0"/>
    </xf>
    <xf numFmtId="9" fontId="22" fillId="2" borderId="29" xfId="1" applyFont="1" applyFill="1" applyBorder="1" applyAlignment="1" applyProtection="1">
      <alignment vertical="top"/>
      <protection locked="0"/>
    </xf>
    <xf numFmtId="0" fontId="22" fillId="2" borderId="24" xfId="0" applyFont="1" applyFill="1" applyBorder="1" applyAlignment="1" applyProtection="1">
      <alignment horizontal="center" vertical="top" wrapText="1"/>
      <protection locked="0"/>
    </xf>
    <xf numFmtId="0" fontId="34" fillId="0" borderId="58" xfId="0" applyFont="1" applyBorder="1" applyAlignment="1">
      <alignment horizontal="center" vertical="center"/>
    </xf>
    <xf numFmtId="0" fontId="34" fillId="0" borderId="44" xfId="0" applyFont="1" applyBorder="1" applyAlignment="1">
      <alignment horizontal="center" vertical="center"/>
    </xf>
    <xf numFmtId="0" fontId="34" fillId="0" borderId="57" xfId="0" applyFont="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6" xfId="0" applyFont="1" applyFill="1" applyBorder="1" applyAlignment="1">
      <alignment horizontal="center" vertical="center" wrapText="1"/>
    </xf>
    <xf numFmtId="0" fontId="34" fillId="2" borderId="21"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34" fillId="2" borderId="56" xfId="0" applyFont="1" applyFill="1" applyBorder="1" applyAlignment="1">
      <alignment horizontal="center" vertical="center" wrapText="1"/>
    </xf>
    <xf numFmtId="0" fontId="24" fillId="22" borderId="32" xfId="0" applyFont="1" applyFill="1" applyBorder="1" applyAlignment="1">
      <alignment horizontal="center" vertical="center"/>
    </xf>
    <xf numFmtId="0" fontId="24" fillId="22" borderId="29" xfId="0" applyFont="1" applyFill="1" applyBorder="1" applyAlignment="1">
      <alignment horizontal="center" vertical="center"/>
    </xf>
    <xf numFmtId="0" fontId="29" fillId="0" borderId="32" xfId="6" applyFont="1" applyBorder="1" applyAlignment="1" applyProtection="1">
      <alignment horizontal="left" vertical="top" wrapText="1"/>
      <protection locked="0"/>
    </xf>
    <xf numFmtId="0" fontId="29" fillId="0" borderId="54" xfId="6" applyFont="1" applyBorder="1" applyAlignment="1" applyProtection="1">
      <alignment horizontal="left" vertical="top" wrapText="1"/>
      <protection locked="0"/>
    </xf>
    <xf numFmtId="0" fontId="29" fillId="0" borderId="29" xfId="6" applyFont="1" applyBorder="1" applyAlignment="1" applyProtection="1">
      <alignment horizontal="left" vertical="top" wrapText="1"/>
      <protection locked="0"/>
    </xf>
    <xf numFmtId="0" fontId="29" fillId="0" borderId="32" xfId="6" applyFont="1" applyBorder="1" applyAlignment="1" applyProtection="1">
      <alignment horizontal="left" vertical="center" wrapText="1"/>
      <protection locked="0"/>
    </xf>
    <xf numFmtId="0" fontId="29" fillId="0" borderId="29" xfId="6" applyFont="1" applyBorder="1" applyAlignment="1" applyProtection="1">
      <alignment horizontal="left" vertical="center" wrapText="1"/>
      <protection locked="0"/>
    </xf>
    <xf numFmtId="0" fontId="33" fillId="0" borderId="32" xfId="6" applyFont="1" applyBorder="1" applyAlignment="1" applyProtection="1">
      <alignment horizontal="left" vertical="top" wrapText="1"/>
      <protection locked="0"/>
    </xf>
    <xf numFmtId="0" fontId="33" fillId="0" borderId="54" xfId="6" applyFont="1" applyBorder="1" applyAlignment="1" applyProtection="1">
      <alignment horizontal="left" vertical="top" wrapText="1"/>
      <protection locked="0"/>
    </xf>
    <xf numFmtId="0" fontId="33" fillId="0" borderId="29" xfId="6" applyFont="1" applyBorder="1" applyAlignment="1" applyProtection="1">
      <alignment horizontal="left" vertical="top" wrapText="1"/>
      <protection locked="0"/>
    </xf>
    <xf numFmtId="0" fontId="24" fillId="22" borderId="24" xfId="0" applyFont="1" applyFill="1" applyBorder="1" applyAlignment="1">
      <alignment horizontal="center" vertical="center"/>
    </xf>
    <xf numFmtId="0" fontId="24" fillId="22" borderId="54" xfId="0" applyFont="1" applyFill="1" applyBorder="1" applyAlignment="1">
      <alignment horizontal="center" vertical="center"/>
    </xf>
    <xf numFmtId="0" fontId="24" fillId="22" borderId="32" xfId="0" applyFont="1" applyFill="1" applyBorder="1" applyAlignment="1">
      <alignment horizontal="center" vertical="center" wrapText="1"/>
    </xf>
    <xf numFmtId="0" fontId="24" fillId="22" borderId="29" xfId="0" applyFont="1" applyFill="1" applyBorder="1" applyAlignment="1">
      <alignment horizontal="center" vertical="center" wrapText="1"/>
    </xf>
    <xf numFmtId="0" fontId="29" fillId="0" borderId="24" xfId="6" applyFont="1" applyBorder="1" applyAlignment="1" applyProtection="1">
      <alignment horizontal="left" vertical="top" wrapText="1"/>
      <protection locked="0"/>
    </xf>
    <xf numFmtId="0" fontId="24" fillId="22" borderId="53" xfId="0" applyFont="1" applyFill="1" applyBorder="1" applyAlignment="1">
      <alignment horizontal="center" vertical="center"/>
    </xf>
    <xf numFmtId="0" fontId="24" fillId="22" borderId="2" xfId="0" applyFont="1" applyFill="1" applyBorder="1" applyAlignment="1">
      <alignment horizontal="center" vertical="center"/>
    </xf>
    <xf numFmtId="0" fontId="24" fillId="22" borderId="52" xfId="0" applyFont="1" applyFill="1" applyBorder="1" applyAlignment="1">
      <alignment horizontal="center" vertical="center"/>
    </xf>
    <xf numFmtId="0" fontId="24" fillId="22" borderId="24" xfId="0" applyFont="1" applyFill="1" applyBorder="1" applyAlignment="1">
      <alignment horizontal="center" vertical="center" wrapText="1"/>
    </xf>
    <xf numFmtId="0" fontId="24" fillId="22" borderId="39" xfId="0" applyFont="1" applyFill="1" applyBorder="1" applyAlignment="1">
      <alignment horizontal="center" vertical="center" wrapText="1"/>
    </xf>
    <xf numFmtId="0" fontId="5" fillId="2" borderId="24" xfId="0" applyFont="1" applyFill="1" applyBorder="1" applyAlignment="1">
      <alignment horizontal="center" vertical="center"/>
    </xf>
    <xf numFmtId="0" fontId="24" fillId="22" borderId="50" xfId="0" applyFont="1" applyFill="1" applyBorder="1" applyAlignment="1">
      <alignment horizontal="center" vertical="center"/>
    </xf>
    <xf numFmtId="0" fontId="24" fillId="22" borderId="49" xfId="0" applyFont="1" applyFill="1" applyBorder="1" applyAlignment="1">
      <alignment horizontal="center" vertical="center"/>
    </xf>
    <xf numFmtId="0" fontId="24" fillId="22" borderId="40" xfId="0" applyFont="1" applyFill="1" applyBorder="1" applyAlignment="1">
      <alignment horizontal="center" vertical="center" wrapText="1"/>
    </xf>
    <xf numFmtId="0" fontId="24" fillId="22" borderId="24" xfId="0" applyFont="1" applyFill="1" applyBorder="1" applyAlignment="1">
      <alignment horizontal="left" vertical="center" wrapText="1"/>
    </xf>
    <xf numFmtId="0" fontId="13" fillId="3" borderId="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0" xfId="0" applyFont="1" applyFill="1" applyAlignment="1">
      <alignment horizontal="center" vertical="center"/>
    </xf>
    <xf numFmtId="0" fontId="11" fillId="5" borderId="16"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5" xfId="0" applyFont="1" applyFill="1" applyBorder="1" applyAlignment="1">
      <alignment horizontal="center" vertical="center" wrapText="1"/>
    </xf>
    <xf numFmtId="9" fontId="22" fillId="2" borderId="24" xfId="1" applyFont="1" applyFill="1" applyBorder="1" applyAlignment="1" applyProtection="1">
      <alignment horizontal="center"/>
      <protection locked="0"/>
    </xf>
    <xf numFmtId="9" fontId="22" fillId="2" borderId="24" xfId="1" applyFont="1" applyFill="1" applyBorder="1" applyAlignment="1" applyProtection="1">
      <alignment horizontal="center" vertical="top"/>
      <protection locked="0"/>
    </xf>
    <xf numFmtId="0" fontId="26" fillId="0" borderId="24" xfId="0" applyFont="1" applyBorder="1" applyAlignment="1" applyProtection="1">
      <alignment horizontal="left" vertical="top" wrapText="1"/>
      <protection locked="0"/>
    </xf>
    <xf numFmtId="0" fontId="26" fillId="0" borderId="51" xfId="0" applyFont="1" applyBorder="1" applyAlignment="1" applyProtection="1">
      <alignment horizontal="left" vertical="top" wrapText="1"/>
      <protection locked="0"/>
    </xf>
    <xf numFmtId="0" fontId="26" fillId="0" borderId="50" xfId="0" applyFont="1" applyBorder="1" applyAlignment="1" applyProtection="1">
      <alignment horizontal="left" vertical="top" wrapText="1"/>
      <protection locked="0"/>
    </xf>
    <xf numFmtId="9" fontId="22" fillId="2" borderId="24" xfId="1" applyFont="1" applyFill="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49"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5" fillId="2" borderId="44" xfId="0" applyFont="1" applyFill="1" applyBorder="1" applyAlignment="1">
      <alignment horizontal="center" vertical="center"/>
    </xf>
    <xf numFmtId="0" fontId="5" fillId="2" borderId="43" xfId="0" applyFont="1" applyFill="1" applyBorder="1" applyAlignment="1">
      <alignment horizontal="center" vertical="center"/>
    </xf>
    <xf numFmtId="0" fontId="24" fillId="22" borderId="51" xfId="0" applyFont="1" applyFill="1" applyBorder="1" applyAlignment="1">
      <alignment horizontal="center" vertical="center"/>
    </xf>
    <xf numFmtId="0" fontId="24" fillId="22" borderId="25" xfId="0" applyFont="1" applyFill="1" applyBorder="1" applyAlignment="1">
      <alignment horizontal="center" vertical="center"/>
    </xf>
    <xf numFmtId="0" fontId="24" fillId="22" borderId="24" xfId="0" applyFont="1" applyFill="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9" fontId="22" fillId="2" borderId="35" xfId="1" applyFont="1" applyFill="1" applyBorder="1" applyAlignment="1" applyProtection="1">
      <alignment horizontal="left" vertical="top" wrapText="1"/>
      <protection locked="0"/>
    </xf>
    <xf numFmtId="9" fontId="22" fillId="2" borderId="34" xfId="1" applyFont="1" applyFill="1" applyBorder="1" applyAlignment="1" applyProtection="1">
      <alignment horizontal="left" vertical="top"/>
      <protection locked="0"/>
    </xf>
    <xf numFmtId="9" fontId="22" fillId="2" borderId="36" xfId="1" applyFont="1" applyFill="1" applyBorder="1" applyAlignment="1" applyProtection="1">
      <alignment horizontal="left" vertical="top"/>
      <protection locked="0"/>
    </xf>
    <xf numFmtId="9" fontId="22" fillId="2" borderId="35" xfId="1" applyFont="1" applyFill="1" applyBorder="1" applyAlignment="1" applyProtection="1">
      <alignment horizontal="left" vertical="top"/>
      <protection locked="0"/>
    </xf>
    <xf numFmtId="9" fontId="22" fillId="2" borderId="33" xfId="1" applyFont="1" applyFill="1" applyBorder="1" applyAlignment="1" applyProtection="1">
      <alignment horizontal="left" vertical="top"/>
      <protection locked="0"/>
    </xf>
    <xf numFmtId="0" fontId="26" fillId="0" borderId="28" xfId="0" applyFont="1" applyBorder="1" applyAlignment="1" applyProtection="1">
      <alignment horizontal="center" vertical="center" wrapText="1"/>
      <protection locked="0"/>
    </xf>
    <xf numFmtId="0" fontId="26" fillId="0" borderId="60" xfId="0" applyFont="1" applyBorder="1" applyAlignment="1" applyProtection="1">
      <alignment horizontal="center" vertical="center" wrapText="1"/>
      <protection locked="0"/>
    </xf>
    <xf numFmtId="0" fontId="5" fillId="2" borderId="0" xfId="0" applyFont="1" applyFill="1" applyAlignment="1">
      <alignment horizontal="center" vertical="center"/>
    </xf>
    <xf numFmtId="0" fontId="24" fillId="22" borderId="40" xfId="0" applyFont="1" applyFill="1" applyBorder="1" applyAlignment="1">
      <alignment horizontal="center" vertical="center"/>
    </xf>
    <xf numFmtId="0" fontId="24" fillId="22" borderId="21" xfId="0" applyFont="1" applyFill="1" applyBorder="1" applyAlignment="1" applyProtection="1">
      <alignment horizontal="center" vertical="center" wrapText="1"/>
      <protection locked="0"/>
    </xf>
    <xf numFmtId="0" fontId="24" fillId="22" borderId="38" xfId="0" applyFont="1" applyFill="1" applyBorder="1" applyAlignment="1" applyProtection="1">
      <alignment horizontal="center" vertical="center" wrapText="1"/>
      <protection locked="0"/>
    </xf>
    <xf numFmtId="0" fontId="24" fillId="22" borderId="37" xfId="0" applyFont="1" applyFill="1" applyBorder="1" applyAlignment="1" applyProtection="1">
      <alignment horizontal="center" vertical="center" wrapText="1"/>
      <protection locked="0"/>
    </xf>
    <xf numFmtId="0" fontId="24" fillId="22" borderId="24" xfId="0" applyFont="1" applyFill="1" applyBorder="1" applyAlignment="1">
      <alignment vertical="center" wrapText="1"/>
    </xf>
    <xf numFmtId="9" fontId="29" fillId="0" borderId="24" xfId="1" applyFont="1" applyFill="1" applyBorder="1" applyAlignment="1" applyProtection="1">
      <alignment vertical="center"/>
      <protection locked="0"/>
    </xf>
    <xf numFmtId="0" fontId="29" fillId="0" borderId="26" xfId="0" applyFont="1" applyBorder="1" applyAlignment="1" applyProtection="1">
      <alignment horizontal="center" vertical="top" wrapText="1"/>
      <protection locked="0"/>
    </xf>
    <xf numFmtId="0" fontId="29" fillId="0" borderId="65" xfId="0" applyFont="1" applyBorder="1" applyAlignment="1" applyProtection="1">
      <alignment horizontal="center" vertical="top" wrapText="1"/>
      <protection locked="0"/>
    </xf>
    <xf numFmtId="0" fontId="29" fillId="0" borderId="17" xfId="0" applyFont="1" applyBorder="1" applyAlignment="1" applyProtection="1">
      <alignment horizontal="center" vertical="top" wrapText="1"/>
      <protection locked="0"/>
    </xf>
    <xf numFmtId="9" fontId="29" fillId="0" borderId="26" xfId="1" applyFont="1" applyFill="1" applyBorder="1" applyAlignment="1" applyProtection="1">
      <alignment horizontal="center" vertical="top" wrapText="1"/>
      <protection locked="0"/>
    </xf>
    <xf numFmtId="9" fontId="29" fillId="0" borderId="27" xfId="1" applyFont="1" applyFill="1" applyBorder="1" applyAlignment="1" applyProtection="1">
      <alignment horizontal="center" vertical="top" wrapText="1"/>
      <protection locked="0"/>
    </xf>
    <xf numFmtId="9" fontId="29" fillId="0" borderId="28" xfId="1" applyFont="1" applyFill="1" applyBorder="1" applyAlignment="1" applyProtection="1">
      <alignment horizontal="center" vertical="top" wrapText="1"/>
      <protection locked="0"/>
    </xf>
    <xf numFmtId="9" fontId="29" fillId="0" borderId="65" xfId="1" applyFont="1" applyFill="1" applyBorder="1" applyAlignment="1" applyProtection="1">
      <alignment horizontal="center" vertical="top" wrapText="1"/>
      <protection locked="0"/>
    </xf>
    <xf numFmtId="9" fontId="29" fillId="0" borderId="0" xfId="1" applyFont="1" applyFill="1" applyBorder="1" applyAlignment="1" applyProtection="1">
      <alignment horizontal="center" vertical="top" wrapText="1"/>
      <protection locked="0"/>
    </xf>
    <xf numFmtId="9" fontId="29" fillId="0" borderId="60" xfId="1" applyFont="1" applyFill="1" applyBorder="1" applyAlignment="1" applyProtection="1">
      <alignment horizontal="center" vertical="top" wrapText="1"/>
      <protection locked="0"/>
    </xf>
    <xf numFmtId="9" fontId="29" fillId="0" borderId="17" xfId="1" applyFont="1" applyFill="1" applyBorder="1" applyAlignment="1" applyProtection="1">
      <alignment horizontal="center" vertical="top" wrapText="1"/>
      <protection locked="0"/>
    </xf>
    <xf numFmtId="9" fontId="29" fillId="0" borderId="18" xfId="1" applyFont="1" applyFill="1" applyBorder="1" applyAlignment="1" applyProtection="1">
      <alignment horizontal="center" vertical="top" wrapText="1"/>
      <protection locked="0"/>
    </xf>
    <xf numFmtId="9" fontId="29" fillId="0" borderId="19" xfId="1" applyFont="1" applyFill="1" applyBorder="1" applyAlignment="1" applyProtection="1">
      <alignment horizontal="center" vertical="top" wrapText="1"/>
      <protection locked="0"/>
    </xf>
    <xf numFmtId="0" fontId="41" fillId="0" borderId="58" xfId="0" applyFont="1" applyBorder="1" applyAlignment="1">
      <alignment horizontal="center" vertical="center"/>
    </xf>
    <xf numFmtId="0" fontId="41" fillId="0" borderId="44" xfId="0" applyFont="1" applyBorder="1" applyAlignment="1">
      <alignment horizontal="center" vertical="center"/>
    </xf>
    <xf numFmtId="0" fontId="41" fillId="0" borderId="57" xfId="0" applyFont="1" applyBorder="1" applyAlignment="1">
      <alignment horizontal="center" vertical="center"/>
    </xf>
    <xf numFmtId="0" fontId="41" fillId="2" borderId="8"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6"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41" fillId="2" borderId="38" xfId="0" applyFont="1" applyFill="1" applyBorder="1" applyAlignment="1">
      <alignment horizontal="center" vertical="center" wrapText="1"/>
    </xf>
    <xf numFmtId="0" fontId="41" fillId="2" borderId="56" xfId="0" applyFont="1" applyFill="1" applyBorder="1" applyAlignment="1">
      <alignment horizontal="center" vertical="center" wrapText="1"/>
    </xf>
    <xf numFmtId="0" fontId="29" fillId="0" borderId="54" xfId="6" applyFont="1" applyBorder="1" applyAlignment="1" applyProtection="1">
      <alignment horizontal="left" vertical="center" wrapText="1"/>
      <protection locked="0"/>
    </xf>
    <xf numFmtId="0" fontId="33" fillId="0" borderId="32" xfId="6" applyFont="1" applyBorder="1" applyAlignment="1" applyProtection="1">
      <alignment horizontal="left" vertical="center" wrapText="1"/>
      <protection locked="0"/>
    </xf>
    <xf numFmtId="0" fontId="33" fillId="0" borderId="54" xfId="6" applyFont="1" applyBorder="1" applyAlignment="1" applyProtection="1">
      <alignment horizontal="left" vertical="center" wrapText="1"/>
      <protection locked="0"/>
    </xf>
    <xf numFmtId="0" fontId="33" fillId="0" borderId="29" xfId="6" applyFont="1" applyBorder="1" applyAlignment="1" applyProtection="1">
      <alignment horizontal="left" vertical="center" wrapText="1"/>
      <protection locked="0"/>
    </xf>
    <xf numFmtId="0" fontId="29" fillId="0" borderId="24" xfId="6" applyFont="1" applyBorder="1" applyAlignment="1" applyProtection="1">
      <alignment horizontal="left" vertical="center" wrapText="1"/>
      <protection locked="0"/>
    </xf>
    <xf numFmtId="0" fontId="29" fillId="0" borderId="25" xfId="0" applyFont="1" applyBorder="1" applyAlignment="1" applyProtection="1">
      <alignment horizontal="left" vertical="center" wrapText="1"/>
      <protection locked="0"/>
    </xf>
    <xf numFmtId="0" fontId="29" fillId="0" borderId="49" xfId="0" applyFont="1" applyBorder="1" applyAlignment="1" applyProtection="1">
      <alignment horizontal="left" vertical="center" wrapText="1"/>
      <protection locked="0"/>
    </xf>
    <xf numFmtId="0" fontId="29" fillId="0" borderId="15" xfId="0" applyFont="1" applyBorder="1" applyAlignment="1" applyProtection="1">
      <alignment horizontal="left" vertical="center" wrapText="1"/>
      <protection locked="0"/>
    </xf>
    <xf numFmtId="0" fontId="36" fillId="0" borderId="0" xfId="0" applyFont="1" applyAlignment="1">
      <alignment horizontal="center" vertical="center"/>
    </xf>
    <xf numFmtId="0" fontId="36" fillId="0" borderId="60" xfId="0" applyFont="1" applyBorder="1" applyAlignment="1">
      <alignment horizontal="center" vertical="center"/>
    </xf>
    <xf numFmtId="0" fontId="24" fillId="22" borderId="26" xfId="0" applyFont="1" applyFill="1" applyBorder="1" applyAlignment="1">
      <alignment horizontal="center" vertical="center" wrapText="1"/>
    </xf>
    <xf numFmtId="0" fontId="24" fillId="22" borderId="28" xfId="0" applyFont="1" applyFill="1" applyBorder="1" applyAlignment="1">
      <alignment horizontal="center" vertical="center" wrapTex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2" borderId="58" xfId="0" applyFont="1" applyFill="1" applyBorder="1" applyAlignment="1">
      <alignment horizontal="center" vertical="center" wrapText="1"/>
    </xf>
    <xf numFmtId="0" fontId="34" fillId="2" borderId="44" xfId="0" applyFont="1" applyFill="1" applyBorder="1" applyAlignment="1">
      <alignment horizontal="center" vertical="center" wrapText="1"/>
    </xf>
    <xf numFmtId="0" fontId="34" fillId="2" borderId="57" xfId="0" applyFont="1" applyFill="1" applyBorder="1" applyAlignment="1">
      <alignment horizontal="center" vertical="center" wrapText="1"/>
    </xf>
    <xf numFmtId="0" fontId="29" fillId="0" borderId="32" xfId="6" applyFont="1" applyBorder="1" applyAlignment="1" applyProtection="1">
      <alignment vertical="center" wrapText="1"/>
      <protection locked="0"/>
    </xf>
    <xf numFmtId="0" fontId="29" fillId="0" borderId="54" xfId="6" applyFont="1" applyBorder="1" applyAlignment="1" applyProtection="1">
      <alignment vertical="center" wrapText="1"/>
      <protection locked="0"/>
    </xf>
    <xf numFmtId="0" fontId="29" fillId="0" borderId="29" xfId="6" applyFont="1" applyBorder="1" applyAlignment="1" applyProtection="1">
      <alignment vertical="center" wrapText="1"/>
      <protection locked="0"/>
    </xf>
    <xf numFmtId="0" fontId="29" fillId="0" borderId="24" xfId="6" applyFont="1" applyBorder="1" applyAlignment="1" applyProtection="1">
      <alignment horizontal="center" vertical="center" wrapText="1"/>
      <protection locked="0"/>
    </xf>
    <xf numFmtId="0" fontId="29" fillId="0" borderId="32" xfId="6" applyFont="1" applyBorder="1" applyAlignment="1" applyProtection="1">
      <alignment horizontal="center" vertical="center" wrapText="1"/>
      <protection locked="0"/>
    </xf>
    <xf numFmtId="0" fontId="29" fillId="0" borderId="54" xfId="6" applyFont="1" applyBorder="1" applyAlignment="1" applyProtection="1">
      <alignment horizontal="center" vertical="center" wrapText="1"/>
      <protection locked="0"/>
    </xf>
    <xf numFmtId="0" fontId="29" fillId="0" borderId="29" xfId="6" applyFont="1" applyBorder="1" applyAlignment="1" applyProtection="1">
      <alignment horizontal="center" vertical="center" wrapText="1"/>
      <protection locked="0"/>
    </xf>
    <xf numFmtId="0" fontId="24" fillId="22" borderId="25" xfId="0" applyFont="1" applyFill="1" applyBorder="1" applyAlignment="1">
      <alignment horizontal="center" vertical="center" wrapText="1"/>
    </xf>
    <xf numFmtId="0" fontId="24" fillId="22" borderId="15" xfId="0" applyFont="1" applyFill="1" applyBorder="1" applyAlignment="1">
      <alignment horizontal="center" vertical="center" wrapText="1"/>
    </xf>
    <xf numFmtId="0" fontId="24" fillId="22" borderId="54" xfId="0" applyFont="1" applyFill="1" applyBorder="1" applyAlignment="1">
      <alignment horizontal="center" vertical="center" wrapText="1"/>
    </xf>
    <xf numFmtId="0" fontId="26" fillId="0" borderId="50" xfId="0" applyFont="1" applyBorder="1" applyAlignment="1" applyProtection="1">
      <alignment horizontal="center" vertical="center" wrapText="1"/>
      <protection locked="0"/>
    </xf>
    <xf numFmtId="0" fontId="45" fillId="0" borderId="43" xfId="7" applyFont="1" applyBorder="1" applyAlignment="1">
      <alignment horizontal="center" vertical="top" wrapText="1"/>
    </xf>
    <xf numFmtId="0" fontId="45" fillId="0" borderId="60" xfId="7" applyFont="1" applyBorder="1" applyAlignment="1">
      <alignment horizontal="center" vertical="top" wrapText="1"/>
    </xf>
    <xf numFmtId="0" fontId="45" fillId="0" borderId="19" xfId="7" applyFont="1" applyBorder="1" applyAlignment="1">
      <alignment horizontal="center" vertical="top" wrapText="1"/>
    </xf>
    <xf numFmtId="0" fontId="44" fillId="25" borderId="28" xfId="7" applyFont="1" applyFill="1" applyBorder="1" applyAlignment="1">
      <alignment horizontal="center" vertical="top" wrapText="1"/>
    </xf>
    <xf numFmtId="0" fontId="44" fillId="25" borderId="60" xfId="7" applyFont="1" applyFill="1" applyBorder="1" applyAlignment="1">
      <alignment horizontal="center" vertical="top" wrapText="1"/>
    </xf>
    <xf numFmtId="0" fontId="44" fillId="25" borderId="37" xfId="7" applyFont="1" applyFill="1" applyBorder="1" applyAlignment="1">
      <alignment horizontal="center" vertical="top" wrapText="1"/>
    </xf>
    <xf numFmtId="0" fontId="45" fillId="0" borderId="37" xfId="7" applyFont="1" applyBorder="1" applyAlignment="1">
      <alignment horizontal="center" vertical="top" wrapText="1"/>
    </xf>
    <xf numFmtId="0" fontId="24" fillId="22" borderId="24" xfId="0" applyFont="1" applyFill="1" applyBorder="1" applyAlignment="1" applyProtection="1">
      <alignment horizontal="left" vertical="center" wrapText="1"/>
      <protection locked="0"/>
    </xf>
    <xf numFmtId="0" fontId="48" fillId="0" borderId="32" xfId="6" applyFont="1" applyBorder="1" applyAlignment="1" applyProtection="1">
      <alignment vertical="center" wrapText="1"/>
      <protection locked="0"/>
    </xf>
    <xf numFmtId="0" fontId="48" fillId="0" borderId="54" xfId="6" applyFont="1" applyBorder="1" applyAlignment="1" applyProtection="1">
      <alignment vertical="center" wrapText="1"/>
      <protection locked="0"/>
    </xf>
    <xf numFmtId="0" fontId="48" fillId="0" borderId="29" xfId="6" applyFont="1" applyBorder="1" applyAlignment="1" applyProtection="1">
      <alignment vertical="center" wrapText="1"/>
      <protection locked="0"/>
    </xf>
    <xf numFmtId="0" fontId="47" fillId="0" borderId="32" xfId="6" applyFont="1" applyBorder="1" applyAlignment="1" applyProtection="1">
      <alignment vertical="center" wrapText="1"/>
      <protection locked="0"/>
    </xf>
    <xf numFmtId="0" fontId="47" fillId="0" borderId="54" xfId="6" applyFont="1" applyBorder="1" applyAlignment="1" applyProtection="1">
      <alignment vertical="center" wrapText="1"/>
      <protection locked="0"/>
    </xf>
    <xf numFmtId="0" fontId="47" fillId="0" borderId="29" xfId="6" applyFont="1" applyBorder="1" applyAlignment="1" applyProtection="1">
      <alignment vertical="center" wrapText="1"/>
      <protection locked="0"/>
    </xf>
    <xf numFmtId="0" fontId="47" fillId="0" borderId="54" xfId="6" applyFont="1" applyBorder="1" applyAlignment="1" applyProtection="1">
      <alignment horizontal="left" vertical="top" wrapText="1"/>
      <protection locked="0"/>
    </xf>
    <xf numFmtId="0" fontId="47" fillId="0" borderId="29" xfId="6" applyFont="1" applyBorder="1" applyAlignment="1" applyProtection="1">
      <alignment horizontal="left" vertical="top" wrapText="1"/>
      <protection locked="0"/>
    </xf>
    <xf numFmtId="0" fontId="47" fillId="0" borderId="32" xfId="6" applyFont="1" applyBorder="1" applyAlignment="1" applyProtection="1">
      <alignment horizontal="left" vertical="top" wrapText="1"/>
      <protection locked="0"/>
    </xf>
    <xf numFmtId="0" fontId="47" fillId="0" borderId="32" xfId="6" applyFont="1" applyBorder="1" applyAlignment="1" applyProtection="1">
      <alignment vertical="top" wrapText="1"/>
      <protection locked="0"/>
    </xf>
    <xf numFmtId="0" fontId="47" fillId="0" borderId="54" xfId="6" applyFont="1" applyBorder="1" applyAlignment="1" applyProtection="1">
      <alignment vertical="top" wrapText="1"/>
      <protection locked="0"/>
    </xf>
    <xf numFmtId="0" fontId="47" fillId="0" borderId="29" xfId="6" applyFont="1" applyBorder="1" applyAlignment="1" applyProtection="1">
      <alignment vertical="top" wrapText="1"/>
      <protection locked="0"/>
    </xf>
    <xf numFmtId="0" fontId="47" fillId="0" borderId="24" xfId="6" applyFont="1" applyBorder="1" applyAlignment="1" applyProtection="1">
      <alignment horizontal="left" vertical="top" wrapText="1"/>
      <protection locked="0"/>
    </xf>
    <xf numFmtId="0" fontId="49" fillId="0" borderId="24" xfId="0" applyFont="1" applyBorder="1" applyAlignment="1" applyProtection="1">
      <alignment horizontal="left" vertical="center" wrapText="1"/>
      <protection locked="0"/>
    </xf>
    <xf numFmtId="0" fontId="5" fillId="2" borderId="60" xfId="0" applyFont="1" applyFill="1" applyBorder="1" applyAlignment="1">
      <alignment horizontal="center" vertical="center"/>
    </xf>
    <xf numFmtId="0" fontId="49" fillId="0" borderId="25" xfId="0" applyFont="1" applyBorder="1" applyAlignment="1" applyProtection="1">
      <alignment horizontal="left" vertical="center" wrapText="1"/>
      <protection locked="0"/>
    </xf>
    <xf numFmtId="0" fontId="49" fillId="0" borderId="15" xfId="0" applyFont="1" applyBorder="1" applyAlignment="1" applyProtection="1">
      <alignment horizontal="left" vertical="center" wrapText="1"/>
      <protection locked="0"/>
    </xf>
    <xf numFmtId="0" fontId="24" fillId="22" borderId="27" xfId="0" applyFont="1" applyFill="1" applyBorder="1" applyAlignment="1" applyProtection="1">
      <alignment horizontal="center" vertical="center" wrapText="1"/>
      <protection locked="0"/>
    </xf>
    <xf numFmtId="0" fontId="24" fillId="22" borderId="0" xfId="0" applyFont="1" applyFill="1" applyAlignment="1" applyProtection="1">
      <alignment horizontal="center" vertical="center" wrapText="1"/>
      <protection locked="0"/>
    </xf>
    <xf numFmtId="0" fontId="24" fillId="22" borderId="18" xfId="0" applyFont="1" applyFill="1" applyBorder="1" applyAlignment="1" applyProtection="1">
      <alignment horizontal="center" vertical="center" wrapText="1"/>
      <protection locked="0"/>
    </xf>
    <xf numFmtId="9" fontId="23" fillId="2" borderId="24" xfId="1" applyFont="1" applyFill="1" applyBorder="1" applyAlignment="1" applyProtection="1">
      <alignment horizontal="left" vertical="top" wrapText="1"/>
      <protection locked="0"/>
    </xf>
    <xf numFmtId="0" fontId="24" fillId="22" borderId="51" xfId="0" applyFont="1" applyFill="1" applyBorder="1" applyAlignment="1">
      <alignment horizontal="center" vertical="center" wrapText="1"/>
    </xf>
    <xf numFmtId="0" fontId="26" fillId="0" borderId="24" xfId="0" applyFont="1" applyBorder="1" applyAlignment="1" applyProtection="1">
      <alignment vertical="center" wrapText="1"/>
      <protection locked="0"/>
    </xf>
    <xf numFmtId="0" fontId="0" fillId="0" borderId="24" xfId="0" applyBorder="1" applyAlignment="1">
      <alignment vertical="center" wrapText="1"/>
    </xf>
    <xf numFmtId="0" fontId="26" fillId="0" borderId="25" xfId="0" applyFont="1" applyBorder="1" applyAlignment="1" applyProtection="1">
      <alignment horizontal="center" vertical="center" wrapText="1"/>
      <protection locked="0"/>
    </xf>
    <xf numFmtId="0" fontId="0" fillId="0" borderId="49" xfId="0" applyBorder="1" applyAlignment="1">
      <alignment horizontal="center" vertical="center" wrapTex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22" fillId="0" borderId="24" xfId="0" applyFont="1" applyBorder="1" applyAlignment="1">
      <alignment horizontal="left" vertical="center" wrapText="1"/>
    </xf>
    <xf numFmtId="0" fontId="26" fillId="0" borderId="24" xfId="0" applyFont="1" applyBorder="1" applyAlignment="1" applyProtection="1">
      <alignment horizontal="left" vertical="center" wrapText="1"/>
      <protection locked="0"/>
    </xf>
    <xf numFmtId="0" fontId="0" fillId="0" borderId="24" xfId="0" applyBorder="1" applyAlignment="1">
      <alignment horizontal="center" vertical="center" wrapText="1"/>
    </xf>
    <xf numFmtId="0" fontId="33" fillId="0" borderId="32" xfId="6" applyFont="1" applyBorder="1" applyAlignment="1" applyProtection="1">
      <alignment vertical="top" wrapText="1"/>
      <protection locked="0"/>
    </xf>
    <xf numFmtId="0" fontId="33" fillId="0" borderId="54" xfId="6" applyFont="1" applyBorder="1" applyAlignment="1" applyProtection="1">
      <alignment vertical="top" wrapText="1"/>
      <protection locked="0"/>
    </xf>
    <xf numFmtId="0" fontId="33" fillId="0" borderId="29" xfId="6" applyFont="1" applyBorder="1" applyAlignment="1" applyProtection="1">
      <alignment vertical="top" wrapText="1"/>
      <protection locked="0"/>
    </xf>
    <xf numFmtId="0" fontId="29" fillId="0" borderId="32" xfId="6" applyFont="1" applyBorder="1" applyAlignment="1" applyProtection="1">
      <alignment vertical="top" wrapText="1"/>
      <protection locked="0"/>
    </xf>
    <xf numFmtId="0" fontId="29" fillId="0" borderId="54" xfId="6" applyFont="1" applyBorder="1" applyAlignment="1" applyProtection="1">
      <alignment vertical="top" wrapText="1"/>
      <protection locked="0"/>
    </xf>
    <xf numFmtId="0" fontId="29" fillId="0" borderId="29" xfId="6" applyFont="1" applyBorder="1" applyAlignment="1" applyProtection="1">
      <alignment vertical="top" wrapText="1"/>
      <protection locked="0"/>
    </xf>
    <xf numFmtId="9" fontId="23" fillId="2" borderId="35" xfId="1" applyFont="1" applyFill="1" applyBorder="1" applyAlignment="1" applyProtection="1">
      <alignment horizontal="left" vertical="top" wrapText="1"/>
      <protection locked="0"/>
    </xf>
    <xf numFmtId="9" fontId="22" fillId="2" borderId="34" xfId="1" applyFont="1" applyFill="1" applyBorder="1" applyAlignment="1" applyProtection="1">
      <alignment horizontal="left" vertical="top" wrapText="1"/>
      <protection locked="0"/>
    </xf>
    <xf numFmtId="9" fontId="22" fillId="2" borderId="36" xfId="1" applyFont="1" applyFill="1" applyBorder="1" applyAlignment="1" applyProtection="1">
      <alignment horizontal="left" vertical="top" wrapText="1"/>
      <protection locked="0"/>
    </xf>
  </cellXfs>
  <cellStyles count="8">
    <cellStyle name="Hipervínculo" xfId="4" builtinId="8"/>
    <cellStyle name="Hyperlink" xfId="3" xr:uid="{CA8317F1-C0A5-40E9-AF83-1880DD3A4DEA}"/>
    <cellStyle name="Millares" xfId="5" builtinId="3"/>
    <cellStyle name="Millares [0] 2" xfId="2" xr:uid="{BCC9DD66-DA07-4DA7-ABDA-9FE7740A71B9}"/>
    <cellStyle name="Normal" xfId="0" builtinId="0"/>
    <cellStyle name="Normal 3 2" xfId="7" xr:uid="{B566D5E7-FF62-4B01-804E-A09096F6D898}"/>
    <cellStyle name="Normal_CV2005" xfId="6" xr:uid="{5291BFA8-C1E6-458A-9B49-61E2BA59B89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IC!A1"/><Relationship Id="rId7" Type="http://schemas.openxmlformats.org/officeDocument/2006/relationships/hyperlink" Target="#PETH!A1"/><Relationship Id="rId2" Type="http://schemas.openxmlformats.org/officeDocument/2006/relationships/hyperlink" Target="#SST!A1"/><Relationship Id="rId1" Type="http://schemas.openxmlformats.org/officeDocument/2006/relationships/hyperlink" Target="#'PETH- '!A1"/><Relationship Id="rId6" Type="http://schemas.openxmlformats.org/officeDocument/2006/relationships/image" Target="../media/image3.svg"/><Relationship Id="rId11" Type="http://schemas.openxmlformats.org/officeDocument/2006/relationships/image" Target="../media/image6.png"/><Relationship Id="rId5" Type="http://schemas.openxmlformats.org/officeDocument/2006/relationships/image" Target="../media/image2.png"/><Relationship Id="rId10" Type="http://schemas.openxmlformats.org/officeDocument/2006/relationships/hyperlink" Target="#'PLANES ESTRAT&#201;GICOS'!A1"/><Relationship Id="rId4" Type="http://schemas.openxmlformats.org/officeDocument/2006/relationships/hyperlink" Target="#PBIEN!A1"/><Relationship Id="rId9" Type="http://schemas.openxmlformats.org/officeDocument/2006/relationships/image" Target="../media/image5.sv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873125</xdr:colOff>
      <xdr:row>0</xdr:row>
      <xdr:rowOff>95250</xdr:rowOff>
    </xdr:from>
    <xdr:to>
      <xdr:col>0</xdr:col>
      <xdr:colOff>873125</xdr:colOff>
      <xdr:row>4</xdr:row>
      <xdr:rowOff>112973</xdr:rowOff>
    </xdr:to>
    <xdr:pic>
      <xdr:nvPicPr>
        <xdr:cNvPr id="5" name="Imagen 4">
          <a:extLst>
            <a:ext uri="{FF2B5EF4-FFF2-40B4-BE49-F238E27FC236}">
              <a16:creationId xmlns:a16="http://schemas.microsoft.com/office/drawing/2014/main" id="{A0266C01-55B0-4EC8-B3DF-9552F47E9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3125" y="91440"/>
          <a:ext cx="973926" cy="745433"/>
        </a:xfrm>
        <a:prstGeom prst="rect">
          <a:avLst/>
        </a:prstGeom>
      </xdr:spPr>
    </xdr:pic>
    <xdr:clientData/>
  </xdr:twoCellAnchor>
  <xdr:twoCellAnchor editAs="oneCell">
    <xdr:from>
      <xdr:col>0</xdr:col>
      <xdr:colOff>820239</xdr:colOff>
      <xdr:row>0</xdr:row>
      <xdr:rowOff>83548</xdr:rowOff>
    </xdr:from>
    <xdr:to>
      <xdr:col>0</xdr:col>
      <xdr:colOff>1996440</xdr:colOff>
      <xdr:row>2</xdr:row>
      <xdr:rowOff>212850</xdr:rowOff>
    </xdr:to>
    <xdr:pic>
      <xdr:nvPicPr>
        <xdr:cNvPr id="6" name="Imagen 5">
          <a:extLst>
            <a:ext uri="{FF2B5EF4-FFF2-40B4-BE49-F238E27FC236}">
              <a16:creationId xmlns:a16="http://schemas.microsoft.com/office/drawing/2014/main" id="{D1306C8F-D9E6-4A47-8850-5D27B49F9D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0239" y="83548"/>
          <a:ext cx="1180011" cy="7492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381423</xdr:colOff>
      <xdr:row>0</xdr:row>
      <xdr:rowOff>28363</xdr:rowOff>
    </xdr:from>
    <xdr:to>
      <xdr:col>0</xdr:col>
      <xdr:colOff>381423</xdr:colOff>
      <xdr:row>2</xdr:row>
      <xdr:rowOff>134472</xdr:rowOff>
    </xdr:to>
    <xdr:pic>
      <xdr:nvPicPr>
        <xdr:cNvPr id="2" name="Imagen 1">
          <a:extLst>
            <a:ext uri="{FF2B5EF4-FFF2-40B4-BE49-F238E27FC236}">
              <a16:creationId xmlns:a16="http://schemas.microsoft.com/office/drawing/2014/main" id="{74CBDB02-DD27-4569-917A-EAFF99ECAD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423" y="26458"/>
          <a:ext cx="912801" cy="4680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381423</xdr:colOff>
      <xdr:row>0</xdr:row>
      <xdr:rowOff>28363</xdr:rowOff>
    </xdr:from>
    <xdr:to>
      <xdr:col>0</xdr:col>
      <xdr:colOff>381423</xdr:colOff>
      <xdr:row>2</xdr:row>
      <xdr:rowOff>134472</xdr:rowOff>
    </xdr:to>
    <xdr:pic>
      <xdr:nvPicPr>
        <xdr:cNvPr id="2" name="Imagen 1">
          <a:extLst>
            <a:ext uri="{FF2B5EF4-FFF2-40B4-BE49-F238E27FC236}">
              <a16:creationId xmlns:a16="http://schemas.microsoft.com/office/drawing/2014/main" id="{2B4806CC-6959-4398-AE4C-E8244EEEC3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423" y="26458"/>
          <a:ext cx="912801" cy="4680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301943</xdr:colOff>
      <xdr:row>6</xdr:row>
      <xdr:rowOff>158631</xdr:rowOff>
    </xdr:to>
    <xdr:sp macro="" textlink="">
      <xdr:nvSpPr>
        <xdr:cNvPr id="2" name="Title 3">
          <a:extLst>
            <a:ext uri="{FF2B5EF4-FFF2-40B4-BE49-F238E27FC236}">
              <a16:creationId xmlns:a16="http://schemas.microsoft.com/office/drawing/2014/main" id="{EDDF5116-6D8A-42E2-8799-15D7DA42DD7C}"/>
            </a:ext>
          </a:extLst>
        </xdr:cNvPr>
        <xdr:cNvSpPr>
          <a:spLocks noGrp="1"/>
        </xdr:cNvSpPr>
      </xdr:nvSpPr>
      <xdr:spPr>
        <a:xfrm>
          <a:off x="0" y="0"/>
          <a:ext cx="10454640" cy="1347351"/>
        </a:xfrm>
        <a:prstGeom prst="rect">
          <a:avLst/>
        </a:prstGeom>
      </xdr:spPr>
      <xdr:txBody>
        <a:bodyPr vert="horz" wrap="square" lIns="0" tIns="60949" rIns="0" bIns="60949" rtlCol="0" anchor="ctr">
          <a:noAutofit/>
        </a:bodyPr>
        <a:lstStyle>
          <a:lvl1pPr algn="l" defTabSz="1218987" rtl="0" eaLnBrk="1" latinLnBrk="0" hangingPunct="1">
            <a:spcBef>
              <a:spcPct val="0"/>
            </a:spcBef>
            <a:buNone/>
            <a:defRPr sz="3600" kern="1200">
              <a:solidFill>
                <a:schemeClr val="tx1">
                  <a:lumMod val="75000"/>
                  <a:lumOff val="25000"/>
                </a:schemeClr>
              </a:solidFill>
              <a:latin typeface="+mj-lt"/>
              <a:ea typeface="+mj-ea"/>
              <a:cs typeface="Arial" panose="020B0604020202020204" pitchFamily="34" charset="0"/>
            </a:defRPr>
          </a:lvl1pPr>
        </a:lstStyle>
        <a:p>
          <a:pPr algn="ctr"/>
          <a:r>
            <a:rPr lang="en-US" b="1"/>
            <a:t>PLAN ESTRATÉGICO DE TALENTO HUMANO</a:t>
          </a:r>
        </a:p>
      </xdr:txBody>
    </xdr:sp>
    <xdr:clientData/>
  </xdr:twoCellAnchor>
  <xdr:twoCellAnchor>
    <xdr:from>
      <xdr:col>7</xdr:col>
      <xdr:colOff>221909</xdr:colOff>
      <xdr:row>23</xdr:row>
      <xdr:rowOff>18725</xdr:rowOff>
    </xdr:from>
    <xdr:to>
      <xdr:col>9</xdr:col>
      <xdr:colOff>332995</xdr:colOff>
      <xdr:row>34</xdr:row>
      <xdr:rowOff>96059</xdr:rowOff>
    </xdr:to>
    <xdr:sp macro="" textlink="">
      <xdr:nvSpPr>
        <xdr:cNvPr id="3" name="Freeform 5">
          <a:extLst>
            <a:ext uri="{FF2B5EF4-FFF2-40B4-BE49-F238E27FC236}">
              <a16:creationId xmlns:a16="http://schemas.microsoft.com/office/drawing/2014/main" id="{AEBB7DD1-E254-4526-9190-A76B5B31B483}"/>
            </a:ext>
          </a:extLst>
        </xdr:cNvPr>
        <xdr:cNvSpPr>
          <a:spLocks/>
        </xdr:cNvSpPr>
      </xdr:nvSpPr>
      <xdr:spPr bwMode="auto">
        <a:xfrm>
          <a:off x="5449229" y="4575485"/>
          <a:ext cx="1604606" cy="2256654"/>
        </a:xfrm>
        <a:custGeom>
          <a:avLst/>
          <a:gdLst>
            <a:gd name="T0" fmla="*/ 0 w 922"/>
            <a:gd name="T1" fmla="*/ 1044 h 1374"/>
            <a:gd name="T2" fmla="*/ 0 w 922"/>
            <a:gd name="T3" fmla="*/ 0 h 1374"/>
            <a:gd name="T4" fmla="*/ 922 w 922"/>
            <a:gd name="T5" fmla="*/ 0 h 1374"/>
            <a:gd name="T6" fmla="*/ 922 w 922"/>
            <a:gd name="T7" fmla="*/ 1044 h 1374"/>
            <a:gd name="T8" fmla="*/ 452 w 922"/>
            <a:gd name="T9" fmla="*/ 1374 h 1374"/>
            <a:gd name="T10" fmla="*/ 0 w 922"/>
            <a:gd name="T11" fmla="*/ 1044 h 1374"/>
          </a:gdLst>
          <a:ahLst/>
          <a:cxnLst>
            <a:cxn ang="0">
              <a:pos x="T0" y="T1"/>
            </a:cxn>
            <a:cxn ang="0">
              <a:pos x="T2" y="T3"/>
            </a:cxn>
            <a:cxn ang="0">
              <a:pos x="T4" y="T5"/>
            </a:cxn>
            <a:cxn ang="0">
              <a:pos x="T6" y="T7"/>
            </a:cxn>
            <a:cxn ang="0">
              <a:pos x="T8" y="T9"/>
            </a:cxn>
            <a:cxn ang="0">
              <a:pos x="T10" y="T11"/>
            </a:cxn>
          </a:cxnLst>
          <a:rect l="0" t="0" r="r" b="b"/>
          <a:pathLst>
            <a:path w="922" h="1374">
              <a:moveTo>
                <a:pt x="0" y="1044"/>
              </a:moveTo>
              <a:lnTo>
                <a:pt x="0" y="0"/>
              </a:lnTo>
              <a:lnTo>
                <a:pt x="922" y="0"/>
              </a:lnTo>
              <a:lnTo>
                <a:pt x="922" y="1044"/>
              </a:lnTo>
              <a:lnTo>
                <a:pt x="452" y="1374"/>
              </a:lnTo>
              <a:lnTo>
                <a:pt x="0" y="1044"/>
              </a:lnTo>
              <a:close/>
            </a:path>
          </a:pathLst>
        </a:custGeom>
        <a:gradFill>
          <a:gsLst>
            <a:gs pos="45000">
              <a:schemeClr val="accent1"/>
            </a:gs>
            <a:gs pos="0">
              <a:schemeClr val="accent1"/>
            </a:gs>
            <a:gs pos="100000">
              <a:schemeClr val="accent1">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03</a:t>
          </a:r>
        </a:p>
      </xdr:txBody>
    </xdr:sp>
    <xdr:clientData/>
  </xdr:twoCellAnchor>
  <xdr:twoCellAnchor>
    <xdr:from>
      <xdr:col>7</xdr:col>
      <xdr:colOff>221909</xdr:colOff>
      <xdr:row>23</xdr:row>
      <xdr:rowOff>18725</xdr:rowOff>
    </xdr:from>
    <xdr:to>
      <xdr:col>8</xdr:col>
      <xdr:colOff>320014</xdr:colOff>
      <xdr:row>26</xdr:row>
      <xdr:rowOff>23398</xdr:rowOff>
    </xdr:to>
    <xdr:sp macro="" textlink="">
      <xdr:nvSpPr>
        <xdr:cNvPr id="4" name="Freeform 6">
          <a:extLst>
            <a:ext uri="{FF2B5EF4-FFF2-40B4-BE49-F238E27FC236}">
              <a16:creationId xmlns:a16="http://schemas.microsoft.com/office/drawing/2014/main" id="{2F60D6C7-4988-4609-97AF-C989E775FC40}"/>
            </a:ext>
          </a:extLst>
        </xdr:cNvPr>
        <xdr:cNvSpPr>
          <a:spLocks/>
        </xdr:cNvSpPr>
      </xdr:nvSpPr>
      <xdr:spPr bwMode="auto">
        <a:xfrm>
          <a:off x="5449229" y="4575485"/>
          <a:ext cx="844865" cy="59903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1">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4</xdr:col>
      <xdr:colOff>236168</xdr:colOff>
      <xdr:row>23</xdr:row>
      <xdr:rowOff>18725</xdr:rowOff>
    </xdr:from>
    <xdr:to>
      <xdr:col>6</xdr:col>
      <xdr:colOff>352575</xdr:colOff>
      <xdr:row>34</xdr:row>
      <xdr:rowOff>96059</xdr:rowOff>
    </xdr:to>
    <xdr:sp macro="" textlink="">
      <xdr:nvSpPr>
        <xdr:cNvPr id="5" name="Freeform 7">
          <a:extLst>
            <a:ext uri="{FF2B5EF4-FFF2-40B4-BE49-F238E27FC236}">
              <a16:creationId xmlns:a16="http://schemas.microsoft.com/office/drawing/2014/main" id="{2CED29D6-F827-4964-9A17-70C6547D07B9}"/>
            </a:ext>
          </a:extLst>
        </xdr:cNvPr>
        <xdr:cNvSpPr>
          <a:spLocks/>
        </xdr:cNvSpPr>
      </xdr:nvSpPr>
      <xdr:spPr bwMode="auto">
        <a:xfrm>
          <a:off x="3223208" y="4575485"/>
          <a:ext cx="1609927" cy="225665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gradFill>
          <a:gsLst>
            <a:gs pos="45000">
              <a:schemeClr val="tx2"/>
            </a:gs>
            <a:gs pos="0">
              <a:schemeClr val="tx2"/>
            </a:gs>
            <a:gs pos="100000">
              <a:schemeClr val="tx2">
                <a:lumMod val="75000"/>
              </a:schemeClr>
            </a:gs>
          </a:gsLst>
          <a:lin ang="16200000" scaled="1"/>
        </a:gra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02</a:t>
          </a:r>
        </a:p>
      </xdr:txBody>
    </xdr:sp>
    <xdr:clientData/>
  </xdr:twoCellAnchor>
  <xdr:twoCellAnchor>
    <xdr:from>
      <xdr:col>4</xdr:col>
      <xdr:colOff>236168</xdr:colOff>
      <xdr:row>23</xdr:row>
      <xdr:rowOff>18725</xdr:rowOff>
    </xdr:from>
    <xdr:to>
      <xdr:col>5</xdr:col>
      <xdr:colOff>337820</xdr:colOff>
      <xdr:row>26</xdr:row>
      <xdr:rowOff>23398</xdr:rowOff>
    </xdr:to>
    <xdr:sp macro="" textlink="">
      <xdr:nvSpPr>
        <xdr:cNvPr id="6" name="Freeform 8">
          <a:extLst>
            <a:ext uri="{FF2B5EF4-FFF2-40B4-BE49-F238E27FC236}">
              <a16:creationId xmlns:a16="http://schemas.microsoft.com/office/drawing/2014/main" id="{97F0D311-9F5A-4AED-88D2-626A7CA4C62F}"/>
            </a:ext>
          </a:extLst>
        </xdr:cNvPr>
        <xdr:cNvSpPr>
          <a:spLocks/>
        </xdr:cNvSpPr>
      </xdr:nvSpPr>
      <xdr:spPr bwMode="auto">
        <a:xfrm>
          <a:off x="3223208" y="4575485"/>
          <a:ext cx="848412" cy="599033"/>
        </a:xfrm>
        <a:custGeom>
          <a:avLst/>
          <a:gdLst>
            <a:gd name="T0" fmla="*/ 279 w 487"/>
            <a:gd name="T1" fmla="*/ 364 h 364"/>
            <a:gd name="T2" fmla="*/ 0 w 487"/>
            <a:gd name="T3" fmla="*/ 0 h 364"/>
            <a:gd name="T4" fmla="*/ 487 w 487"/>
            <a:gd name="T5" fmla="*/ 0 h 364"/>
            <a:gd name="T6" fmla="*/ 279 w 487"/>
            <a:gd name="T7" fmla="*/ 364 h 364"/>
          </a:gdLst>
          <a:ahLst/>
          <a:cxnLst>
            <a:cxn ang="0">
              <a:pos x="T0" y="T1"/>
            </a:cxn>
            <a:cxn ang="0">
              <a:pos x="T2" y="T3"/>
            </a:cxn>
            <a:cxn ang="0">
              <a:pos x="T4" y="T5"/>
            </a:cxn>
            <a:cxn ang="0">
              <a:pos x="T6" y="T7"/>
            </a:cxn>
          </a:cxnLst>
          <a:rect l="0" t="0" r="r" b="b"/>
          <a:pathLst>
            <a:path w="487" h="364">
              <a:moveTo>
                <a:pt x="279" y="364"/>
              </a:moveTo>
              <a:lnTo>
                <a:pt x="0" y="0"/>
              </a:lnTo>
              <a:lnTo>
                <a:pt x="487" y="0"/>
              </a:lnTo>
              <a:lnTo>
                <a:pt x="279" y="364"/>
              </a:lnTo>
              <a:close/>
            </a:path>
          </a:pathLst>
        </a:custGeom>
        <a:solidFill>
          <a:schemeClr val="tx2">
            <a:lumMod val="60000"/>
            <a:lumOff val="4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xdr:col>
      <xdr:colOff>255747</xdr:colOff>
      <xdr:row>23</xdr:row>
      <xdr:rowOff>18725</xdr:rowOff>
    </xdr:from>
    <xdr:to>
      <xdr:col>3</xdr:col>
      <xdr:colOff>370380</xdr:colOff>
      <xdr:row>34</xdr:row>
      <xdr:rowOff>96059</xdr:rowOff>
    </xdr:to>
    <xdr:sp macro="" textlink="">
      <xdr:nvSpPr>
        <xdr:cNvPr id="7" name="Freeform 9">
          <a:extLst>
            <a:ext uri="{FF2B5EF4-FFF2-40B4-BE49-F238E27FC236}">
              <a16:creationId xmlns:a16="http://schemas.microsoft.com/office/drawing/2014/main" id="{0636FF0D-DD02-4129-96B9-6065F4632D54}"/>
            </a:ext>
          </a:extLst>
        </xdr:cNvPr>
        <xdr:cNvSpPr>
          <a:spLocks/>
        </xdr:cNvSpPr>
      </xdr:nvSpPr>
      <xdr:spPr bwMode="auto">
        <a:xfrm>
          <a:off x="1002507" y="4575485"/>
          <a:ext cx="1608153" cy="2256654"/>
        </a:xfrm>
        <a:custGeom>
          <a:avLst/>
          <a:gdLst>
            <a:gd name="T0" fmla="*/ 0 w 924"/>
            <a:gd name="T1" fmla="*/ 1044 h 1374"/>
            <a:gd name="T2" fmla="*/ 0 w 924"/>
            <a:gd name="T3" fmla="*/ 0 h 1374"/>
            <a:gd name="T4" fmla="*/ 924 w 924"/>
            <a:gd name="T5" fmla="*/ 0 h 1374"/>
            <a:gd name="T6" fmla="*/ 924 w 924"/>
            <a:gd name="T7" fmla="*/ 1044 h 1374"/>
            <a:gd name="T8" fmla="*/ 452 w 924"/>
            <a:gd name="T9" fmla="*/ 1374 h 1374"/>
            <a:gd name="T10" fmla="*/ 0 w 924"/>
            <a:gd name="T11" fmla="*/ 1044 h 1374"/>
          </a:gdLst>
          <a:ahLst/>
          <a:cxnLst>
            <a:cxn ang="0">
              <a:pos x="T0" y="T1"/>
            </a:cxn>
            <a:cxn ang="0">
              <a:pos x="T2" y="T3"/>
            </a:cxn>
            <a:cxn ang="0">
              <a:pos x="T4" y="T5"/>
            </a:cxn>
            <a:cxn ang="0">
              <a:pos x="T6" y="T7"/>
            </a:cxn>
            <a:cxn ang="0">
              <a:pos x="T8" y="T9"/>
            </a:cxn>
            <a:cxn ang="0">
              <a:pos x="T10" y="T11"/>
            </a:cxn>
          </a:cxnLst>
          <a:rect l="0" t="0" r="r" b="b"/>
          <a:pathLst>
            <a:path w="924" h="1374">
              <a:moveTo>
                <a:pt x="0" y="1044"/>
              </a:moveTo>
              <a:lnTo>
                <a:pt x="0" y="0"/>
              </a:lnTo>
              <a:lnTo>
                <a:pt x="924" y="0"/>
              </a:lnTo>
              <a:lnTo>
                <a:pt x="924" y="1044"/>
              </a:lnTo>
              <a:lnTo>
                <a:pt x="452" y="1374"/>
              </a:lnTo>
              <a:lnTo>
                <a:pt x="0" y="1044"/>
              </a:lnTo>
              <a:close/>
            </a:path>
          </a:pathLst>
        </a:custGeom>
        <a:solidFill>
          <a:srgbClr val="002060"/>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01</a:t>
          </a:r>
        </a:p>
      </xdr:txBody>
    </xdr:sp>
    <xdr:clientData/>
  </xdr:twoCellAnchor>
  <xdr:twoCellAnchor>
    <xdr:from>
      <xdr:col>1</xdr:col>
      <xdr:colOff>255747</xdr:colOff>
      <xdr:row>23</xdr:row>
      <xdr:rowOff>18725</xdr:rowOff>
    </xdr:from>
    <xdr:to>
      <xdr:col>2</xdr:col>
      <xdr:colOff>353852</xdr:colOff>
      <xdr:row>26</xdr:row>
      <xdr:rowOff>23398</xdr:rowOff>
    </xdr:to>
    <xdr:sp macro="" textlink="">
      <xdr:nvSpPr>
        <xdr:cNvPr id="8" name="Freeform 10">
          <a:extLst>
            <a:ext uri="{FF2B5EF4-FFF2-40B4-BE49-F238E27FC236}">
              <a16:creationId xmlns:a16="http://schemas.microsoft.com/office/drawing/2014/main" id="{BCA74666-0DB8-4F1B-BB38-5E3FC1716D6C}"/>
            </a:ext>
          </a:extLst>
        </xdr:cNvPr>
        <xdr:cNvSpPr>
          <a:spLocks/>
        </xdr:cNvSpPr>
      </xdr:nvSpPr>
      <xdr:spPr bwMode="auto">
        <a:xfrm>
          <a:off x="1002507" y="4575485"/>
          <a:ext cx="844865" cy="599033"/>
        </a:xfrm>
        <a:custGeom>
          <a:avLst/>
          <a:gdLst>
            <a:gd name="T0" fmla="*/ 276 w 485"/>
            <a:gd name="T1" fmla="*/ 364 h 364"/>
            <a:gd name="T2" fmla="*/ 0 w 485"/>
            <a:gd name="T3" fmla="*/ 0 h 364"/>
            <a:gd name="T4" fmla="*/ 485 w 485"/>
            <a:gd name="T5" fmla="*/ 0 h 364"/>
            <a:gd name="T6" fmla="*/ 276 w 485"/>
            <a:gd name="T7" fmla="*/ 364 h 364"/>
          </a:gdLst>
          <a:ahLst/>
          <a:cxnLst>
            <a:cxn ang="0">
              <a:pos x="T0" y="T1"/>
            </a:cxn>
            <a:cxn ang="0">
              <a:pos x="T2" y="T3"/>
            </a:cxn>
            <a:cxn ang="0">
              <a:pos x="T4" y="T5"/>
            </a:cxn>
            <a:cxn ang="0">
              <a:pos x="T6" y="T7"/>
            </a:cxn>
          </a:cxnLst>
          <a:rect l="0" t="0" r="r" b="b"/>
          <a:pathLst>
            <a:path w="485" h="364">
              <a:moveTo>
                <a:pt x="276" y="364"/>
              </a:moveTo>
              <a:lnTo>
                <a:pt x="0" y="0"/>
              </a:lnTo>
              <a:lnTo>
                <a:pt x="485" y="0"/>
              </a:lnTo>
              <a:lnTo>
                <a:pt x="276" y="364"/>
              </a:lnTo>
              <a:close/>
            </a:path>
          </a:pathLst>
        </a:custGeom>
        <a:solidFill>
          <a:schemeClr val="accent3">
            <a:lumMod val="40000"/>
            <a:lumOff val="6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202330</xdr:colOff>
      <xdr:row>23</xdr:row>
      <xdr:rowOff>18725</xdr:rowOff>
    </xdr:from>
    <xdr:to>
      <xdr:col>12</xdr:col>
      <xdr:colOff>318737</xdr:colOff>
      <xdr:row>34</xdr:row>
      <xdr:rowOff>96059</xdr:rowOff>
    </xdr:to>
    <xdr:sp macro="" textlink="">
      <xdr:nvSpPr>
        <xdr:cNvPr id="9" name="Freeform 11">
          <a:extLst>
            <a:ext uri="{FF2B5EF4-FFF2-40B4-BE49-F238E27FC236}">
              <a16:creationId xmlns:a16="http://schemas.microsoft.com/office/drawing/2014/main" id="{5E75AAF2-47BE-465A-A16A-E85BD9A42DDB}"/>
            </a:ext>
          </a:extLst>
        </xdr:cNvPr>
        <xdr:cNvSpPr>
          <a:spLocks/>
        </xdr:cNvSpPr>
      </xdr:nvSpPr>
      <xdr:spPr bwMode="auto">
        <a:xfrm>
          <a:off x="7669930" y="4575485"/>
          <a:ext cx="1609927" cy="2256654"/>
        </a:xfrm>
        <a:custGeom>
          <a:avLst/>
          <a:gdLst>
            <a:gd name="T0" fmla="*/ 0 w 925"/>
            <a:gd name="T1" fmla="*/ 1044 h 1374"/>
            <a:gd name="T2" fmla="*/ 0 w 925"/>
            <a:gd name="T3" fmla="*/ 0 h 1374"/>
            <a:gd name="T4" fmla="*/ 925 w 925"/>
            <a:gd name="T5" fmla="*/ 0 h 1374"/>
            <a:gd name="T6" fmla="*/ 925 w 925"/>
            <a:gd name="T7" fmla="*/ 1044 h 1374"/>
            <a:gd name="T8" fmla="*/ 453 w 925"/>
            <a:gd name="T9" fmla="*/ 1374 h 1374"/>
            <a:gd name="T10" fmla="*/ 0 w 925"/>
            <a:gd name="T11" fmla="*/ 1044 h 1374"/>
          </a:gdLst>
          <a:ahLst/>
          <a:cxnLst>
            <a:cxn ang="0">
              <a:pos x="T0" y="T1"/>
            </a:cxn>
            <a:cxn ang="0">
              <a:pos x="T2" y="T3"/>
            </a:cxn>
            <a:cxn ang="0">
              <a:pos x="T4" y="T5"/>
            </a:cxn>
            <a:cxn ang="0">
              <a:pos x="T6" y="T7"/>
            </a:cxn>
            <a:cxn ang="0">
              <a:pos x="T8" y="T9"/>
            </a:cxn>
            <a:cxn ang="0">
              <a:pos x="T10" y="T11"/>
            </a:cxn>
          </a:cxnLst>
          <a:rect l="0" t="0" r="r" b="b"/>
          <a:pathLst>
            <a:path w="925" h="1374">
              <a:moveTo>
                <a:pt x="0" y="1044"/>
              </a:moveTo>
              <a:lnTo>
                <a:pt x="0" y="0"/>
              </a:lnTo>
              <a:lnTo>
                <a:pt x="925" y="0"/>
              </a:lnTo>
              <a:lnTo>
                <a:pt x="925" y="1044"/>
              </a:lnTo>
              <a:lnTo>
                <a:pt x="453" y="1374"/>
              </a:lnTo>
              <a:lnTo>
                <a:pt x="0" y="1044"/>
              </a:lnTo>
              <a:close/>
            </a:path>
          </a:pathLst>
        </a:custGeom>
        <a:solidFill>
          <a:schemeClr val="accent1">
            <a:lumMod val="50000"/>
          </a:schemeClr>
        </a:solidFill>
        <a:ln w="9525">
          <a:noFill/>
          <a:round/>
          <a:headEnd/>
          <a:tailEnd/>
        </a:ln>
      </xdr:spPr>
      <xdr:txBody>
        <a:bodyPr vert="horz" wrap="square" lIns="0" tIns="0" rIns="0" bIns="0" numCol="1" anchor="ctr" anchorCtr="1"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400" b="1">
              <a:solidFill>
                <a:schemeClr val="bg1"/>
              </a:solidFill>
              <a:latin typeface="Arial" panose="020B0604020202020204" pitchFamily="34" charset="0"/>
              <a:cs typeface="Arial" panose="020B0604020202020204" pitchFamily="34" charset="0"/>
            </a:rPr>
            <a:t>04</a:t>
          </a:r>
        </a:p>
      </xdr:txBody>
    </xdr:sp>
    <xdr:clientData/>
  </xdr:twoCellAnchor>
  <xdr:twoCellAnchor>
    <xdr:from>
      <xdr:col>10</xdr:col>
      <xdr:colOff>202330</xdr:colOff>
      <xdr:row>23</xdr:row>
      <xdr:rowOff>18725</xdr:rowOff>
    </xdr:from>
    <xdr:to>
      <xdr:col>11</xdr:col>
      <xdr:colOff>303982</xdr:colOff>
      <xdr:row>26</xdr:row>
      <xdr:rowOff>23398</xdr:rowOff>
    </xdr:to>
    <xdr:sp macro="" textlink="">
      <xdr:nvSpPr>
        <xdr:cNvPr id="10" name="Freeform 12">
          <a:extLst>
            <a:ext uri="{FF2B5EF4-FFF2-40B4-BE49-F238E27FC236}">
              <a16:creationId xmlns:a16="http://schemas.microsoft.com/office/drawing/2014/main" id="{31F1B413-DA37-463F-9518-C24EA66EA2FC}"/>
            </a:ext>
          </a:extLst>
        </xdr:cNvPr>
        <xdr:cNvSpPr>
          <a:spLocks/>
        </xdr:cNvSpPr>
      </xdr:nvSpPr>
      <xdr:spPr bwMode="auto">
        <a:xfrm>
          <a:off x="7669930" y="4575485"/>
          <a:ext cx="848412" cy="599033"/>
        </a:xfrm>
        <a:custGeom>
          <a:avLst/>
          <a:gdLst>
            <a:gd name="T0" fmla="*/ 277 w 487"/>
            <a:gd name="T1" fmla="*/ 364 h 364"/>
            <a:gd name="T2" fmla="*/ 0 w 487"/>
            <a:gd name="T3" fmla="*/ 0 h 364"/>
            <a:gd name="T4" fmla="*/ 487 w 487"/>
            <a:gd name="T5" fmla="*/ 0 h 364"/>
            <a:gd name="T6" fmla="*/ 277 w 487"/>
            <a:gd name="T7" fmla="*/ 364 h 364"/>
          </a:gdLst>
          <a:ahLst/>
          <a:cxnLst>
            <a:cxn ang="0">
              <a:pos x="T0" y="T1"/>
            </a:cxn>
            <a:cxn ang="0">
              <a:pos x="T2" y="T3"/>
            </a:cxn>
            <a:cxn ang="0">
              <a:pos x="T4" y="T5"/>
            </a:cxn>
            <a:cxn ang="0">
              <a:pos x="T6" y="T7"/>
            </a:cxn>
          </a:cxnLst>
          <a:rect l="0" t="0" r="r" b="b"/>
          <a:pathLst>
            <a:path w="487" h="364">
              <a:moveTo>
                <a:pt x="277" y="364"/>
              </a:moveTo>
              <a:lnTo>
                <a:pt x="0" y="0"/>
              </a:lnTo>
              <a:lnTo>
                <a:pt x="487" y="0"/>
              </a:lnTo>
              <a:lnTo>
                <a:pt x="277" y="364"/>
              </a:lnTo>
              <a:close/>
            </a:path>
          </a:pathLst>
        </a:custGeom>
        <a:solidFill>
          <a:schemeClr val="accent1">
            <a:lumMod val="50000"/>
          </a:schemeClr>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10</xdr:col>
      <xdr:colOff>693564</xdr:colOff>
      <xdr:row>8</xdr:row>
      <xdr:rowOff>78012</xdr:rowOff>
    </xdr:from>
    <xdr:to>
      <xdr:col>13</xdr:col>
      <xdr:colOff>46197</xdr:colOff>
      <xdr:row>26</xdr:row>
      <xdr:rowOff>23397</xdr:rowOff>
    </xdr:to>
    <xdr:sp macro="" textlink="">
      <xdr:nvSpPr>
        <xdr:cNvPr id="11" name="Rectangle 13">
          <a:hlinkClick xmlns:r="http://schemas.openxmlformats.org/officeDocument/2006/relationships" r:id="rId1"/>
          <a:extLst>
            <a:ext uri="{FF2B5EF4-FFF2-40B4-BE49-F238E27FC236}">
              <a16:creationId xmlns:a16="http://schemas.microsoft.com/office/drawing/2014/main" id="{1BD1A555-4E40-40C4-995A-A02DD0AD704F}"/>
            </a:ext>
          </a:extLst>
        </xdr:cNvPr>
        <xdr:cNvSpPr>
          <a:spLocks noChangeArrowheads="1"/>
        </xdr:cNvSpPr>
      </xdr:nvSpPr>
      <xdr:spPr bwMode="auto">
        <a:xfrm>
          <a:off x="8161164" y="1662972"/>
          <a:ext cx="1592913" cy="3511545"/>
        </a:xfrm>
        <a:prstGeom prst="rect">
          <a:avLst/>
        </a:prstGeom>
        <a:solidFill>
          <a:schemeClr val="accent1">
            <a:lumMod val="50000"/>
          </a:schemeClr>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de Talento Humano</a:t>
          </a:r>
        </a:p>
      </xdr:txBody>
    </xdr:sp>
    <xdr:clientData/>
  </xdr:twoCellAnchor>
  <xdr:twoCellAnchor>
    <xdr:from>
      <xdr:col>7</xdr:col>
      <xdr:colOff>711371</xdr:colOff>
      <xdr:row>8</xdr:row>
      <xdr:rowOff>78012</xdr:rowOff>
    </xdr:from>
    <xdr:to>
      <xdr:col>10</xdr:col>
      <xdr:colOff>65778</xdr:colOff>
      <xdr:row>26</xdr:row>
      <xdr:rowOff>23397</xdr:rowOff>
    </xdr:to>
    <xdr:sp macro="" textlink="">
      <xdr:nvSpPr>
        <xdr:cNvPr id="12" name="Rectangle 14">
          <a:hlinkClick xmlns:r="http://schemas.openxmlformats.org/officeDocument/2006/relationships" r:id="rId2"/>
          <a:extLst>
            <a:ext uri="{FF2B5EF4-FFF2-40B4-BE49-F238E27FC236}">
              <a16:creationId xmlns:a16="http://schemas.microsoft.com/office/drawing/2014/main" id="{C9CC4656-0DF1-4DA7-87E7-D1E2A84DCC25}"/>
            </a:ext>
          </a:extLst>
        </xdr:cNvPr>
        <xdr:cNvSpPr>
          <a:spLocks noChangeArrowheads="1"/>
        </xdr:cNvSpPr>
      </xdr:nvSpPr>
      <xdr:spPr bwMode="auto">
        <a:xfrm>
          <a:off x="5938691" y="1662972"/>
          <a:ext cx="1594687" cy="3511545"/>
        </a:xfrm>
        <a:prstGeom prst="rect">
          <a:avLst/>
        </a:prstGeom>
        <a:gradFill>
          <a:gsLst>
            <a:gs pos="45000">
              <a:schemeClr val="accent1"/>
            </a:gs>
            <a:gs pos="0">
              <a:schemeClr val="accent1"/>
            </a:gs>
            <a:gs pos="100000">
              <a:schemeClr val="accent1">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PSST</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5</xdr:col>
      <xdr:colOff>46639</xdr:colOff>
      <xdr:row>8</xdr:row>
      <xdr:rowOff>78011</xdr:rowOff>
    </xdr:from>
    <xdr:to>
      <xdr:col>7</xdr:col>
      <xdr:colOff>161272</xdr:colOff>
      <xdr:row>26</xdr:row>
      <xdr:rowOff>23396</xdr:rowOff>
    </xdr:to>
    <xdr:sp macro="" textlink="">
      <xdr:nvSpPr>
        <xdr:cNvPr id="13" name="Rectangle 15">
          <a:extLst>
            <a:ext uri="{FF2B5EF4-FFF2-40B4-BE49-F238E27FC236}">
              <a16:creationId xmlns:a16="http://schemas.microsoft.com/office/drawing/2014/main" id="{B3AB666C-DAF5-43BA-8B9D-7AB574A1A518}"/>
            </a:ext>
          </a:extLst>
        </xdr:cNvPr>
        <xdr:cNvSpPr>
          <a:spLocks noChangeArrowheads="1"/>
        </xdr:cNvSpPr>
      </xdr:nvSpPr>
      <xdr:spPr bwMode="auto">
        <a:xfrm>
          <a:off x="3780439" y="1662971"/>
          <a:ext cx="1608153" cy="3511545"/>
        </a:xfrm>
        <a:prstGeom prst="rect">
          <a:avLst/>
        </a:prstGeom>
        <a:gradFill>
          <a:gsLst>
            <a:gs pos="45000">
              <a:schemeClr val="tx2"/>
            </a:gs>
            <a:gs pos="0">
              <a:schemeClr val="tx2"/>
            </a:gs>
            <a:gs pos="100000">
              <a:schemeClr val="tx2">
                <a:lumMod val="75000"/>
              </a:schemeClr>
            </a:gs>
          </a:gsLst>
          <a:lin ang="16200000" scaled="1"/>
        </a:gra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endParaRPr lang="en-US" sz="1800">
            <a:solidFill>
              <a:schemeClr val="bg1"/>
            </a:solidFill>
            <a:latin typeface="Arial" panose="020B0604020202020204" pitchFamily="34" charset="0"/>
            <a:cs typeface="Arial" panose="020B0604020202020204" pitchFamily="34" charset="0"/>
          </a:endParaRPr>
        </a:p>
        <a:p>
          <a:pPr algn="ctr"/>
          <a:r>
            <a:rPr lang="en-US" sz="1800">
              <a:solidFill>
                <a:schemeClr val="bg1"/>
              </a:solidFill>
              <a:latin typeface="Arial" panose="020B0604020202020204" pitchFamily="34" charset="0"/>
              <a:cs typeface="Arial" panose="020B0604020202020204" pitchFamily="34" charset="0"/>
            </a:rPr>
            <a:t>Plan Institucional  de Bienestar e Incentivos </a:t>
          </a:r>
        </a:p>
      </xdr:txBody>
    </xdr:sp>
    <xdr:clientData/>
  </xdr:twoCellAnchor>
  <xdr:twoCellAnchor>
    <xdr:from>
      <xdr:col>1</xdr:col>
      <xdr:colOff>746598</xdr:colOff>
      <xdr:row>8</xdr:row>
      <xdr:rowOff>78011</xdr:rowOff>
    </xdr:from>
    <xdr:to>
      <xdr:col>4</xdr:col>
      <xdr:colOff>101005</xdr:colOff>
      <xdr:row>26</xdr:row>
      <xdr:rowOff>23396</xdr:rowOff>
    </xdr:to>
    <xdr:sp macro="" textlink="">
      <xdr:nvSpPr>
        <xdr:cNvPr id="14" name="Rectangle 16">
          <a:hlinkClick xmlns:r="http://schemas.openxmlformats.org/officeDocument/2006/relationships" r:id="rId3"/>
          <a:extLst>
            <a:ext uri="{FF2B5EF4-FFF2-40B4-BE49-F238E27FC236}">
              <a16:creationId xmlns:a16="http://schemas.microsoft.com/office/drawing/2014/main" id="{B4DA6D13-605E-4FCB-94DC-A649499F3EF5}"/>
            </a:ext>
          </a:extLst>
        </xdr:cNvPr>
        <xdr:cNvSpPr>
          <a:spLocks noChangeArrowheads="1"/>
        </xdr:cNvSpPr>
      </xdr:nvSpPr>
      <xdr:spPr bwMode="auto">
        <a:xfrm>
          <a:off x="1493358" y="1662971"/>
          <a:ext cx="1594687" cy="3511545"/>
        </a:xfrm>
        <a:prstGeom prst="rect">
          <a:avLst/>
        </a:prstGeom>
        <a:solidFill>
          <a:srgbClr val="002060"/>
        </a:solidFill>
        <a:ln w="9525">
          <a:noFill/>
          <a:miter lim="800000"/>
          <a:headEnd/>
          <a:tailEnd/>
        </a:ln>
      </xdr:spPr>
      <xdr:txBody>
        <a:bodyPr vert="horz" wrap="square" lIns="91440" tIns="109728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b="1">
              <a:solidFill>
                <a:schemeClr val="bg1"/>
              </a:solidFill>
              <a:latin typeface="Arial" panose="020B0604020202020204" pitchFamily="34" charset="0"/>
              <a:cs typeface="Arial" panose="020B0604020202020204" pitchFamily="34" charset="0"/>
            </a:rPr>
            <a:t>PIC</a:t>
          </a:r>
          <a:endParaRPr lang="en-US"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759419</xdr:colOff>
      <xdr:row>17</xdr:row>
      <xdr:rowOff>50703</xdr:rowOff>
    </xdr:from>
    <xdr:to>
      <xdr:col>4</xdr:col>
      <xdr:colOff>112053</xdr:colOff>
      <xdr:row>22</xdr:row>
      <xdr:rowOff>7116</xdr:rowOff>
    </xdr:to>
    <xdr:sp macro="" textlink="">
      <xdr:nvSpPr>
        <xdr:cNvPr id="15" name="TextBox 86">
          <a:extLst>
            <a:ext uri="{FF2B5EF4-FFF2-40B4-BE49-F238E27FC236}">
              <a16:creationId xmlns:a16="http://schemas.microsoft.com/office/drawing/2014/main" id="{59EA560C-930C-45E0-A731-35FC3552CE34}"/>
            </a:ext>
          </a:extLst>
        </xdr:cNvPr>
        <xdr:cNvSpPr txBox="1"/>
      </xdr:nvSpPr>
      <xdr:spPr>
        <a:xfrm>
          <a:off x="1490939" y="3418743"/>
          <a:ext cx="1608154" cy="947013"/>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700" kern="0">
              <a:solidFill>
                <a:schemeClr val="bg1"/>
              </a:solidFill>
              <a:latin typeface="Arial" panose="020B0604020202020204" pitchFamily="34" charset="0"/>
              <a:cs typeface="Arial" panose="020B0604020202020204" pitchFamily="34" charset="0"/>
            </a:rPr>
            <a:t>Plan Institucional de Capacitación.</a:t>
          </a:r>
          <a:endParaRPr lang="en-US" sz="17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506050</xdr:colOff>
      <xdr:row>9</xdr:row>
      <xdr:rowOff>49378</xdr:rowOff>
    </xdr:from>
    <xdr:to>
      <xdr:col>9</xdr:col>
      <xdr:colOff>503586</xdr:colOff>
      <xdr:row>12</xdr:row>
      <xdr:rowOff>131538</xdr:rowOff>
    </xdr:to>
    <xdr:grpSp>
      <xdr:nvGrpSpPr>
        <xdr:cNvPr id="16" name="Group 91">
          <a:extLst>
            <a:ext uri="{FF2B5EF4-FFF2-40B4-BE49-F238E27FC236}">
              <a16:creationId xmlns:a16="http://schemas.microsoft.com/office/drawing/2014/main" id="{A256FE11-E21C-4F21-931B-B4E0A37DBDB2}"/>
            </a:ext>
          </a:extLst>
        </xdr:cNvPr>
        <xdr:cNvGrpSpPr/>
      </xdr:nvGrpSpPr>
      <xdr:grpSpPr>
        <a:xfrm>
          <a:off x="6275479" y="1886342"/>
          <a:ext cx="718714" cy="694482"/>
          <a:chOff x="6964363" y="1689101"/>
          <a:chExt cx="481013" cy="395288"/>
        </a:xfrm>
        <a:solidFill>
          <a:schemeClr val="bg1"/>
        </a:solidFill>
      </xdr:grpSpPr>
      <xdr:sp macro="" textlink="">
        <xdr:nvSpPr>
          <xdr:cNvPr id="17" name="Freeform 6">
            <a:extLst>
              <a:ext uri="{FF2B5EF4-FFF2-40B4-BE49-F238E27FC236}">
                <a16:creationId xmlns:a16="http://schemas.microsoft.com/office/drawing/2014/main" id="{F03D8488-4D17-58EC-2905-01E217DC3AC9}"/>
              </a:ext>
            </a:extLst>
          </xdr:cNvPr>
          <xdr:cNvSpPr>
            <a:spLocks/>
          </xdr:cNvSpPr>
        </xdr:nvSpPr>
        <xdr:spPr bwMode="auto">
          <a:xfrm>
            <a:off x="6964363" y="1717676"/>
            <a:ext cx="419100" cy="366713"/>
          </a:xfrm>
          <a:custGeom>
            <a:avLst/>
            <a:gdLst>
              <a:gd name="T0" fmla="*/ 2249 w 2905"/>
              <a:gd name="T1" fmla="*/ 239 h 2540"/>
              <a:gd name="T2" fmla="*/ 2885 w 2905"/>
              <a:gd name="T3" fmla="*/ 968 h 2540"/>
              <a:gd name="T4" fmla="*/ 2609 w 2905"/>
              <a:gd name="T5" fmla="*/ 1645 h 2540"/>
              <a:gd name="T6" fmla="*/ 2513 w 2905"/>
              <a:gd name="T7" fmla="*/ 1837 h 2540"/>
              <a:gd name="T8" fmla="*/ 2362 w 2905"/>
              <a:gd name="T9" fmla="*/ 1977 h 2540"/>
              <a:gd name="T10" fmla="*/ 2169 w 2905"/>
              <a:gd name="T11" fmla="*/ 2102 h 2540"/>
              <a:gd name="T12" fmla="*/ 2044 w 2905"/>
              <a:gd name="T13" fmla="*/ 2294 h 2540"/>
              <a:gd name="T14" fmla="*/ 1903 w 2905"/>
              <a:gd name="T15" fmla="*/ 2444 h 2540"/>
              <a:gd name="T16" fmla="*/ 1710 w 2905"/>
              <a:gd name="T17" fmla="*/ 2540 h 2540"/>
              <a:gd name="T18" fmla="*/ 1191 w 2905"/>
              <a:gd name="T19" fmla="*/ 2359 h 2540"/>
              <a:gd name="T20" fmla="*/ 1027 w 2905"/>
              <a:gd name="T21" fmla="*/ 2380 h 2540"/>
              <a:gd name="T22" fmla="*/ 934 w 2905"/>
              <a:gd name="T23" fmla="*/ 2229 h 2540"/>
              <a:gd name="T24" fmla="*/ 907 w 2905"/>
              <a:gd name="T25" fmla="*/ 2175 h 2540"/>
              <a:gd name="T26" fmla="*/ 745 w 2905"/>
              <a:gd name="T27" fmla="*/ 2107 h 2540"/>
              <a:gd name="T28" fmla="*/ 735 w 2905"/>
              <a:gd name="T29" fmla="*/ 1941 h 2540"/>
              <a:gd name="T30" fmla="*/ 612 w 2905"/>
              <a:gd name="T31" fmla="*/ 1952 h 2540"/>
              <a:gd name="T32" fmla="*/ 495 w 2905"/>
              <a:gd name="T33" fmla="*/ 1816 h 2540"/>
              <a:gd name="T34" fmla="*/ 490 w 2905"/>
              <a:gd name="T35" fmla="*/ 1730 h 2540"/>
              <a:gd name="T36" fmla="*/ 323 w 2905"/>
              <a:gd name="T37" fmla="*/ 1690 h 2540"/>
              <a:gd name="T38" fmla="*/ 284 w 2905"/>
              <a:gd name="T39" fmla="*/ 1525 h 2540"/>
              <a:gd name="T40" fmla="*/ 0 w 2905"/>
              <a:gd name="T41" fmla="*/ 904 h 2540"/>
              <a:gd name="T42" fmla="*/ 87 w 2905"/>
              <a:gd name="T43" fmla="*/ 837 h 2540"/>
              <a:gd name="T44" fmla="*/ 629 w 2905"/>
              <a:gd name="T45" fmla="*/ 1240 h 2540"/>
              <a:gd name="T46" fmla="*/ 771 w 2905"/>
              <a:gd name="T47" fmla="*/ 1357 h 2540"/>
              <a:gd name="T48" fmla="*/ 760 w 2905"/>
              <a:gd name="T49" fmla="*/ 1479 h 2540"/>
              <a:gd name="T50" fmla="*/ 927 w 2905"/>
              <a:gd name="T51" fmla="*/ 1489 h 2540"/>
              <a:gd name="T52" fmla="*/ 996 w 2905"/>
              <a:gd name="T53" fmla="*/ 1649 h 2540"/>
              <a:gd name="T54" fmla="*/ 1050 w 2905"/>
              <a:gd name="T55" fmla="*/ 1676 h 2540"/>
              <a:gd name="T56" fmla="*/ 1201 w 2905"/>
              <a:gd name="T57" fmla="*/ 1769 h 2540"/>
              <a:gd name="T58" fmla="*/ 1181 w 2905"/>
              <a:gd name="T59" fmla="*/ 1932 h 2540"/>
              <a:gd name="T60" fmla="*/ 1344 w 2905"/>
              <a:gd name="T61" fmla="*/ 1912 h 2540"/>
              <a:gd name="T62" fmla="*/ 1438 w 2905"/>
              <a:gd name="T63" fmla="*/ 2062 h 2540"/>
              <a:gd name="T64" fmla="*/ 1716 w 2905"/>
              <a:gd name="T65" fmla="*/ 2402 h 2540"/>
              <a:gd name="T66" fmla="*/ 1809 w 2905"/>
              <a:gd name="T67" fmla="*/ 2325 h 2540"/>
              <a:gd name="T68" fmla="*/ 1567 w 2905"/>
              <a:gd name="T69" fmla="*/ 2025 h 2540"/>
              <a:gd name="T70" fmla="*/ 1633 w 2905"/>
              <a:gd name="T71" fmla="*/ 1939 h 2540"/>
              <a:gd name="T72" fmla="*/ 1936 w 2905"/>
              <a:gd name="T73" fmla="*/ 2183 h 2540"/>
              <a:gd name="T74" fmla="*/ 2029 w 2905"/>
              <a:gd name="T75" fmla="*/ 2106 h 2540"/>
              <a:gd name="T76" fmla="*/ 1786 w 2905"/>
              <a:gd name="T77" fmla="*/ 1806 h 2540"/>
              <a:gd name="T78" fmla="*/ 1853 w 2905"/>
              <a:gd name="T79" fmla="*/ 1720 h 2540"/>
              <a:gd name="T80" fmla="*/ 2156 w 2905"/>
              <a:gd name="T81" fmla="*/ 1965 h 2540"/>
              <a:gd name="T82" fmla="*/ 2249 w 2905"/>
              <a:gd name="T83" fmla="*/ 1887 h 2540"/>
              <a:gd name="T84" fmla="*/ 2006 w 2905"/>
              <a:gd name="T85" fmla="*/ 1587 h 2540"/>
              <a:gd name="T86" fmla="*/ 2074 w 2905"/>
              <a:gd name="T87" fmla="*/ 1501 h 2540"/>
              <a:gd name="T88" fmla="*/ 2377 w 2905"/>
              <a:gd name="T89" fmla="*/ 1746 h 2540"/>
              <a:gd name="T90" fmla="*/ 2469 w 2905"/>
              <a:gd name="T91" fmla="*/ 1669 h 2540"/>
              <a:gd name="T92" fmla="*/ 2438 w 2905"/>
              <a:gd name="T93" fmla="*/ 1591 h 2540"/>
              <a:gd name="T94" fmla="*/ 2295 w 2905"/>
              <a:gd name="T95" fmla="*/ 1449 h 2540"/>
              <a:gd name="T96" fmla="*/ 2062 w 2905"/>
              <a:gd name="T97" fmla="*/ 1218 h 2540"/>
              <a:gd name="T98" fmla="*/ 1813 w 2905"/>
              <a:gd name="T99" fmla="*/ 970 h 2540"/>
              <a:gd name="T100" fmla="*/ 1616 w 2905"/>
              <a:gd name="T101" fmla="*/ 775 h 2540"/>
              <a:gd name="T102" fmla="*/ 1537 w 2905"/>
              <a:gd name="T103" fmla="*/ 706 h 2540"/>
              <a:gd name="T104" fmla="*/ 1428 w 2905"/>
              <a:gd name="T105" fmla="*/ 754 h 2540"/>
              <a:gd name="T106" fmla="*/ 1226 w 2905"/>
              <a:gd name="T107" fmla="*/ 1069 h 2540"/>
              <a:gd name="T108" fmla="*/ 976 w 2905"/>
              <a:gd name="T109" fmla="*/ 1147 h 2540"/>
              <a:gd name="T110" fmla="*/ 796 w 2905"/>
              <a:gd name="T111" fmla="*/ 1004 h 2540"/>
              <a:gd name="T112" fmla="*/ 1064 w 2905"/>
              <a:gd name="T113" fmla="*/ 203 h 2540"/>
              <a:gd name="T114" fmla="*/ 1158 w 2905"/>
              <a:gd name="T115" fmla="*/ 94 h 2540"/>
              <a:gd name="T116" fmla="*/ 1338 w 2905"/>
              <a:gd name="T117" fmla="*/ 10 h 25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2905" h="2540">
                <a:moveTo>
                  <a:pt x="1451" y="0"/>
                </a:moveTo>
                <a:lnTo>
                  <a:pt x="1493" y="3"/>
                </a:lnTo>
                <a:lnTo>
                  <a:pt x="1538" y="11"/>
                </a:lnTo>
                <a:lnTo>
                  <a:pt x="1585" y="23"/>
                </a:lnTo>
                <a:lnTo>
                  <a:pt x="2221" y="222"/>
                </a:lnTo>
                <a:lnTo>
                  <a:pt x="2236" y="229"/>
                </a:lnTo>
                <a:lnTo>
                  <a:pt x="2249" y="239"/>
                </a:lnTo>
                <a:lnTo>
                  <a:pt x="2885" y="870"/>
                </a:lnTo>
                <a:lnTo>
                  <a:pt x="2896" y="886"/>
                </a:lnTo>
                <a:lnTo>
                  <a:pt x="2903" y="902"/>
                </a:lnTo>
                <a:lnTo>
                  <a:pt x="2905" y="919"/>
                </a:lnTo>
                <a:lnTo>
                  <a:pt x="2903" y="936"/>
                </a:lnTo>
                <a:lnTo>
                  <a:pt x="2896" y="954"/>
                </a:lnTo>
                <a:lnTo>
                  <a:pt x="2885" y="968"/>
                </a:lnTo>
                <a:lnTo>
                  <a:pt x="2445" y="1405"/>
                </a:lnTo>
                <a:lnTo>
                  <a:pt x="2552" y="1511"/>
                </a:lnTo>
                <a:lnTo>
                  <a:pt x="2572" y="1534"/>
                </a:lnTo>
                <a:lnTo>
                  <a:pt x="2588" y="1560"/>
                </a:lnTo>
                <a:lnTo>
                  <a:pt x="2599" y="1587"/>
                </a:lnTo>
                <a:lnTo>
                  <a:pt x="2606" y="1615"/>
                </a:lnTo>
                <a:lnTo>
                  <a:pt x="2609" y="1645"/>
                </a:lnTo>
                <a:lnTo>
                  <a:pt x="2608" y="1675"/>
                </a:lnTo>
                <a:lnTo>
                  <a:pt x="2603" y="1705"/>
                </a:lnTo>
                <a:lnTo>
                  <a:pt x="2594" y="1734"/>
                </a:lnTo>
                <a:lnTo>
                  <a:pt x="2580" y="1762"/>
                </a:lnTo>
                <a:lnTo>
                  <a:pt x="2562" y="1790"/>
                </a:lnTo>
                <a:lnTo>
                  <a:pt x="2540" y="1815"/>
                </a:lnTo>
                <a:lnTo>
                  <a:pt x="2513" y="1837"/>
                </a:lnTo>
                <a:lnTo>
                  <a:pt x="2484" y="1857"/>
                </a:lnTo>
                <a:lnTo>
                  <a:pt x="2453" y="1870"/>
                </a:lnTo>
                <a:lnTo>
                  <a:pt x="2421" y="1879"/>
                </a:lnTo>
                <a:lnTo>
                  <a:pt x="2389" y="1883"/>
                </a:lnTo>
                <a:lnTo>
                  <a:pt x="2385" y="1915"/>
                </a:lnTo>
                <a:lnTo>
                  <a:pt x="2376" y="1947"/>
                </a:lnTo>
                <a:lnTo>
                  <a:pt x="2362" y="1977"/>
                </a:lnTo>
                <a:lnTo>
                  <a:pt x="2343" y="2007"/>
                </a:lnTo>
                <a:lnTo>
                  <a:pt x="2319" y="2033"/>
                </a:lnTo>
                <a:lnTo>
                  <a:pt x="2293" y="2056"/>
                </a:lnTo>
                <a:lnTo>
                  <a:pt x="2263" y="2075"/>
                </a:lnTo>
                <a:lnTo>
                  <a:pt x="2233" y="2089"/>
                </a:lnTo>
                <a:lnTo>
                  <a:pt x="2201" y="2098"/>
                </a:lnTo>
                <a:lnTo>
                  <a:pt x="2169" y="2102"/>
                </a:lnTo>
                <a:lnTo>
                  <a:pt x="2164" y="2134"/>
                </a:lnTo>
                <a:lnTo>
                  <a:pt x="2155" y="2166"/>
                </a:lnTo>
                <a:lnTo>
                  <a:pt x="2142" y="2196"/>
                </a:lnTo>
                <a:lnTo>
                  <a:pt x="2123" y="2226"/>
                </a:lnTo>
                <a:lnTo>
                  <a:pt x="2100" y="2252"/>
                </a:lnTo>
                <a:lnTo>
                  <a:pt x="2073" y="2275"/>
                </a:lnTo>
                <a:lnTo>
                  <a:pt x="2044" y="2294"/>
                </a:lnTo>
                <a:lnTo>
                  <a:pt x="2012" y="2308"/>
                </a:lnTo>
                <a:lnTo>
                  <a:pt x="1981" y="2316"/>
                </a:lnTo>
                <a:lnTo>
                  <a:pt x="1948" y="2321"/>
                </a:lnTo>
                <a:lnTo>
                  <a:pt x="1944" y="2352"/>
                </a:lnTo>
                <a:lnTo>
                  <a:pt x="1935" y="2385"/>
                </a:lnTo>
                <a:lnTo>
                  <a:pt x="1922" y="2415"/>
                </a:lnTo>
                <a:lnTo>
                  <a:pt x="1903" y="2444"/>
                </a:lnTo>
                <a:lnTo>
                  <a:pt x="1880" y="2471"/>
                </a:lnTo>
                <a:lnTo>
                  <a:pt x="1854" y="2492"/>
                </a:lnTo>
                <a:lnTo>
                  <a:pt x="1828" y="2510"/>
                </a:lnTo>
                <a:lnTo>
                  <a:pt x="1799" y="2524"/>
                </a:lnTo>
                <a:lnTo>
                  <a:pt x="1770" y="2533"/>
                </a:lnTo>
                <a:lnTo>
                  <a:pt x="1739" y="2539"/>
                </a:lnTo>
                <a:lnTo>
                  <a:pt x="1710" y="2540"/>
                </a:lnTo>
                <a:lnTo>
                  <a:pt x="1680" y="2537"/>
                </a:lnTo>
                <a:lnTo>
                  <a:pt x="1650" y="2530"/>
                </a:lnTo>
                <a:lnTo>
                  <a:pt x="1623" y="2519"/>
                </a:lnTo>
                <a:lnTo>
                  <a:pt x="1597" y="2503"/>
                </a:lnTo>
                <a:lnTo>
                  <a:pt x="1574" y="2483"/>
                </a:lnTo>
                <a:lnTo>
                  <a:pt x="1320" y="2231"/>
                </a:lnTo>
                <a:lnTo>
                  <a:pt x="1191" y="2359"/>
                </a:lnTo>
                <a:lnTo>
                  <a:pt x="1172" y="2375"/>
                </a:lnTo>
                <a:lnTo>
                  <a:pt x="1150" y="2387"/>
                </a:lnTo>
                <a:lnTo>
                  <a:pt x="1127" y="2394"/>
                </a:lnTo>
                <a:lnTo>
                  <a:pt x="1102" y="2396"/>
                </a:lnTo>
                <a:lnTo>
                  <a:pt x="1077" y="2395"/>
                </a:lnTo>
                <a:lnTo>
                  <a:pt x="1052" y="2389"/>
                </a:lnTo>
                <a:lnTo>
                  <a:pt x="1027" y="2380"/>
                </a:lnTo>
                <a:lnTo>
                  <a:pt x="1005" y="2365"/>
                </a:lnTo>
                <a:lnTo>
                  <a:pt x="983" y="2347"/>
                </a:lnTo>
                <a:lnTo>
                  <a:pt x="965" y="2326"/>
                </a:lnTo>
                <a:lnTo>
                  <a:pt x="951" y="2303"/>
                </a:lnTo>
                <a:lnTo>
                  <a:pt x="941" y="2278"/>
                </a:lnTo>
                <a:lnTo>
                  <a:pt x="935" y="2254"/>
                </a:lnTo>
                <a:lnTo>
                  <a:pt x="934" y="2229"/>
                </a:lnTo>
                <a:lnTo>
                  <a:pt x="936" y="2204"/>
                </a:lnTo>
                <a:lnTo>
                  <a:pt x="944" y="2181"/>
                </a:lnTo>
                <a:lnTo>
                  <a:pt x="955" y="2160"/>
                </a:lnTo>
                <a:lnTo>
                  <a:pt x="971" y="2140"/>
                </a:lnTo>
                <a:lnTo>
                  <a:pt x="952" y="2157"/>
                </a:lnTo>
                <a:lnTo>
                  <a:pt x="930" y="2168"/>
                </a:lnTo>
                <a:lnTo>
                  <a:pt x="907" y="2175"/>
                </a:lnTo>
                <a:lnTo>
                  <a:pt x="882" y="2178"/>
                </a:lnTo>
                <a:lnTo>
                  <a:pt x="857" y="2176"/>
                </a:lnTo>
                <a:lnTo>
                  <a:pt x="832" y="2170"/>
                </a:lnTo>
                <a:lnTo>
                  <a:pt x="808" y="2161"/>
                </a:lnTo>
                <a:lnTo>
                  <a:pt x="784" y="2147"/>
                </a:lnTo>
                <a:lnTo>
                  <a:pt x="763" y="2128"/>
                </a:lnTo>
                <a:lnTo>
                  <a:pt x="745" y="2107"/>
                </a:lnTo>
                <a:lnTo>
                  <a:pt x="730" y="2084"/>
                </a:lnTo>
                <a:lnTo>
                  <a:pt x="721" y="2060"/>
                </a:lnTo>
                <a:lnTo>
                  <a:pt x="715" y="2035"/>
                </a:lnTo>
                <a:lnTo>
                  <a:pt x="714" y="2011"/>
                </a:lnTo>
                <a:lnTo>
                  <a:pt x="716" y="1986"/>
                </a:lnTo>
                <a:lnTo>
                  <a:pt x="723" y="1963"/>
                </a:lnTo>
                <a:lnTo>
                  <a:pt x="735" y="1941"/>
                </a:lnTo>
                <a:lnTo>
                  <a:pt x="751" y="1922"/>
                </a:lnTo>
                <a:lnTo>
                  <a:pt x="731" y="1938"/>
                </a:lnTo>
                <a:lnTo>
                  <a:pt x="710" y="1949"/>
                </a:lnTo>
                <a:lnTo>
                  <a:pt x="686" y="1956"/>
                </a:lnTo>
                <a:lnTo>
                  <a:pt x="662" y="1959"/>
                </a:lnTo>
                <a:lnTo>
                  <a:pt x="636" y="1957"/>
                </a:lnTo>
                <a:lnTo>
                  <a:pt x="612" y="1952"/>
                </a:lnTo>
                <a:lnTo>
                  <a:pt x="588" y="1942"/>
                </a:lnTo>
                <a:lnTo>
                  <a:pt x="564" y="1928"/>
                </a:lnTo>
                <a:lnTo>
                  <a:pt x="543" y="1909"/>
                </a:lnTo>
                <a:lnTo>
                  <a:pt x="524" y="1888"/>
                </a:lnTo>
                <a:lnTo>
                  <a:pt x="511" y="1866"/>
                </a:lnTo>
                <a:lnTo>
                  <a:pt x="501" y="1841"/>
                </a:lnTo>
                <a:lnTo>
                  <a:pt x="495" y="1816"/>
                </a:lnTo>
                <a:lnTo>
                  <a:pt x="494" y="1792"/>
                </a:lnTo>
                <a:lnTo>
                  <a:pt x="497" y="1767"/>
                </a:lnTo>
                <a:lnTo>
                  <a:pt x="504" y="1744"/>
                </a:lnTo>
                <a:lnTo>
                  <a:pt x="515" y="1722"/>
                </a:lnTo>
                <a:lnTo>
                  <a:pt x="530" y="1703"/>
                </a:lnTo>
                <a:lnTo>
                  <a:pt x="511" y="1719"/>
                </a:lnTo>
                <a:lnTo>
                  <a:pt x="490" y="1730"/>
                </a:lnTo>
                <a:lnTo>
                  <a:pt x="466" y="1737"/>
                </a:lnTo>
                <a:lnTo>
                  <a:pt x="442" y="1740"/>
                </a:lnTo>
                <a:lnTo>
                  <a:pt x="417" y="1738"/>
                </a:lnTo>
                <a:lnTo>
                  <a:pt x="392" y="1733"/>
                </a:lnTo>
                <a:lnTo>
                  <a:pt x="367" y="1723"/>
                </a:lnTo>
                <a:lnTo>
                  <a:pt x="344" y="1709"/>
                </a:lnTo>
                <a:lnTo>
                  <a:pt x="323" y="1690"/>
                </a:lnTo>
                <a:lnTo>
                  <a:pt x="305" y="1670"/>
                </a:lnTo>
                <a:lnTo>
                  <a:pt x="291" y="1647"/>
                </a:lnTo>
                <a:lnTo>
                  <a:pt x="281" y="1622"/>
                </a:lnTo>
                <a:lnTo>
                  <a:pt x="275" y="1597"/>
                </a:lnTo>
                <a:lnTo>
                  <a:pt x="273" y="1573"/>
                </a:lnTo>
                <a:lnTo>
                  <a:pt x="276" y="1549"/>
                </a:lnTo>
                <a:lnTo>
                  <a:pt x="284" y="1525"/>
                </a:lnTo>
                <a:lnTo>
                  <a:pt x="295" y="1504"/>
                </a:lnTo>
                <a:lnTo>
                  <a:pt x="311" y="1485"/>
                </a:lnTo>
                <a:lnTo>
                  <a:pt x="432" y="1363"/>
                </a:lnTo>
                <a:lnTo>
                  <a:pt x="20" y="952"/>
                </a:lnTo>
                <a:lnTo>
                  <a:pt x="9" y="938"/>
                </a:lnTo>
                <a:lnTo>
                  <a:pt x="2" y="921"/>
                </a:lnTo>
                <a:lnTo>
                  <a:pt x="0" y="904"/>
                </a:lnTo>
                <a:lnTo>
                  <a:pt x="2" y="887"/>
                </a:lnTo>
                <a:lnTo>
                  <a:pt x="9" y="870"/>
                </a:lnTo>
                <a:lnTo>
                  <a:pt x="20" y="855"/>
                </a:lnTo>
                <a:lnTo>
                  <a:pt x="35" y="844"/>
                </a:lnTo>
                <a:lnTo>
                  <a:pt x="51" y="837"/>
                </a:lnTo>
                <a:lnTo>
                  <a:pt x="69" y="835"/>
                </a:lnTo>
                <a:lnTo>
                  <a:pt x="87" y="837"/>
                </a:lnTo>
                <a:lnTo>
                  <a:pt x="103" y="844"/>
                </a:lnTo>
                <a:lnTo>
                  <a:pt x="118" y="855"/>
                </a:lnTo>
                <a:lnTo>
                  <a:pt x="531" y="1267"/>
                </a:lnTo>
                <a:lnTo>
                  <a:pt x="554" y="1253"/>
                </a:lnTo>
                <a:lnTo>
                  <a:pt x="577" y="1243"/>
                </a:lnTo>
                <a:lnTo>
                  <a:pt x="603" y="1239"/>
                </a:lnTo>
                <a:lnTo>
                  <a:pt x="629" y="1240"/>
                </a:lnTo>
                <a:lnTo>
                  <a:pt x="656" y="1245"/>
                </a:lnTo>
                <a:lnTo>
                  <a:pt x="681" y="1255"/>
                </a:lnTo>
                <a:lnTo>
                  <a:pt x="706" y="1269"/>
                </a:lnTo>
                <a:lnTo>
                  <a:pt x="728" y="1288"/>
                </a:lnTo>
                <a:lnTo>
                  <a:pt x="747" y="1309"/>
                </a:lnTo>
                <a:lnTo>
                  <a:pt x="761" y="1333"/>
                </a:lnTo>
                <a:lnTo>
                  <a:pt x="771" y="1357"/>
                </a:lnTo>
                <a:lnTo>
                  <a:pt x="776" y="1381"/>
                </a:lnTo>
                <a:lnTo>
                  <a:pt x="778" y="1407"/>
                </a:lnTo>
                <a:lnTo>
                  <a:pt x="775" y="1431"/>
                </a:lnTo>
                <a:lnTo>
                  <a:pt x="768" y="1454"/>
                </a:lnTo>
                <a:lnTo>
                  <a:pt x="757" y="1476"/>
                </a:lnTo>
                <a:lnTo>
                  <a:pt x="741" y="1495"/>
                </a:lnTo>
                <a:lnTo>
                  <a:pt x="760" y="1479"/>
                </a:lnTo>
                <a:lnTo>
                  <a:pt x="781" y="1467"/>
                </a:lnTo>
                <a:lnTo>
                  <a:pt x="805" y="1460"/>
                </a:lnTo>
                <a:lnTo>
                  <a:pt x="829" y="1457"/>
                </a:lnTo>
                <a:lnTo>
                  <a:pt x="855" y="1459"/>
                </a:lnTo>
                <a:lnTo>
                  <a:pt x="879" y="1464"/>
                </a:lnTo>
                <a:lnTo>
                  <a:pt x="904" y="1475"/>
                </a:lnTo>
                <a:lnTo>
                  <a:pt x="927" y="1489"/>
                </a:lnTo>
                <a:lnTo>
                  <a:pt x="949" y="1507"/>
                </a:lnTo>
                <a:lnTo>
                  <a:pt x="967" y="1528"/>
                </a:lnTo>
                <a:lnTo>
                  <a:pt x="981" y="1551"/>
                </a:lnTo>
                <a:lnTo>
                  <a:pt x="990" y="1575"/>
                </a:lnTo>
                <a:lnTo>
                  <a:pt x="997" y="1600"/>
                </a:lnTo>
                <a:lnTo>
                  <a:pt x="998" y="1625"/>
                </a:lnTo>
                <a:lnTo>
                  <a:pt x="996" y="1649"/>
                </a:lnTo>
                <a:lnTo>
                  <a:pt x="988" y="1672"/>
                </a:lnTo>
                <a:lnTo>
                  <a:pt x="977" y="1694"/>
                </a:lnTo>
                <a:lnTo>
                  <a:pt x="961" y="1714"/>
                </a:lnTo>
                <a:lnTo>
                  <a:pt x="980" y="1698"/>
                </a:lnTo>
                <a:lnTo>
                  <a:pt x="1002" y="1686"/>
                </a:lnTo>
                <a:lnTo>
                  <a:pt x="1025" y="1679"/>
                </a:lnTo>
                <a:lnTo>
                  <a:pt x="1050" y="1676"/>
                </a:lnTo>
                <a:lnTo>
                  <a:pt x="1075" y="1678"/>
                </a:lnTo>
                <a:lnTo>
                  <a:pt x="1100" y="1683"/>
                </a:lnTo>
                <a:lnTo>
                  <a:pt x="1124" y="1693"/>
                </a:lnTo>
                <a:lnTo>
                  <a:pt x="1148" y="1708"/>
                </a:lnTo>
                <a:lnTo>
                  <a:pt x="1169" y="1725"/>
                </a:lnTo>
                <a:lnTo>
                  <a:pt x="1187" y="1746"/>
                </a:lnTo>
                <a:lnTo>
                  <a:pt x="1201" y="1769"/>
                </a:lnTo>
                <a:lnTo>
                  <a:pt x="1211" y="1794"/>
                </a:lnTo>
                <a:lnTo>
                  <a:pt x="1217" y="1818"/>
                </a:lnTo>
                <a:lnTo>
                  <a:pt x="1218" y="1843"/>
                </a:lnTo>
                <a:lnTo>
                  <a:pt x="1215" y="1868"/>
                </a:lnTo>
                <a:lnTo>
                  <a:pt x="1208" y="1891"/>
                </a:lnTo>
                <a:lnTo>
                  <a:pt x="1196" y="1912"/>
                </a:lnTo>
                <a:lnTo>
                  <a:pt x="1181" y="1932"/>
                </a:lnTo>
                <a:lnTo>
                  <a:pt x="1201" y="1916"/>
                </a:lnTo>
                <a:lnTo>
                  <a:pt x="1222" y="1905"/>
                </a:lnTo>
                <a:lnTo>
                  <a:pt x="1245" y="1898"/>
                </a:lnTo>
                <a:lnTo>
                  <a:pt x="1270" y="1895"/>
                </a:lnTo>
                <a:lnTo>
                  <a:pt x="1294" y="1896"/>
                </a:lnTo>
                <a:lnTo>
                  <a:pt x="1320" y="1902"/>
                </a:lnTo>
                <a:lnTo>
                  <a:pt x="1344" y="1912"/>
                </a:lnTo>
                <a:lnTo>
                  <a:pt x="1367" y="1926"/>
                </a:lnTo>
                <a:lnTo>
                  <a:pt x="1388" y="1944"/>
                </a:lnTo>
                <a:lnTo>
                  <a:pt x="1407" y="1965"/>
                </a:lnTo>
                <a:lnTo>
                  <a:pt x="1421" y="1988"/>
                </a:lnTo>
                <a:lnTo>
                  <a:pt x="1431" y="2013"/>
                </a:lnTo>
                <a:lnTo>
                  <a:pt x="1436" y="2037"/>
                </a:lnTo>
                <a:lnTo>
                  <a:pt x="1438" y="2062"/>
                </a:lnTo>
                <a:lnTo>
                  <a:pt x="1435" y="2087"/>
                </a:lnTo>
                <a:lnTo>
                  <a:pt x="1428" y="2110"/>
                </a:lnTo>
                <a:lnTo>
                  <a:pt x="1416" y="2131"/>
                </a:lnTo>
                <a:lnTo>
                  <a:pt x="1672" y="2386"/>
                </a:lnTo>
                <a:lnTo>
                  <a:pt x="1685" y="2395"/>
                </a:lnTo>
                <a:lnTo>
                  <a:pt x="1699" y="2401"/>
                </a:lnTo>
                <a:lnTo>
                  <a:pt x="1716" y="2402"/>
                </a:lnTo>
                <a:lnTo>
                  <a:pt x="1733" y="2400"/>
                </a:lnTo>
                <a:lnTo>
                  <a:pt x="1750" y="2395"/>
                </a:lnTo>
                <a:lnTo>
                  <a:pt x="1767" y="2386"/>
                </a:lnTo>
                <a:lnTo>
                  <a:pt x="1782" y="2374"/>
                </a:lnTo>
                <a:lnTo>
                  <a:pt x="1794" y="2358"/>
                </a:lnTo>
                <a:lnTo>
                  <a:pt x="1803" y="2342"/>
                </a:lnTo>
                <a:lnTo>
                  <a:pt x="1809" y="2325"/>
                </a:lnTo>
                <a:lnTo>
                  <a:pt x="1811" y="2308"/>
                </a:lnTo>
                <a:lnTo>
                  <a:pt x="1809" y="2291"/>
                </a:lnTo>
                <a:lnTo>
                  <a:pt x="1803" y="2276"/>
                </a:lnTo>
                <a:lnTo>
                  <a:pt x="1794" y="2264"/>
                </a:lnTo>
                <a:lnTo>
                  <a:pt x="1584" y="2055"/>
                </a:lnTo>
                <a:lnTo>
                  <a:pt x="1573" y="2041"/>
                </a:lnTo>
                <a:lnTo>
                  <a:pt x="1567" y="2025"/>
                </a:lnTo>
                <a:lnTo>
                  <a:pt x="1564" y="2007"/>
                </a:lnTo>
                <a:lnTo>
                  <a:pt x="1567" y="1989"/>
                </a:lnTo>
                <a:lnTo>
                  <a:pt x="1573" y="1973"/>
                </a:lnTo>
                <a:lnTo>
                  <a:pt x="1584" y="1958"/>
                </a:lnTo>
                <a:lnTo>
                  <a:pt x="1599" y="1947"/>
                </a:lnTo>
                <a:lnTo>
                  <a:pt x="1616" y="1941"/>
                </a:lnTo>
                <a:lnTo>
                  <a:pt x="1633" y="1939"/>
                </a:lnTo>
                <a:lnTo>
                  <a:pt x="1650" y="1941"/>
                </a:lnTo>
                <a:lnTo>
                  <a:pt x="1668" y="1947"/>
                </a:lnTo>
                <a:lnTo>
                  <a:pt x="1682" y="1958"/>
                </a:lnTo>
                <a:lnTo>
                  <a:pt x="1892" y="2167"/>
                </a:lnTo>
                <a:lnTo>
                  <a:pt x="1904" y="2176"/>
                </a:lnTo>
                <a:lnTo>
                  <a:pt x="1920" y="2182"/>
                </a:lnTo>
                <a:lnTo>
                  <a:pt x="1936" y="2183"/>
                </a:lnTo>
                <a:lnTo>
                  <a:pt x="1953" y="2182"/>
                </a:lnTo>
                <a:lnTo>
                  <a:pt x="1971" y="2176"/>
                </a:lnTo>
                <a:lnTo>
                  <a:pt x="1987" y="2167"/>
                </a:lnTo>
                <a:lnTo>
                  <a:pt x="2002" y="2155"/>
                </a:lnTo>
                <a:lnTo>
                  <a:pt x="2015" y="2139"/>
                </a:lnTo>
                <a:lnTo>
                  <a:pt x="2024" y="2123"/>
                </a:lnTo>
                <a:lnTo>
                  <a:pt x="2029" y="2106"/>
                </a:lnTo>
                <a:lnTo>
                  <a:pt x="2031" y="2089"/>
                </a:lnTo>
                <a:lnTo>
                  <a:pt x="2029" y="2073"/>
                </a:lnTo>
                <a:lnTo>
                  <a:pt x="2024" y="2058"/>
                </a:lnTo>
                <a:lnTo>
                  <a:pt x="2015" y="2045"/>
                </a:lnTo>
                <a:lnTo>
                  <a:pt x="1804" y="1837"/>
                </a:lnTo>
                <a:lnTo>
                  <a:pt x="1793" y="1822"/>
                </a:lnTo>
                <a:lnTo>
                  <a:pt x="1786" y="1806"/>
                </a:lnTo>
                <a:lnTo>
                  <a:pt x="1784" y="1788"/>
                </a:lnTo>
                <a:lnTo>
                  <a:pt x="1786" y="1770"/>
                </a:lnTo>
                <a:lnTo>
                  <a:pt x="1793" y="1754"/>
                </a:lnTo>
                <a:lnTo>
                  <a:pt x="1804" y="1740"/>
                </a:lnTo>
                <a:lnTo>
                  <a:pt x="1820" y="1729"/>
                </a:lnTo>
                <a:lnTo>
                  <a:pt x="1836" y="1722"/>
                </a:lnTo>
                <a:lnTo>
                  <a:pt x="1853" y="1720"/>
                </a:lnTo>
                <a:lnTo>
                  <a:pt x="1871" y="1722"/>
                </a:lnTo>
                <a:lnTo>
                  <a:pt x="1887" y="1729"/>
                </a:lnTo>
                <a:lnTo>
                  <a:pt x="1902" y="1740"/>
                </a:lnTo>
                <a:lnTo>
                  <a:pt x="2112" y="1948"/>
                </a:lnTo>
                <a:lnTo>
                  <a:pt x="2125" y="1957"/>
                </a:lnTo>
                <a:lnTo>
                  <a:pt x="2140" y="1963"/>
                </a:lnTo>
                <a:lnTo>
                  <a:pt x="2156" y="1965"/>
                </a:lnTo>
                <a:lnTo>
                  <a:pt x="2174" y="1963"/>
                </a:lnTo>
                <a:lnTo>
                  <a:pt x="2190" y="1957"/>
                </a:lnTo>
                <a:lnTo>
                  <a:pt x="2207" y="1949"/>
                </a:lnTo>
                <a:lnTo>
                  <a:pt x="2223" y="1936"/>
                </a:lnTo>
                <a:lnTo>
                  <a:pt x="2235" y="1920"/>
                </a:lnTo>
                <a:lnTo>
                  <a:pt x="2244" y="1904"/>
                </a:lnTo>
                <a:lnTo>
                  <a:pt x="2249" y="1887"/>
                </a:lnTo>
                <a:lnTo>
                  <a:pt x="2251" y="1871"/>
                </a:lnTo>
                <a:lnTo>
                  <a:pt x="2249" y="1855"/>
                </a:lnTo>
                <a:lnTo>
                  <a:pt x="2244" y="1839"/>
                </a:lnTo>
                <a:lnTo>
                  <a:pt x="2234" y="1826"/>
                </a:lnTo>
                <a:lnTo>
                  <a:pt x="2025" y="1618"/>
                </a:lnTo>
                <a:lnTo>
                  <a:pt x="2013" y="1603"/>
                </a:lnTo>
                <a:lnTo>
                  <a:pt x="2006" y="1587"/>
                </a:lnTo>
                <a:lnTo>
                  <a:pt x="2004" y="1570"/>
                </a:lnTo>
                <a:lnTo>
                  <a:pt x="2006" y="1553"/>
                </a:lnTo>
                <a:lnTo>
                  <a:pt x="2013" y="1535"/>
                </a:lnTo>
                <a:lnTo>
                  <a:pt x="2025" y="1521"/>
                </a:lnTo>
                <a:lnTo>
                  <a:pt x="2039" y="1510"/>
                </a:lnTo>
                <a:lnTo>
                  <a:pt x="2055" y="1503"/>
                </a:lnTo>
                <a:lnTo>
                  <a:pt x="2074" y="1501"/>
                </a:lnTo>
                <a:lnTo>
                  <a:pt x="2091" y="1503"/>
                </a:lnTo>
                <a:lnTo>
                  <a:pt x="2107" y="1510"/>
                </a:lnTo>
                <a:lnTo>
                  <a:pt x="2122" y="1521"/>
                </a:lnTo>
                <a:lnTo>
                  <a:pt x="2332" y="1729"/>
                </a:lnTo>
                <a:lnTo>
                  <a:pt x="2345" y="1739"/>
                </a:lnTo>
                <a:lnTo>
                  <a:pt x="2359" y="1744"/>
                </a:lnTo>
                <a:lnTo>
                  <a:pt x="2377" y="1746"/>
                </a:lnTo>
                <a:lnTo>
                  <a:pt x="2393" y="1744"/>
                </a:lnTo>
                <a:lnTo>
                  <a:pt x="2410" y="1739"/>
                </a:lnTo>
                <a:lnTo>
                  <a:pt x="2427" y="1730"/>
                </a:lnTo>
                <a:lnTo>
                  <a:pt x="2442" y="1718"/>
                </a:lnTo>
                <a:lnTo>
                  <a:pt x="2455" y="1703"/>
                </a:lnTo>
                <a:lnTo>
                  <a:pt x="2463" y="1685"/>
                </a:lnTo>
                <a:lnTo>
                  <a:pt x="2469" y="1669"/>
                </a:lnTo>
                <a:lnTo>
                  <a:pt x="2471" y="1652"/>
                </a:lnTo>
                <a:lnTo>
                  <a:pt x="2469" y="1636"/>
                </a:lnTo>
                <a:lnTo>
                  <a:pt x="2463" y="1620"/>
                </a:lnTo>
                <a:lnTo>
                  <a:pt x="2454" y="1608"/>
                </a:lnTo>
                <a:lnTo>
                  <a:pt x="2452" y="1606"/>
                </a:lnTo>
                <a:lnTo>
                  <a:pt x="2447" y="1600"/>
                </a:lnTo>
                <a:lnTo>
                  <a:pt x="2438" y="1591"/>
                </a:lnTo>
                <a:lnTo>
                  <a:pt x="2426" y="1579"/>
                </a:lnTo>
                <a:lnTo>
                  <a:pt x="2410" y="1564"/>
                </a:lnTo>
                <a:lnTo>
                  <a:pt x="2392" y="1545"/>
                </a:lnTo>
                <a:lnTo>
                  <a:pt x="2372" y="1525"/>
                </a:lnTo>
                <a:lnTo>
                  <a:pt x="2348" y="1502"/>
                </a:lnTo>
                <a:lnTo>
                  <a:pt x="2323" y="1477"/>
                </a:lnTo>
                <a:lnTo>
                  <a:pt x="2295" y="1449"/>
                </a:lnTo>
                <a:lnTo>
                  <a:pt x="2265" y="1420"/>
                </a:lnTo>
                <a:lnTo>
                  <a:pt x="2235" y="1389"/>
                </a:lnTo>
                <a:lnTo>
                  <a:pt x="2202" y="1357"/>
                </a:lnTo>
                <a:lnTo>
                  <a:pt x="2169" y="1323"/>
                </a:lnTo>
                <a:lnTo>
                  <a:pt x="2134" y="1289"/>
                </a:lnTo>
                <a:lnTo>
                  <a:pt x="2099" y="1254"/>
                </a:lnTo>
                <a:lnTo>
                  <a:pt x="2062" y="1218"/>
                </a:lnTo>
                <a:lnTo>
                  <a:pt x="2027" y="1182"/>
                </a:lnTo>
                <a:lnTo>
                  <a:pt x="1990" y="1146"/>
                </a:lnTo>
                <a:lnTo>
                  <a:pt x="1954" y="1110"/>
                </a:lnTo>
                <a:lnTo>
                  <a:pt x="1918" y="1074"/>
                </a:lnTo>
                <a:lnTo>
                  <a:pt x="1882" y="1039"/>
                </a:lnTo>
                <a:lnTo>
                  <a:pt x="1847" y="1003"/>
                </a:lnTo>
                <a:lnTo>
                  <a:pt x="1813" y="970"/>
                </a:lnTo>
                <a:lnTo>
                  <a:pt x="1780" y="937"/>
                </a:lnTo>
                <a:lnTo>
                  <a:pt x="1748" y="906"/>
                </a:lnTo>
                <a:lnTo>
                  <a:pt x="1718" y="875"/>
                </a:lnTo>
                <a:lnTo>
                  <a:pt x="1689" y="847"/>
                </a:lnTo>
                <a:lnTo>
                  <a:pt x="1663" y="821"/>
                </a:lnTo>
                <a:lnTo>
                  <a:pt x="1638" y="797"/>
                </a:lnTo>
                <a:lnTo>
                  <a:pt x="1616" y="775"/>
                </a:lnTo>
                <a:lnTo>
                  <a:pt x="1596" y="756"/>
                </a:lnTo>
                <a:lnTo>
                  <a:pt x="1579" y="740"/>
                </a:lnTo>
                <a:lnTo>
                  <a:pt x="1565" y="725"/>
                </a:lnTo>
                <a:lnTo>
                  <a:pt x="1560" y="721"/>
                </a:lnTo>
                <a:lnTo>
                  <a:pt x="1553" y="715"/>
                </a:lnTo>
                <a:lnTo>
                  <a:pt x="1546" y="711"/>
                </a:lnTo>
                <a:lnTo>
                  <a:pt x="1537" y="706"/>
                </a:lnTo>
                <a:lnTo>
                  <a:pt x="1527" y="704"/>
                </a:lnTo>
                <a:lnTo>
                  <a:pt x="1515" y="703"/>
                </a:lnTo>
                <a:lnTo>
                  <a:pt x="1501" y="705"/>
                </a:lnTo>
                <a:lnTo>
                  <a:pt x="1485" y="711"/>
                </a:lnTo>
                <a:lnTo>
                  <a:pt x="1468" y="720"/>
                </a:lnTo>
                <a:lnTo>
                  <a:pt x="1449" y="735"/>
                </a:lnTo>
                <a:lnTo>
                  <a:pt x="1428" y="754"/>
                </a:lnTo>
                <a:lnTo>
                  <a:pt x="1405" y="779"/>
                </a:lnTo>
                <a:lnTo>
                  <a:pt x="1383" y="808"/>
                </a:lnTo>
                <a:lnTo>
                  <a:pt x="1366" y="837"/>
                </a:lnTo>
                <a:lnTo>
                  <a:pt x="1270" y="1012"/>
                </a:lnTo>
                <a:lnTo>
                  <a:pt x="1259" y="1031"/>
                </a:lnTo>
                <a:lnTo>
                  <a:pt x="1244" y="1050"/>
                </a:lnTo>
                <a:lnTo>
                  <a:pt x="1226" y="1069"/>
                </a:lnTo>
                <a:lnTo>
                  <a:pt x="1194" y="1096"/>
                </a:lnTo>
                <a:lnTo>
                  <a:pt x="1161" y="1119"/>
                </a:lnTo>
                <a:lnTo>
                  <a:pt x="1125" y="1136"/>
                </a:lnTo>
                <a:lnTo>
                  <a:pt x="1089" y="1147"/>
                </a:lnTo>
                <a:lnTo>
                  <a:pt x="1052" y="1153"/>
                </a:lnTo>
                <a:lnTo>
                  <a:pt x="1014" y="1153"/>
                </a:lnTo>
                <a:lnTo>
                  <a:pt x="976" y="1147"/>
                </a:lnTo>
                <a:lnTo>
                  <a:pt x="944" y="1137"/>
                </a:lnTo>
                <a:lnTo>
                  <a:pt x="913" y="1123"/>
                </a:lnTo>
                <a:lnTo>
                  <a:pt x="883" y="1106"/>
                </a:lnTo>
                <a:lnTo>
                  <a:pt x="858" y="1085"/>
                </a:lnTo>
                <a:lnTo>
                  <a:pt x="833" y="1061"/>
                </a:lnTo>
                <a:lnTo>
                  <a:pt x="813" y="1034"/>
                </a:lnTo>
                <a:lnTo>
                  <a:pt x="796" y="1004"/>
                </a:lnTo>
                <a:lnTo>
                  <a:pt x="784" y="980"/>
                </a:lnTo>
                <a:lnTo>
                  <a:pt x="777" y="955"/>
                </a:lnTo>
                <a:lnTo>
                  <a:pt x="772" y="930"/>
                </a:lnTo>
                <a:lnTo>
                  <a:pt x="772" y="908"/>
                </a:lnTo>
                <a:lnTo>
                  <a:pt x="774" y="886"/>
                </a:lnTo>
                <a:lnTo>
                  <a:pt x="781" y="866"/>
                </a:lnTo>
                <a:lnTo>
                  <a:pt x="1064" y="203"/>
                </a:lnTo>
                <a:lnTo>
                  <a:pt x="1074" y="185"/>
                </a:lnTo>
                <a:lnTo>
                  <a:pt x="1086" y="166"/>
                </a:lnTo>
                <a:lnTo>
                  <a:pt x="1102" y="147"/>
                </a:lnTo>
                <a:lnTo>
                  <a:pt x="1120" y="126"/>
                </a:lnTo>
                <a:lnTo>
                  <a:pt x="1130" y="117"/>
                </a:lnTo>
                <a:lnTo>
                  <a:pt x="1142" y="106"/>
                </a:lnTo>
                <a:lnTo>
                  <a:pt x="1158" y="94"/>
                </a:lnTo>
                <a:lnTo>
                  <a:pt x="1176" y="81"/>
                </a:lnTo>
                <a:lnTo>
                  <a:pt x="1196" y="67"/>
                </a:lnTo>
                <a:lnTo>
                  <a:pt x="1220" y="53"/>
                </a:lnTo>
                <a:lnTo>
                  <a:pt x="1245" y="40"/>
                </a:lnTo>
                <a:lnTo>
                  <a:pt x="1274" y="28"/>
                </a:lnTo>
                <a:lnTo>
                  <a:pt x="1305" y="18"/>
                </a:lnTo>
                <a:lnTo>
                  <a:pt x="1338" y="10"/>
                </a:lnTo>
                <a:lnTo>
                  <a:pt x="1373" y="3"/>
                </a:lnTo>
                <a:lnTo>
                  <a:pt x="1412" y="0"/>
                </a:lnTo>
                <a:lnTo>
                  <a:pt x="1451"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sp macro="" textlink="">
        <xdr:nvSpPr>
          <xdr:cNvPr id="18" name="Freeform 7">
            <a:extLst>
              <a:ext uri="{FF2B5EF4-FFF2-40B4-BE49-F238E27FC236}">
                <a16:creationId xmlns:a16="http://schemas.microsoft.com/office/drawing/2014/main" id="{20964342-58F9-EBC5-A5CF-B5210BE8EBFF}"/>
              </a:ext>
            </a:extLst>
          </xdr:cNvPr>
          <xdr:cNvSpPr>
            <a:spLocks noEditPoints="1"/>
          </xdr:cNvSpPr>
        </xdr:nvSpPr>
        <xdr:spPr bwMode="auto">
          <a:xfrm>
            <a:off x="7296151" y="1689101"/>
            <a:ext cx="149225" cy="147638"/>
          </a:xfrm>
          <a:custGeom>
            <a:avLst/>
            <a:gdLst>
              <a:gd name="T0" fmla="*/ 671 w 1031"/>
              <a:gd name="T1" fmla="*/ 657 h 1025"/>
              <a:gd name="T2" fmla="*/ 626 w 1031"/>
              <a:gd name="T3" fmla="*/ 679 h 1025"/>
              <a:gd name="T4" fmla="*/ 595 w 1031"/>
              <a:gd name="T5" fmla="*/ 718 h 1025"/>
              <a:gd name="T6" fmla="*/ 584 w 1031"/>
              <a:gd name="T7" fmla="*/ 766 h 1025"/>
              <a:gd name="T8" fmla="*/ 595 w 1031"/>
              <a:gd name="T9" fmla="*/ 817 h 1025"/>
              <a:gd name="T10" fmla="*/ 626 w 1031"/>
              <a:gd name="T11" fmla="*/ 854 h 1025"/>
              <a:gd name="T12" fmla="*/ 671 w 1031"/>
              <a:gd name="T13" fmla="*/ 877 h 1025"/>
              <a:gd name="T14" fmla="*/ 723 w 1031"/>
              <a:gd name="T15" fmla="*/ 877 h 1025"/>
              <a:gd name="T16" fmla="*/ 768 w 1031"/>
              <a:gd name="T17" fmla="*/ 854 h 1025"/>
              <a:gd name="T18" fmla="*/ 800 w 1031"/>
              <a:gd name="T19" fmla="*/ 816 h 1025"/>
              <a:gd name="T20" fmla="*/ 811 w 1031"/>
              <a:gd name="T21" fmla="*/ 766 h 1025"/>
              <a:gd name="T22" fmla="*/ 800 w 1031"/>
              <a:gd name="T23" fmla="*/ 718 h 1025"/>
              <a:gd name="T24" fmla="*/ 768 w 1031"/>
              <a:gd name="T25" fmla="*/ 679 h 1025"/>
              <a:gd name="T26" fmla="*/ 723 w 1031"/>
              <a:gd name="T27" fmla="*/ 657 h 1025"/>
              <a:gd name="T28" fmla="*/ 345 w 1031"/>
              <a:gd name="T29" fmla="*/ 0 h 1025"/>
              <a:gd name="T30" fmla="*/ 391 w 1031"/>
              <a:gd name="T31" fmla="*/ 12 h 1025"/>
              <a:gd name="T32" fmla="*/ 432 w 1031"/>
              <a:gd name="T33" fmla="*/ 39 h 1025"/>
              <a:gd name="T34" fmla="*/ 1007 w 1031"/>
              <a:gd name="T35" fmla="*/ 615 h 1025"/>
              <a:gd name="T36" fmla="*/ 1027 w 1031"/>
              <a:gd name="T37" fmla="*/ 659 h 1025"/>
              <a:gd name="T38" fmla="*/ 1031 w 1031"/>
              <a:gd name="T39" fmla="*/ 705 h 1025"/>
              <a:gd name="T40" fmla="*/ 1019 w 1031"/>
              <a:gd name="T41" fmla="*/ 751 h 1025"/>
              <a:gd name="T42" fmla="*/ 992 w 1031"/>
              <a:gd name="T43" fmla="*/ 791 h 1025"/>
              <a:gd name="T44" fmla="*/ 776 w 1031"/>
              <a:gd name="T45" fmla="*/ 1001 h 1025"/>
              <a:gd name="T46" fmla="*/ 732 w 1031"/>
              <a:gd name="T47" fmla="*/ 1021 h 1025"/>
              <a:gd name="T48" fmla="*/ 686 w 1031"/>
              <a:gd name="T49" fmla="*/ 1025 h 1025"/>
              <a:gd name="T50" fmla="*/ 640 w 1031"/>
              <a:gd name="T51" fmla="*/ 1013 h 1025"/>
              <a:gd name="T52" fmla="*/ 600 w 1031"/>
              <a:gd name="T53" fmla="*/ 985 h 1025"/>
              <a:gd name="T54" fmla="*/ 24 w 1031"/>
              <a:gd name="T55" fmla="*/ 409 h 1025"/>
              <a:gd name="T56" fmla="*/ 4 w 1031"/>
              <a:gd name="T57" fmla="*/ 367 h 1025"/>
              <a:gd name="T58" fmla="*/ 0 w 1031"/>
              <a:gd name="T59" fmla="*/ 320 h 1025"/>
              <a:gd name="T60" fmla="*/ 11 w 1031"/>
              <a:gd name="T61" fmla="*/ 275 h 1025"/>
              <a:gd name="T62" fmla="*/ 40 w 1031"/>
              <a:gd name="T63" fmla="*/ 234 h 1025"/>
              <a:gd name="T64" fmla="*/ 255 w 1031"/>
              <a:gd name="T65" fmla="*/ 24 h 1025"/>
              <a:gd name="T66" fmla="*/ 298 w 1031"/>
              <a:gd name="T67" fmla="*/ 4 h 1025"/>
              <a:gd name="T68" fmla="*/ 345 w 1031"/>
              <a:gd name="T69" fmla="*/ 0 h 10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031" h="1025">
                <a:moveTo>
                  <a:pt x="698" y="654"/>
                </a:moveTo>
                <a:lnTo>
                  <a:pt x="671" y="657"/>
                </a:lnTo>
                <a:lnTo>
                  <a:pt x="648" y="665"/>
                </a:lnTo>
                <a:lnTo>
                  <a:pt x="626" y="679"/>
                </a:lnTo>
                <a:lnTo>
                  <a:pt x="609" y="696"/>
                </a:lnTo>
                <a:lnTo>
                  <a:pt x="595" y="718"/>
                </a:lnTo>
                <a:lnTo>
                  <a:pt x="587" y="741"/>
                </a:lnTo>
                <a:lnTo>
                  <a:pt x="584" y="766"/>
                </a:lnTo>
                <a:lnTo>
                  <a:pt x="587" y="793"/>
                </a:lnTo>
                <a:lnTo>
                  <a:pt x="595" y="817"/>
                </a:lnTo>
                <a:lnTo>
                  <a:pt x="609" y="837"/>
                </a:lnTo>
                <a:lnTo>
                  <a:pt x="626" y="854"/>
                </a:lnTo>
                <a:lnTo>
                  <a:pt x="648" y="868"/>
                </a:lnTo>
                <a:lnTo>
                  <a:pt x="671" y="877"/>
                </a:lnTo>
                <a:lnTo>
                  <a:pt x="698" y="880"/>
                </a:lnTo>
                <a:lnTo>
                  <a:pt x="723" y="877"/>
                </a:lnTo>
                <a:lnTo>
                  <a:pt x="748" y="868"/>
                </a:lnTo>
                <a:lnTo>
                  <a:pt x="768" y="854"/>
                </a:lnTo>
                <a:lnTo>
                  <a:pt x="785" y="837"/>
                </a:lnTo>
                <a:lnTo>
                  <a:pt x="800" y="816"/>
                </a:lnTo>
                <a:lnTo>
                  <a:pt x="808" y="793"/>
                </a:lnTo>
                <a:lnTo>
                  <a:pt x="811" y="766"/>
                </a:lnTo>
                <a:lnTo>
                  <a:pt x="808" y="741"/>
                </a:lnTo>
                <a:lnTo>
                  <a:pt x="800" y="718"/>
                </a:lnTo>
                <a:lnTo>
                  <a:pt x="785" y="696"/>
                </a:lnTo>
                <a:lnTo>
                  <a:pt x="768" y="679"/>
                </a:lnTo>
                <a:lnTo>
                  <a:pt x="748" y="665"/>
                </a:lnTo>
                <a:lnTo>
                  <a:pt x="723" y="657"/>
                </a:lnTo>
                <a:lnTo>
                  <a:pt x="698" y="654"/>
                </a:lnTo>
                <a:close/>
                <a:moveTo>
                  <a:pt x="345" y="0"/>
                </a:moveTo>
                <a:lnTo>
                  <a:pt x="368" y="4"/>
                </a:lnTo>
                <a:lnTo>
                  <a:pt x="391" y="12"/>
                </a:lnTo>
                <a:lnTo>
                  <a:pt x="412" y="24"/>
                </a:lnTo>
                <a:lnTo>
                  <a:pt x="432" y="39"/>
                </a:lnTo>
                <a:lnTo>
                  <a:pt x="992" y="596"/>
                </a:lnTo>
                <a:lnTo>
                  <a:pt x="1007" y="615"/>
                </a:lnTo>
                <a:lnTo>
                  <a:pt x="1019" y="637"/>
                </a:lnTo>
                <a:lnTo>
                  <a:pt x="1027" y="659"/>
                </a:lnTo>
                <a:lnTo>
                  <a:pt x="1031" y="682"/>
                </a:lnTo>
                <a:lnTo>
                  <a:pt x="1031" y="705"/>
                </a:lnTo>
                <a:lnTo>
                  <a:pt x="1027" y="729"/>
                </a:lnTo>
                <a:lnTo>
                  <a:pt x="1019" y="751"/>
                </a:lnTo>
                <a:lnTo>
                  <a:pt x="1007" y="771"/>
                </a:lnTo>
                <a:lnTo>
                  <a:pt x="992" y="791"/>
                </a:lnTo>
                <a:lnTo>
                  <a:pt x="796" y="985"/>
                </a:lnTo>
                <a:lnTo>
                  <a:pt x="776" y="1001"/>
                </a:lnTo>
                <a:lnTo>
                  <a:pt x="755" y="1013"/>
                </a:lnTo>
                <a:lnTo>
                  <a:pt x="732" y="1021"/>
                </a:lnTo>
                <a:lnTo>
                  <a:pt x="709" y="1025"/>
                </a:lnTo>
                <a:lnTo>
                  <a:pt x="686" y="1025"/>
                </a:lnTo>
                <a:lnTo>
                  <a:pt x="663" y="1021"/>
                </a:lnTo>
                <a:lnTo>
                  <a:pt x="640" y="1013"/>
                </a:lnTo>
                <a:lnTo>
                  <a:pt x="619" y="1001"/>
                </a:lnTo>
                <a:lnTo>
                  <a:pt x="600" y="985"/>
                </a:lnTo>
                <a:lnTo>
                  <a:pt x="40" y="429"/>
                </a:lnTo>
                <a:lnTo>
                  <a:pt x="24" y="409"/>
                </a:lnTo>
                <a:lnTo>
                  <a:pt x="11" y="389"/>
                </a:lnTo>
                <a:lnTo>
                  <a:pt x="4" y="367"/>
                </a:lnTo>
                <a:lnTo>
                  <a:pt x="0" y="344"/>
                </a:lnTo>
                <a:lnTo>
                  <a:pt x="0" y="320"/>
                </a:lnTo>
                <a:lnTo>
                  <a:pt x="4" y="297"/>
                </a:lnTo>
                <a:lnTo>
                  <a:pt x="11" y="275"/>
                </a:lnTo>
                <a:lnTo>
                  <a:pt x="24" y="253"/>
                </a:lnTo>
                <a:lnTo>
                  <a:pt x="40" y="234"/>
                </a:lnTo>
                <a:lnTo>
                  <a:pt x="236" y="39"/>
                </a:lnTo>
                <a:lnTo>
                  <a:pt x="255" y="24"/>
                </a:lnTo>
                <a:lnTo>
                  <a:pt x="275" y="12"/>
                </a:lnTo>
                <a:lnTo>
                  <a:pt x="298" y="4"/>
                </a:lnTo>
                <a:lnTo>
                  <a:pt x="321" y="0"/>
                </a:lnTo>
                <a:lnTo>
                  <a:pt x="345" y="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grpSp>
    <xdr:clientData/>
  </xdr:twoCellAnchor>
  <xdr:twoCellAnchor>
    <xdr:from>
      <xdr:col>2</xdr:col>
      <xdr:colOff>463268</xdr:colOff>
      <xdr:row>9</xdr:row>
      <xdr:rowOff>101445</xdr:rowOff>
    </xdr:from>
    <xdr:to>
      <xdr:col>3</xdr:col>
      <xdr:colOff>381557</xdr:colOff>
      <xdr:row>13</xdr:row>
      <xdr:rowOff>180019</xdr:rowOff>
    </xdr:to>
    <xdr:sp macro="" textlink="">
      <xdr:nvSpPr>
        <xdr:cNvPr id="19" name="Freeform 43">
          <a:extLst>
            <a:ext uri="{FF2B5EF4-FFF2-40B4-BE49-F238E27FC236}">
              <a16:creationId xmlns:a16="http://schemas.microsoft.com/office/drawing/2014/main" id="{22E540CB-1EDE-4E87-837C-B2FC1669E15D}"/>
            </a:ext>
          </a:extLst>
        </xdr:cNvPr>
        <xdr:cNvSpPr>
          <a:spLocks noEditPoints="1"/>
        </xdr:cNvSpPr>
      </xdr:nvSpPr>
      <xdr:spPr bwMode="auto">
        <a:xfrm>
          <a:off x="1956788" y="1884525"/>
          <a:ext cx="665049" cy="871054"/>
        </a:xfrm>
        <a:custGeom>
          <a:avLst/>
          <a:gdLst>
            <a:gd name="T0" fmla="*/ 1063 w 2784"/>
            <a:gd name="T1" fmla="*/ 1489 h 3336"/>
            <a:gd name="T2" fmla="*/ 1410 w 2784"/>
            <a:gd name="T3" fmla="*/ 1742 h 3336"/>
            <a:gd name="T4" fmla="*/ 1721 w 2784"/>
            <a:gd name="T5" fmla="*/ 1488 h 3336"/>
            <a:gd name="T6" fmla="*/ 1558 w 2784"/>
            <a:gd name="T7" fmla="*/ 1038 h 3336"/>
            <a:gd name="T8" fmla="*/ 2377 w 2784"/>
            <a:gd name="T9" fmla="*/ 901 h 3336"/>
            <a:gd name="T10" fmla="*/ 1879 w 2784"/>
            <a:gd name="T11" fmla="*/ 1012 h 3336"/>
            <a:gd name="T12" fmla="*/ 1879 w 2784"/>
            <a:gd name="T13" fmla="*/ 1771 h 3336"/>
            <a:gd name="T14" fmla="*/ 2378 w 2784"/>
            <a:gd name="T15" fmla="*/ 1882 h 3336"/>
            <a:gd name="T16" fmla="*/ 2554 w 2784"/>
            <a:gd name="T17" fmla="*/ 1548 h 3336"/>
            <a:gd name="T18" fmla="*/ 2524 w 2784"/>
            <a:gd name="T19" fmla="*/ 1085 h 3336"/>
            <a:gd name="T20" fmla="*/ 1740 w 2784"/>
            <a:gd name="T21" fmla="*/ 376 h 3336"/>
            <a:gd name="T22" fmla="*/ 1858 w 2784"/>
            <a:gd name="T23" fmla="*/ 838 h 3336"/>
            <a:gd name="T24" fmla="*/ 2296 w 2784"/>
            <a:gd name="T25" fmla="*/ 743 h 3336"/>
            <a:gd name="T26" fmla="*/ 2093 w 2784"/>
            <a:gd name="T27" fmla="*/ 453 h 3336"/>
            <a:gd name="T28" fmla="*/ 1685 w 2784"/>
            <a:gd name="T29" fmla="*/ 257 h 3336"/>
            <a:gd name="T30" fmla="*/ 727 w 2784"/>
            <a:gd name="T31" fmla="*/ 428 h 3336"/>
            <a:gd name="T32" fmla="*/ 496 w 2784"/>
            <a:gd name="T33" fmla="*/ 733 h 3336"/>
            <a:gd name="T34" fmla="*/ 927 w 2784"/>
            <a:gd name="T35" fmla="*/ 833 h 3336"/>
            <a:gd name="T36" fmla="*/ 1045 w 2784"/>
            <a:gd name="T37" fmla="*/ 376 h 3336"/>
            <a:gd name="T38" fmla="*/ 1311 w 2784"/>
            <a:gd name="T39" fmla="*/ 258 h 3336"/>
            <a:gd name="T40" fmla="*/ 1186 w 2784"/>
            <a:gd name="T41" fmla="*/ 501 h 3336"/>
            <a:gd name="T42" fmla="*/ 1215 w 2784"/>
            <a:gd name="T43" fmla="*/ 860 h 3336"/>
            <a:gd name="T44" fmla="*/ 1654 w 2784"/>
            <a:gd name="T45" fmla="*/ 699 h 3336"/>
            <a:gd name="T46" fmla="*/ 1538 w 2784"/>
            <a:gd name="T47" fmla="*/ 356 h 3336"/>
            <a:gd name="T48" fmla="*/ 1392 w 2784"/>
            <a:gd name="T49" fmla="*/ 219 h 3336"/>
            <a:gd name="T50" fmla="*/ 1850 w 2784"/>
            <a:gd name="T51" fmla="*/ 77 h 3336"/>
            <a:gd name="T52" fmla="*/ 2312 w 2784"/>
            <a:gd name="T53" fmla="*/ 347 h 3336"/>
            <a:gd name="T54" fmla="*/ 2637 w 2784"/>
            <a:gd name="T55" fmla="*/ 768 h 3336"/>
            <a:gd name="T56" fmla="*/ 2781 w 2784"/>
            <a:gd name="T57" fmla="*/ 1297 h 3336"/>
            <a:gd name="T58" fmla="*/ 2713 w 2784"/>
            <a:gd name="T59" fmla="*/ 1831 h 3336"/>
            <a:gd name="T60" fmla="*/ 2461 w 2784"/>
            <a:gd name="T61" fmla="*/ 2276 h 3336"/>
            <a:gd name="T62" fmla="*/ 2195 w 2784"/>
            <a:gd name="T63" fmla="*/ 2245 h 3336"/>
            <a:gd name="T64" fmla="*/ 2165 w 2784"/>
            <a:gd name="T65" fmla="*/ 2002 h 3336"/>
            <a:gd name="T66" fmla="*/ 1826 w 2784"/>
            <a:gd name="T67" fmla="*/ 2116 h 3336"/>
            <a:gd name="T68" fmla="*/ 1595 w 2784"/>
            <a:gd name="T69" fmla="*/ 1923 h 3336"/>
            <a:gd name="T70" fmla="*/ 1060 w 2784"/>
            <a:gd name="T71" fmla="*/ 2193 h 3336"/>
            <a:gd name="T72" fmla="*/ 1011 w 2784"/>
            <a:gd name="T73" fmla="*/ 2186 h 3336"/>
            <a:gd name="T74" fmla="*/ 927 w 2784"/>
            <a:gd name="T75" fmla="*/ 1950 h 3336"/>
            <a:gd name="T76" fmla="*/ 617 w 2784"/>
            <a:gd name="T77" fmla="*/ 1946 h 3336"/>
            <a:gd name="T78" fmla="*/ 623 w 2784"/>
            <a:gd name="T79" fmla="*/ 1829 h 3336"/>
            <a:gd name="T80" fmla="*/ 887 w 2784"/>
            <a:gd name="T81" fmla="*/ 1392 h 3336"/>
            <a:gd name="T82" fmla="*/ 639 w 2784"/>
            <a:gd name="T83" fmla="*/ 958 h 3336"/>
            <a:gd name="T84" fmla="*/ 287 w 2784"/>
            <a:gd name="T85" fmla="*/ 1000 h 3336"/>
            <a:gd name="T86" fmla="*/ 223 w 2784"/>
            <a:gd name="T87" fmla="*/ 1380 h 3336"/>
            <a:gd name="T88" fmla="*/ 301 w 2784"/>
            <a:gd name="T89" fmla="*/ 1726 h 3336"/>
            <a:gd name="T90" fmla="*/ 491 w 2784"/>
            <a:gd name="T91" fmla="*/ 2029 h 3336"/>
            <a:gd name="T92" fmla="*/ 791 w 2784"/>
            <a:gd name="T93" fmla="*/ 2243 h 3336"/>
            <a:gd name="T94" fmla="*/ 1196 w 2784"/>
            <a:gd name="T95" fmla="*/ 2325 h 3336"/>
            <a:gd name="T96" fmla="*/ 1007 w 2784"/>
            <a:gd name="T97" fmla="*/ 2925 h 3336"/>
            <a:gd name="T98" fmla="*/ 536 w 2784"/>
            <a:gd name="T99" fmla="*/ 2645 h 3336"/>
            <a:gd name="T100" fmla="*/ 211 w 2784"/>
            <a:gd name="T101" fmla="*/ 2250 h 3336"/>
            <a:gd name="T102" fmla="*/ 34 w 2784"/>
            <a:gd name="T103" fmla="*/ 1761 h 3336"/>
            <a:gd name="T104" fmla="*/ 10 w 2784"/>
            <a:gd name="T105" fmla="*/ 1226 h 3336"/>
            <a:gd name="T106" fmla="*/ 168 w 2784"/>
            <a:gd name="T107" fmla="*/ 730 h 3336"/>
            <a:gd name="T108" fmla="*/ 494 w 2784"/>
            <a:gd name="T109" fmla="*/ 329 h 3336"/>
            <a:gd name="T110" fmla="*/ 948 w 2784"/>
            <a:gd name="T111" fmla="*/ 73 h 33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2784" h="3336">
              <a:moveTo>
                <a:pt x="1079" y="1027"/>
              </a:moveTo>
              <a:lnTo>
                <a:pt x="1072" y="1112"/>
              </a:lnTo>
              <a:lnTo>
                <a:pt x="1067" y="1201"/>
              </a:lnTo>
              <a:lnTo>
                <a:pt x="1063" y="1294"/>
              </a:lnTo>
              <a:lnTo>
                <a:pt x="1062" y="1392"/>
              </a:lnTo>
              <a:lnTo>
                <a:pt x="1063" y="1489"/>
              </a:lnTo>
              <a:lnTo>
                <a:pt x="1067" y="1582"/>
              </a:lnTo>
              <a:lnTo>
                <a:pt x="1072" y="1671"/>
              </a:lnTo>
              <a:lnTo>
                <a:pt x="1079" y="1756"/>
              </a:lnTo>
              <a:lnTo>
                <a:pt x="1187" y="1749"/>
              </a:lnTo>
              <a:lnTo>
                <a:pt x="1297" y="1744"/>
              </a:lnTo>
              <a:lnTo>
                <a:pt x="1410" y="1742"/>
              </a:lnTo>
              <a:lnTo>
                <a:pt x="1511" y="1744"/>
              </a:lnTo>
              <a:lnTo>
                <a:pt x="1609" y="1747"/>
              </a:lnTo>
              <a:lnTo>
                <a:pt x="1705" y="1754"/>
              </a:lnTo>
              <a:lnTo>
                <a:pt x="1713" y="1669"/>
              </a:lnTo>
              <a:lnTo>
                <a:pt x="1718" y="1581"/>
              </a:lnTo>
              <a:lnTo>
                <a:pt x="1721" y="1488"/>
              </a:lnTo>
              <a:lnTo>
                <a:pt x="1722" y="1392"/>
              </a:lnTo>
              <a:lnTo>
                <a:pt x="1721" y="1295"/>
              </a:lnTo>
              <a:lnTo>
                <a:pt x="1718" y="1203"/>
              </a:lnTo>
              <a:lnTo>
                <a:pt x="1713" y="1114"/>
              </a:lnTo>
              <a:lnTo>
                <a:pt x="1705" y="1029"/>
              </a:lnTo>
              <a:lnTo>
                <a:pt x="1558" y="1038"/>
              </a:lnTo>
              <a:lnTo>
                <a:pt x="1410" y="1041"/>
              </a:lnTo>
              <a:lnTo>
                <a:pt x="1297" y="1039"/>
              </a:lnTo>
              <a:lnTo>
                <a:pt x="1187" y="1035"/>
              </a:lnTo>
              <a:lnTo>
                <a:pt x="1079" y="1027"/>
              </a:lnTo>
              <a:close/>
              <a:moveTo>
                <a:pt x="2444" y="874"/>
              </a:moveTo>
              <a:lnTo>
                <a:pt x="2377" y="901"/>
              </a:lnTo>
              <a:lnTo>
                <a:pt x="2306" y="924"/>
              </a:lnTo>
              <a:lnTo>
                <a:pt x="2229" y="946"/>
              </a:lnTo>
              <a:lnTo>
                <a:pt x="2148" y="965"/>
              </a:lnTo>
              <a:lnTo>
                <a:pt x="2062" y="984"/>
              </a:lnTo>
              <a:lnTo>
                <a:pt x="1973" y="999"/>
              </a:lnTo>
              <a:lnTo>
                <a:pt x="1879" y="1012"/>
              </a:lnTo>
              <a:lnTo>
                <a:pt x="1890" y="1137"/>
              </a:lnTo>
              <a:lnTo>
                <a:pt x="1896" y="1264"/>
              </a:lnTo>
              <a:lnTo>
                <a:pt x="1898" y="1392"/>
              </a:lnTo>
              <a:lnTo>
                <a:pt x="1896" y="1519"/>
              </a:lnTo>
              <a:lnTo>
                <a:pt x="1890" y="1647"/>
              </a:lnTo>
              <a:lnTo>
                <a:pt x="1879" y="1771"/>
              </a:lnTo>
              <a:lnTo>
                <a:pt x="1973" y="1784"/>
              </a:lnTo>
              <a:lnTo>
                <a:pt x="2062" y="1799"/>
              </a:lnTo>
              <a:lnTo>
                <a:pt x="2148" y="1818"/>
              </a:lnTo>
              <a:lnTo>
                <a:pt x="2230" y="1837"/>
              </a:lnTo>
              <a:lnTo>
                <a:pt x="2307" y="1859"/>
              </a:lnTo>
              <a:lnTo>
                <a:pt x="2378" y="1882"/>
              </a:lnTo>
              <a:lnTo>
                <a:pt x="2445" y="1909"/>
              </a:lnTo>
              <a:lnTo>
                <a:pt x="2476" y="1840"/>
              </a:lnTo>
              <a:lnTo>
                <a:pt x="2502" y="1770"/>
              </a:lnTo>
              <a:lnTo>
                <a:pt x="2524" y="1698"/>
              </a:lnTo>
              <a:lnTo>
                <a:pt x="2541" y="1624"/>
              </a:lnTo>
              <a:lnTo>
                <a:pt x="2554" y="1548"/>
              </a:lnTo>
              <a:lnTo>
                <a:pt x="2563" y="1471"/>
              </a:lnTo>
              <a:lnTo>
                <a:pt x="2565" y="1392"/>
              </a:lnTo>
              <a:lnTo>
                <a:pt x="2563" y="1313"/>
              </a:lnTo>
              <a:lnTo>
                <a:pt x="2554" y="1235"/>
              </a:lnTo>
              <a:lnTo>
                <a:pt x="2541" y="1160"/>
              </a:lnTo>
              <a:lnTo>
                <a:pt x="2524" y="1085"/>
              </a:lnTo>
              <a:lnTo>
                <a:pt x="2502" y="1013"/>
              </a:lnTo>
              <a:lnTo>
                <a:pt x="2476" y="942"/>
              </a:lnTo>
              <a:lnTo>
                <a:pt x="2444" y="874"/>
              </a:lnTo>
              <a:close/>
              <a:moveTo>
                <a:pt x="1685" y="257"/>
              </a:moveTo>
              <a:lnTo>
                <a:pt x="1714" y="313"/>
              </a:lnTo>
              <a:lnTo>
                <a:pt x="1740" y="376"/>
              </a:lnTo>
              <a:lnTo>
                <a:pt x="1766" y="444"/>
              </a:lnTo>
              <a:lnTo>
                <a:pt x="1788" y="516"/>
              </a:lnTo>
              <a:lnTo>
                <a:pt x="1809" y="591"/>
              </a:lnTo>
              <a:lnTo>
                <a:pt x="1827" y="670"/>
              </a:lnTo>
              <a:lnTo>
                <a:pt x="1844" y="752"/>
              </a:lnTo>
              <a:lnTo>
                <a:pt x="1858" y="838"/>
              </a:lnTo>
              <a:lnTo>
                <a:pt x="1940" y="826"/>
              </a:lnTo>
              <a:lnTo>
                <a:pt x="2018" y="813"/>
              </a:lnTo>
              <a:lnTo>
                <a:pt x="2093" y="799"/>
              </a:lnTo>
              <a:lnTo>
                <a:pt x="2165" y="781"/>
              </a:lnTo>
              <a:lnTo>
                <a:pt x="2232" y="763"/>
              </a:lnTo>
              <a:lnTo>
                <a:pt x="2296" y="743"/>
              </a:lnTo>
              <a:lnTo>
                <a:pt x="2354" y="722"/>
              </a:lnTo>
              <a:lnTo>
                <a:pt x="2309" y="662"/>
              </a:lnTo>
              <a:lnTo>
                <a:pt x="2260" y="605"/>
              </a:lnTo>
              <a:lnTo>
                <a:pt x="2208" y="551"/>
              </a:lnTo>
              <a:lnTo>
                <a:pt x="2152" y="499"/>
              </a:lnTo>
              <a:lnTo>
                <a:pt x="2093" y="453"/>
              </a:lnTo>
              <a:lnTo>
                <a:pt x="2032" y="409"/>
              </a:lnTo>
              <a:lnTo>
                <a:pt x="1968" y="370"/>
              </a:lnTo>
              <a:lnTo>
                <a:pt x="1900" y="336"/>
              </a:lnTo>
              <a:lnTo>
                <a:pt x="1831" y="304"/>
              </a:lnTo>
              <a:lnTo>
                <a:pt x="1760" y="278"/>
              </a:lnTo>
              <a:lnTo>
                <a:pt x="1685" y="257"/>
              </a:lnTo>
              <a:close/>
              <a:moveTo>
                <a:pt x="1100" y="257"/>
              </a:moveTo>
              <a:lnTo>
                <a:pt x="1020" y="280"/>
              </a:lnTo>
              <a:lnTo>
                <a:pt x="942" y="309"/>
              </a:lnTo>
              <a:lnTo>
                <a:pt x="868" y="344"/>
              </a:lnTo>
              <a:lnTo>
                <a:pt x="796" y="383"/>
              </a:lnTo>
              <a:lnTo>
                <a:pt x="727" y="428"/>
              </a:lnTo>
              <a:lnTo>
                <a:pt x="662" y="476"/>
              </a:lnTo>
              <a:lnTo>
                <a:pt x="600" y="529"/>
              </a:lnTo>
              <a:lnTo>
                <a:pt x="542" y="585"/>
              </a:lnTo>
              <a:lnTo>
                <a:pt x="488" y="647"/>
              </a:lnTo>
              <a:lnTo>
                <a:pt x="439" y="711"/>
              </a:lnTo>
              <a:lnTo>
                <a:pt x="496" y="733"/>
              </a:lnTo>
              <a:lnTo>
                <a:pt x="557" y="754"/>
              </a:lnTo>
              <a:lnTo>
                <a:pt x="624" y="773"/>
              </a:lnTo>
              <a:lnTo>
                <a:pt x="695" y="791"/>
              </a:lnTo>
              <a:lnTo>
                <a:pt x="769" y="807"/>
              </a:lnTo>
              <a:lnTo>
                <a:pt x="846" y="821"/>
              </a:lnTo>
              <a:lnTo>
                <a:pt x="927" y="833"/>
              </a:lnTo>
              <a:lnTo>
                <a:pt x="941" y="749"/>
              </a:lnTo>
              <a:lnTo>
                <a:pt x="958" y="667"/>
              </a:lnTo>
              <a:lnTo>
                <a:pt x="977" y="588"/>
              </a:lnTo>
              <a:lnTo>
                <a:pt x="997" y="514"/>
              </a:lnTo>
              <a:lnTo>
                <a:pt x="1019" y="443"/>
              </a:lnTo>
              <a:lnTo>
                <a:pt x="1045" y="376"/>
              </a:lnTo>
              <a:lnTo>
                <a:pt x="1071" y="313"/>
              </a:lnTo>
              <a:lnTo>
                <a:pt x="1100" y="257"/>
              </a:lnTo>
              <a:close/>
              <a:moveTo>
                <a:pt x="1392" y="219"/>
              </a:moveTo>
              <a:lnTo>
                <a:pt x="1350" y="220"/>
              </a:lnTo>
              <a:lnTo>
                <a:pt x="1331" y="237"/>
              </a:lnTo>
              <a:lnTo>
                <a:pt x="1311" y="258"/>
              </a:lnTo>
              <a:lnTo>
                <a:pt x="1289" y="284"/>
              </a:lnTo>
              <a:lnTo>
                <a:pt x="1268" y="316"/>
              </a:lnTo>
              <a:lnTo>
                <a:pt x="1248" y="355"/>
              </a:lnTo>
              <a:lnTo>
                <a:pt x="1227" y="398"/>
              </a:lnTo>
              <a:lnTo>
                <a:pt x="1205" y="447"/>
              </a:lnTo>
              <a:lnTo>
                <a:pt x="1186" y="501"/>
              </a:lnTo>
              <a:lnTo>
                <a:pt x="1167" y="561"/>
              </a:lnTo>
              <a:lnTo>
                <a:pt x="1149" y="626"/>
              </a:lnTo>
              <a:lnTo>
                <a:pt x="1132" y="696"/>
              </a:lnTo>
              <a:lnTo>
                <a:pt x="1115" y="771"/>
              </a:lnTo>
              <a:lnTo>
                <a:pt x="1101" y="852"/>
              </a:lnTo>
              <a:lnTo>
                <a:pt x="1215" y="860"/>
              </a:lnTo>
              <a:lnTo>
                <a:pt x="1330" y="864"/>
              </a:lnTo>
              <a:lnTo>
                <a:pt x="1448" y="865"/>
              </a:lnTo>
              <a:lnTo>
                <a:pt x="1566" y="862"/>
              </a:lnTo>
              <a:lnTo>
                <a:pt x="1684" y="855"/>
              </a:lnTo>
              <a:lnTo>
                <a:pt x="1670" y="774"/>
              </a:lnTo>
              <a:lnTo>
                <a:pt x="1654" y="699"/>
              </a:lnTo>
              <a:lnTo>
                <a:pt x="1637" y="628"/>
              </a:lnTo>
              <a:lnTo>
                <a:pt x="1619" y="562"/>
              </a:lnTo>
              <a:lnTo>
                <a:pt x="1600" y="502"/>
              </a:lnTo>
              <a:lnTo>
                <a:pt x="1580" y="448"/>
              </a:lnTo>
              <a:lnTo>
                <a:pt x="1558" y="399"/>
              </a:lnTo>
              <a:lnTo>
                <a:pt x="1538" y="356"/>
              </a:lnTo>
              <a:lnTo>
                <a:pt x="1517" y="317"/>
              </a:lnTo>
              <a:lnTo>
                <a:pt x="1496" y="285"/>
              </a:lnTo>
              <a:lnTo>
                <a:pt x="1474" y="258"/>
              </a:lnTo>
              <a:lnTo>
                <a:pt x="1454" y="237"/>
              </a:lnTo>
              <a:lnTo>
                <a:pt x="1435" y="220"/>
              </a:lnTo>
              <a:lnTo>
                <a:pt x="1392" y="219"/>
              </a:lnTo>
              <a:close/>
              <a:moveTo>
                <a:pt x="1392" y="0"/>
              </a:moveTo>
              <a:lnTo>
                <a:pt x="1488" y="3"/>
              </a:lnTo>
              <a:lnTo>
                <a:pt x="1582" y="13"/>
              </a:lnTo>
              <a:lnTo>
                <a:pt x="1673" y="28"/>
              </a:lnTo>
              <a:lnTo>
                <a:pt x="1763" y="50"/>
              </a:lnTo>
              <a:lnTo>
                <a:pt x="1850" y="77"/>
              </a:lnTo>
              <a:lnTo>
                <a:pt x="1934" y="109"/>
              </a:lnTo>
              <a:lnTo>
                <a:pt x="2015" y="148"/>
              </a:lnTo>
              <a:lnTo>
                <a:pt x="2094" y="190"/>
              </a:lnTo>
              <a:lnTo>
                <a:pt x="2170" y="238"/>
              </a:lnTo>
              <a:lnTo>
                <a:pt x="2243" y="290"/>
              </a:lnTo>
              <a:lnTo>
                <a:pt x="2312" y="347"/>
              </a:lnTo>
              <a:lnTo>
                <a:pt x="2376" y="408"/>
              </a:lnTo>
              <a:lnTo>
                <a:pt x="2437" y="473"/>
              </a:lnTo>
              <a:lnTo>
                <a:pt x="2494" y="542"/>
              </a:lnTo>
              <a:lnTo>
                <a:pt x="2546" y="614"/>
              </a:lnTo>
              <a:lnTo>
                <a:pt x="2594" y="689"/>
              </a:lnTo>
              <a:lnTo>
                <a:pt x="2637" y="768"/>
              </a:lnTo>
              <a:lnTo>
                <a:pt x="2675" y="850"/>
              </a:lnTo>
              <a:lnTo>
                <a:pt x="2707" y="935"/>
              </a:lnTo>
              <a:lnTo>
                <a:pt x="2734" y="1022"/>
              </a:lnTo>
              <a:lnTo>
                <a:pt x="2756" y="1112"/>
              </a:lnTo>
              <a:lnTo>
                <a:pt x="2772" y="1203"/>
              </a:lnTo>
              <a:lnTo>
                <a:pt x="2781" y="1297"/>
              </a:lnTo>
              <a:lnTo>
                <a:pt x="2784" y="1392"/>
              </a:lnTo>
              <a:lnTo>
                <a:pt x="2781" y="1484"/>
              </a:lnTo>
              <a:lnTo>
                <a:pt x="2773" y="1574"/>
              </a:lnTo>
              <a:lnTo>
                <a:pt x="2759" y="1662"/>
              </a:lnTo>
              <a:lnTo>
                <a:pt x="2738" y="1747"/>
              </a:lnTo>
              <a:lnTo>
                <a:pt x="2713" y="1831"/>
              </a:lnTo>
              <a:lnTo>
                <a:pt x="2683" y="1912"/>
              </a:lnTo>
              <a:lnTo>
                <a:pt x="2647" y="1990"/>
              </a:lnTo>
              <a:lnTo>
                <a:pt x="2608" y="2066"/>
              </a:lnTo>
              <a:lnTo>
                <a:pt x="2564" y="2139"/>
              </a:lnTo>
              <a:lnTo>
                <a:pt x="2514" y="2209"/>
              </a:lnTo>
              <a:lnTo>
                <a:pt x="2461" y="2276"/>
              </a:lnTo>
              <a:lnTo>
                <a:pt x="2404" y="2339"/>
              </a:lnTo>
              <a:lnTo>
                <a:pt x="2343" y="2399"/>
              </a:lnTo>
              <a:lnTo>
                <a:pt x="2277" y="2455"/>
              </a:lnTo>
              <a:lnTo>
                <a:pt x="2070" y="2348"/>
              </a:lnTo>
              <a:lnTo>
                <a:pt x="2135" y="2299"/>
              </a:lnTo>
              <a:lnTo>
                <a:pt x="2195" y="2245"/>
              </a:lnTo>
              <a:lnTo>
                <a:pt x="2252" y="2188"/>
              </a:lnTo>
              <a:lnTo>
                <a:pt x="2306" y="2126"/>
              </a:lnTo>
              <a:lnTo>
                <a:pt x="2354" y="2061"/>
              </a:lnTo>
              <a:lnTo>
                <a:pt x="2296" y="2040"/>
              </a:lnTo>
              <a:lnTo>
                <a:pt x="2233" y="2020"/>
              </a:lnTo>
              <a:lnTo>
                <a:pt x="2165" y="2002"/>
              </a:lnTo>
              <a:lnTo>
                <a:pt x="2094" y="1985"/>
              </a:lnTo>
              <a:lnTo>
                <a:pt x="2018" y="1970"/>
              </a:lnTo>
              <a:lnTo>
                <a:pt x="1940" y="1957"/>
              </a:lnTo>
              <a:lnTo>
                <a:pt x="1858" y="1946"/>
              </a:lnTo>
              <a:lnTo>
                <a:pt x="1844" y="2032"/>
              </a:lnTo>
              <a:lnTo>
                <a:pt x="1826" y="2116"/>
              </a:lnTo>
              <a:lnTo>
                <a:pt x="1808" y="2197"/>
              </a:lnTo>
              <a:lnTo>
                <a:pt x="1649" y="2106"/>
              </a:lnTo>
              <a:lnTo>
                <a:pt x="1661" y="2049"/>
              </a:lnTo>
              <a:lnTo>
                <a:pt x="1674" y="1990"/>
              </a:lnTo>
              <a:lnTo>
                <a:pt x="1684" y="1928"/>
              </a:lnTo>
              <a:lnTo>
                <a:pt x="1595" y="1923"/>
              </a:lnTo>
              <a:lnTo>
                <a:pt x="1503" y="1919"/>
              </a:lnTo>
              <a:lnTo>
                <a:pt x="1410" y="1918"/>
              </a:lnTo>
              <a:lnTo>
                <a:pt x="1327" y="1919"/>
              </a:lnTo>
              <a:lnTo>
                <a:pt x="1065" y="1768"/>
              </a:lnTo>
              <a:lnTo>
                <a:pt x="1065" y="2193"/>
              </a:lnTo>
              <a:lnTo>
                <a:pt x="1060" y="2193"/>
              </a:lnTo>
              <a:lnTo>
                <a:pt x="1055" y="2192"/>
              </a:lnTo>
              <a:lnTo>
                <a:pt x="1050" y="2192"/>
              </a:lnTo>
              <a:lnTo>
                <a:pt x="1048" y="2192"/>
              </a:lnTo>
              <a:lnTo>
                <a:pt x="1043" y="2192"/>
              </a:lnTo>
              <a:lnTo>
                <a:pt x="1028" y="2190"/>
              </a:lnTo>
              <a:lnTo>
                <a:pt x="1011" y="2186"/>
              </a:lnTo>
              <a:lnTo>
                <a:pt x="992" y="2181"/>
              </a:lnTo>
              <a:lnTo>
                <a:pt x="972" y="2174"/>
              </a:lnTo>
              <a:lnTo>
                <a:pt x="971" y="2174"/>
              </a:lnTo>
              <a:lnTo>
                <a:pt x="955" y="2102"/>
              </a:lnTo>
              <a:lnTo>
                <a:pt x="940" y="2027"/>
              </a:lnTo>
              <a:lnTo>
                <a:pt x="927" y="1950"/>
              </a:lnTo>
              <a:lnTo>
                <a:pt x="837" y="1963"/>
              </a:lnTo>
              <a:lnTo>
                <a:pt x="752" y="1979"/>
              </a:lnTo>
              <a:lnTo>
                <a:pt x="671" y="1998"/>
              </a:lnTo>
              <a:lnTo>
                <a:pt x="644" y="1974"/>
              </a:lnTo>
              <a:lnTo>
                <a:pt x="621" y="1950"/>
              </a:lnTo>
              <a:lnTo>
                <a:pt x="617" y="1946"/>
              </a:lnTo>
              <a:lnTo>
                <a:pt x="613" y="1942"/>
              </a:lnTo>
              <a:lnTo>
                <a:pt x="594" y="1922"/>
              </a:lnTo>
              <a:lnTo>
                <a:pt x="575" y="1899"/>
              </a:lnTo>
              <a:lnTo>
                <a:pt x="556" y="1875"/>
              </a:lnTo>
              <a:lnTo>
                <a:pt x="538" y="1852"/>
              </a:lnTo>
              <a:lnTo>
                <a:pt x="623" y="1829"/>
              </a:lnTo>
              <a:lnTo>
                <a:pt x="713" y="1809"/>
              </a:lnTo>
              <a:lnTo>
                <a:pt x="807" y="1790"/>
              </a:lnTo>
              <a:lnTo>
                <a:pt x="906" y="1776"/>
              </a:lnTo>
              <a:lnTo>
                <a:pt x="895" y="1649"/>
              </a:lnTo>
              <a:lnTo>
                <a:pt x="889" y="1521"/>
              </a:lnTo>
              <a:lnTo>
                <a:pt x="887" y="1392"/>
              </a:lnTo>
              <a:lnTo>
                <a:pt x="889" y="1263"/>
              </a:lnTo>
              <a:lnTo>
                <a:pt x="895" y="1134"/>
              </a:lnTo>
              <a:lnTo>
                <a:pt x="906" y="1008"/>
              </a:lnTo>
              <a:lnTo>
                <a:pt x="813" y="994"/>
              </a:lnTo>
              <a:lnTo>
                <a:pt x="724" y="978"/>
              </a:lnTo>
              <a:lnTo>
                <a:pt x="639" y="958"/>
              </a:lnTo>
              <a:lnTo>
                <a:pt x="558" y="937"/>
              </a:lnTo>
              <a:lnTo>
                <a:pt x="482" y="915"/>
              </a:lnTo>
              <a:lnTo>
                <a:pt x="412" y="890"/>
              </a:lnTo>
              <a:lnTo>
                <a:pt x="347" y="863"/>
              </a:lnTo>
              <a:lnTo>
                <a:pt x="314" y="930"/>
              </a:lnTo>
              <a:lnTo>
                <a:pt x="287" y="1000"/>
              </a:lnTo>
              <a:lnTo>
                <a:pt x="264" y="1072"/>
              </a:lnTo>
              <a:lnTo>
                <a:pt x="246" y="1146"/>
              </a:lnTo>
              <a:lnTo>
                <a:pt x="235" y="1203"/>
              </a:lnTo>
              <a:lnTo>
                <a:pt x="228" y="1262"/>
              </a:lnTo>
              <a:lnTo>
                <a:pt x="222" y="1321"/>
              </a:lnTo>
              <a:lnTo>
                <a:pt x="223" y="1380"/>
              </a:lnTo>
              <a:lnTo>
                <a:pt x="229" y="1439"/>
              </a:lnTo>
              <a:lnTo>
                <a:pt x="237" y="1497"/>
              </a:lnTo>
              <a:lnTo>
                <a:pt x="248" y="1556"/>
              </a:lnTo>
              <a:lnTo>
                <a:pt x="263" y="1613"/>
              </a:lnTo>
              <a:lnTo>
                <a:pt x="280" y="1670"/>
              </a:lnTo>
              <a:lnTo>
                <a:pt x="301" y="1726"/>
              </a:lnTo>
              <a:lnTo>
                <a:pt x="325" y="1781"/>
              </a:lnTo>
              <a:lnTo>
                <a:pt x="352" y="1834"/>
              </a:lnTo>
              <a:lnTo>
                <a:pt x="382" y="1885"/>
              </a:lnTo>
              <a:lnTo>
                <a:pt x="416" y="1936"/>
              </a:lnTo>
              <a:lnTo>
                <a:pt x="452" y="1983"/>
              </a:lnTo>
              <a:lnTo>
                <a:pt x="491" y="2029"/>
              </a:lnTo>
              <a:lnTo>
                <a:pt x="534" y="2072"/>
              </a:lnTo>
              <a:lnTo>
                <a:pt x="578" y="2113"/>
              </a:lnTo>
              <a:lnTo>
                <a:pt x="627" y="2150"/>
              </a:lnTo>
              <a:lnTo>
                <a:pt x="679" y="2185"/>
              </a:lnTo>
              <a:lnTo>
                <a:pt x="733" y="2216"/>
              </a:lnTo>
              <a:lnTo>
                <a:pt x="791" y="2243"/>
              </a:lnTo>
              <a:lnTo>
                <a:pt x="851" y="2267"/>
              </a:lnTo>
              <a:lnTo>
                <a:pt x="914" y="2288"/>
              </a:lnTo>
              <a:lnTo>
                <a:pt x="981" y="2304"/>
              </a:lnTo>
              <a:lnTo>
                <a:pt x="1050" y="2315"/>
              </a:lnTo>
              <a:lnTo>
                <a:pt x="1121" y="2322"/>
              </a:lnTo>
              <a:lnTo>
                <a:pt x="1196" y="2325"/>
              </a:lnTo>
              <a:lnTo>
                <a:pt x="1196" y="1996"/>
              </a:lnTo>
              <a:lnTo>
                <a:pt x="2357" y="2666"/>
              </a:lnTo>
              <a:lnTo>
                <a:pt x="1196" y="3336"/>
              </a:lnTo>
              <a:lnTo>
                <a:pt x="1196" y="2988"/>
              </a:lnTo>
              <a:lnTo>
                <a:pt x="1100" y="2958"/>
              </a:lnTo>
              <a:lnTo>
                <a:pt x="1007" y="2925"/>
              </a:lnTo>
              <a:lnTo>
                <a:pt x="919" y="2886"/>
              </a:lnTo>
              <a:lnTo>
                <a:pt x="834" y="2845"/>
              </a:lnTo>
              <a:lnTo>
                <a:pt x="753" y="2800"/>
              </a:lnTo>
              <a:lnTo>
                <a:pt x="678" y="2752"/>
              </a:lnTo>
              <a:lnTo>
                <a:pt x="605" y="2699"/>
              </a:lnTo>
              <a:lnTo>
                <a:pt x="536" y="2645"/>
              </a:lnTo>
              <a:lnTo>
                <a:pt x="472" y="2586"/>
              </a:lnTo>
              <a:lnTo>
                <a:pt x="412" y="2524"/>
              </a:lnTo>
              <a:lnTo>
                <a:pt x="355" y="2461"/>
              </a:lnTo>
              <a:lnTo>
                <a:pt x="303" y="2393"/>
              </a:lnTo>
              <a:lnTo>
                <a:pt x="255" y="2323"/>
              </a:lnTo>
              <a:lnTo>
                <a:pt x="211" y="2250"/>
              </a:lnTo>
              <a:lnTo>
                <a:pt x="171" y="2174"/>
              </a:lnTo>
              <a:lnTo>
                <a:pt x="135" y="2097"/>
              </a:lnTo>
              <a:lnTo>
                <a:pt x="104" y="2016"/>
              </a:lnTo>
              <a:lnTo>
                <a:pt x="77" y="1933"/>
              </a:lnTo>
              <a:lnTo>
                <a:pt x="54" y="1848"/>
              </a:lnTo>
              <a:lnTo>
                <a:pt x="34" y="1761"/>
              </a:lnTo>
              <a:lnTo>
                <a:pt x="19" y="1672"/>
              </a:lnTo>
              <a:lnTo>
                <a:pt x="9" y="1580"/>
              </a:lnTo>
              <a:lnTo>
                <a:pt x="2" y="1487"/>
              </a:lnTo>
              <a:lnTo>
                <a:pt x="0" y="1392"/>
              </a:lnTo>
              <a:lnTo>
                <a:pt x="3" y="1308"/>
              </a:lnTo>
              <a:lnTo>
                <a:pt x="10" y="1226"/>
              </a:lnTo>
              <a:lnTo>
                <a:pt x="22" y="1146"/>
              </a:lnTo>
              <a:lnTo>
                <a:pt x="40" y="1058"/>
              </a:lnTo>
              <a:lnTo>
                <a:pt x="65" y="972"/>
              </a:lnTo>
              <a:lnTo>
                <a:pt x="94" y="890"/>
              </a:lnTo>
              <a:lnTo>
                <a:pt x="128" y="809"/>
              </a:lnTo>
              <a:lnTo>
                <a:pt x="168" y="730"/>
              </a:lnTo>
              <a:lnTo>
                <a:pt x="211" y="655"/>
              </a:lnTo>
              <a:lnTo>
                <a:pt x="260" y="583"/>
              </a:lnTo>
              <a:lnTo>
                <a:pt x="312" y="514"/>
              </a:lnTo>
              <a:lnTo>
                <a:pt x="369" y="449"/>
              </a:lnTo>
              <a:lnTo>
                <a:pt x="430" y="387"/>
              </a:lnTo>
              <a:lnTo>
                <a:pt x="494" y="329"/>
              </a:lnTo>
              <a:lnTo>
                <a:pt x="562" y="275"/>
              </a:lnTo>
              <a:lnTo>
                <a:pt x="634" y="225"/>
              </a:lnTo>
              <a:lnTo>
                <a:pt x="708" y="180"/>
              </a:lnTo>
              <a:lnTo>
                <a:pt x="785" y="140"/>
              </a:lnTo>
              <a:lnTo>
                <a:pt x="866" y="103"/>
              </a:lnTo>
              <a:lnTo>
                <a:pt x="948" y="73"/>
              </a:lnTo>
              <a:lnTo>
                <a:pt x="1032" y="48"/>
              </a:lnTo>
              <a:lnTo>
                <a:pt x="1120" y="26"/>
              </a:lnTo>
              <a:lnTo>
                <a:pt x="1209" y="12"/>
              </a:lnTo>
              <a:lnTo>
                <a:pt x="1300" y="3"/>
              </a:lnTo>
              <a:lnTo>
                <a:pt x="139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US">
            <a:latin typeface="Arial" panose="020B0604020202020204" pitchFamily="34" charset="0"/>
            <a:cs typeface="Arial" panose="020B0604020202020204" pitchFamily="34" charset="0"/>
          </a:endParaRPr>
        </a:p>
      </xdr:txBody>
    </xdr:sp>
    <xdr:clientData/>
  </xdr:twoCellAnchor>
  <xdr:twoCellAnchor>
    <xdr:from>
      <xdr:col>7</xdr:col>
      <xdr:colOff>713144</xdr:colOff>
      <xdr:row>17</xdr:row>
      <xdr:rowOff>27668</xdr:rowOff>
    </xdr:from>
    <xdr:to>
      <xdr:col>10</xdr:col>
      <xdr:colOff>65778</xdr:colOff>
      <xdr:row>22</xdr:row>
      <xdr:rowOff>184136</xdr:rowOff>
    </xdr:to>
    <xdr:sp macro="" textlink="">
      <xdr:nvSpPr>
        <xdr:cNvPr id="20" name="TextBox 125">
          <a:extLst>
            <a:ext uri="{FF2B5EF4-FFF2-40B4-BE49-F238E27FC236}">
              <a16:creationId xmlns:a16="http://schemas.microsoft.com/office/drawing/2014/main" id="{11687D94-5BD8-472D-BCFD-631235DF6E8A}"/>
            </a:ext>
          </a:extLst>
        </xdr:cNvPr>
        <xdr:cNvSpPr txBox="1"/>
      </xdr:nvSpPr>
      <xdr:spPr>
        <a:xfrm>
          <a:off x="5940464" y="3395708"/>
          <a:ext cx="1592914" cy="114706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600" kern="0">
              <a:solidFill>
                <a:schemeClr val="bg1"/>
              </a:solidFill>
              <a:latin typeface="Arial" panose="020B0604020202020204" pitchFamily="34" charset="0"/>
              <a:cs typeface="Arial" panose="020B0604020202020204" pitchFamily="34" charset="0"/>
            </a:rPr>
            <a:t>Plan de Seguridad y Salud en el Trabajo</a:t>
          </a:r>
          <a:endParaRPr lang="en-US" sz="16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5</xdr:col>
      <xdr:colOff>335915</xdr:colOff>
      <xdr:row>9</xdr:row>
      <xdr:rowOff>2219</xdr:rowOff>
    </xdr:from>
    <xdr:to>
      <xdr:col>6</xdr:col>
      <xdr:colOff>485140</xdr:colOff>
      <xdr:row>12</xdr:row>
      <xdr:rowOff>176893</xdr:rowOff>
    </xdr:to>
    <xdr:pic>
      <xdr:nvPicPr>
        <xdr:cNvPr id="21" name="Gráfico 4" descr="Manos aplaudiendo">
          <a:hlinkClick xmlns:r="http://schemas.openxmlformats.org/officeDocument/2006/relationships" r:id="rId4"/>
          <a:extLst>
            <a:ext uri="{FF2B5EF4-FFF2-40B4-BE49-F238E27FC236}">
              <a16:creationId xmlns:a16="http://schemas.microsoft.com/office/drawing/2014/main" id="{A057C88A-A1AE-4DEA-B7BC-66595C7FD32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077879" y="1839183"/>
          <a:ext cx="897618" cy="786996"/>
        </a:xfrm>
        <a:prstGeom prst="rect">
          <a:avLst/>
        </a:prstGeom>
      </xdr:spPr>
    </xdr:pic>
    <xdr:clientData/>
  </xdr:twoCellAnchor>
  <xdr:twoCellAnchor editAs="oneCell">
    <xdr:from>
      <xdr:col>11</xdr:col>
      <xdr:colOff>307697</xdr:colOff>
      <xdr:row>8</xdr:row>
      <xdr:rowOff>178687</xdr:rowOff>
    </xdr:from>
    <xdr:to>
      <xdr:col>12</xdr:col>
      <xdr:colOff>460097</xdr:colOff>
      <xdr:row>14</xdr:row>
      <xdr:rowOff>0</xdr:rowOff>
    </xdr:to>
    <xdr:pic>
      <xdr:nvPicPr>
        <xdr:cNvPr id="22" name="Gráfico 15" descr="Reunión">
          <a:hlinkClick xmlns:r="http://schemas.openxmlformats.org/officeDocument/2006/relationships" r:id="rId7"/>
          <a:extLst>
            <a:ext uri="{FF2B5EF4-FFF2-40B4-BE49-F238E27FC236}">
              <a16:creationId xmlns:a16="http://schemas.microsoft.com/office/drawing/2014/main" id="{1FA7C4D6-98AF-4815-A0BA-738692A68B0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8540018" y="1811544"/>
          <a:ext cx="900793" cy="1045956"/>
        </a:xfrm>
        <a:prstGeom prst="rect">
          <a:avLst/>
        </a:prstGeom>
      </xdr:spPr>
    </xdr:pic>
    <xdr:clientData/>
  </xdr:twoCellAnchor>
  <xdr:twoCellAnchor editAs="oneCell">
    <xdr:from>
      <xdr:col>0</xdr:col>
      <xdr:colOff>0</xdr:colOff>
      <xdr:row>1</xdr:row>
      <xdr:rowOff>63501</xdr:rowOff>
    </xdr:from>
    <xdr:to>
      <xdr:col>1</xdr:col>
      <xdr:colOff>36285</xdr:colOff>
      <xdr:row>2</xdr:row>
      <xdr:rowOff>25401</xdr:rowOff>
    </xdr:to>
    <xdr:pic>
      <xdr:nvPicPr>
        <xdr:cNvPr id="23" name="Imagen 22">
          <a:hlinkClick xmlns:r="http://schemas.openxmlformats.org/officeDocument/2006/relationships" r:id="rId10"/>
          <a:extLst>
            <a:ext uri="{FF2B5EF4-FFF2-40B4-BE49-F238E27FC236}">
              <a16:creationId xmlns:a16="http://schemas.microsoft.com/office/drawing/2014/main" id="{419EEB18-7D85-4516-8C5D-24BFDC5FABC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61621"/>
          <a:ext cx="783045" cy="160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300567</xdr:colOff>
      <xdr:row>0</xdr:row>
      <xdr:rowOff>58207</xdr:rowOff>
    </xdr:from>
    <xdr:ext cx="903276" cy="474621"/>
    <xdr:pic>
      <xdr:nvPicPr>
        <xdr:cNvPr id="2" name="Imagen 1">
          <a:extLst>
            <a:ext uri="{FF2B5EF4-FFF2-40B4-BE49-F238E27FC236}">
              <a16:creationId xmlns:a16="http://schemas.microsoft.com/office/drawing/2014/main" id="{CD232A23-B1F2-48B6-B765-481AA9CBAA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662" y="54397"/>
          <a:ext cx="903276" cy="4746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311150</xdr:colOff>
      <xdr:row>0</xdr:row>
      <xdr:rowOff>26457</xdr:rowOff>
    </xdr:from>
    <xdr:ext cx="897561" cy="488168"/>
    <xdr:pic>
      <xdr:nvPicPr>
        <xdr:cNvPr id="2" name="Imagen 1">
          <a:extLst>
            <a:ext uri="{FF2B5EF4-FFF2-40B4-BE49-F238E27FC236}">
              <a16:creationId xmlns:a16="http://schemas.microsoft.com/office/drawing/2014/main" id="{2E97C1AA-7112-4ECF-A6AD-11002AF4E4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3055" y="22647"/>
          <a:ext cx="897561" cy="48816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596900</xdr:colOff>
      <xdr:row>0</xdr:row>
      <xdr:rowOff>47624</xdr:rowOff>
    </xdr:from>
    <xdr:ext cx="897561" cy="488168"/>
    <xdr:pic>
      <xdr:nvPicPr>
        <xdr:cNvPr id="2" name="Imagen 1">
          <a:extLst>
            <a:ext uri="{FF2B5EF4-FFF2-40B4-BE49-F238E27FC236}">
              <a16:creationId xmlns:a16="http://schemas.microsoft.com/office/drawing/2014/main" id="{16918EEB-D7B9-48CB-AAC4-E128A4547D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3090" y="49529"/>
          <a:ext cx="897561" cy="488168"/>
        </a:xfrm>
        <a:prstGeom prst="rect">
          <a:avLst/>
        </a:prstGeom>
      </xdr:spPr>
    </xdr:pic>
    <xdr:clientData/>
  </xdr:oneCellAnchor>
  <xdr:twoCellAnchor>
    <xdr:from>
      <xdr:col>5</xdr:col>
      <xdr:colOff>56029</xdr:colOff>
      <xdr:row>76</xdr:row>
      <xdr:rowOff>37648</xdr:rowOff>
    </xdr:from>
    <xdr:to>
      <xdr:col>7</xdr:col>
      <xdr:colOff>803014</xdr:colOff>
      <xdr:row>220</xdr:row>
      <xdr:rowOff>22412</xdr:rowOff>
    </xdr:to>
    <xdr:sp macro="" textlink="">
      <xdr:nvSpPr>
        <xdr:cNvPr id="4" name="CuadroTexto 3">
          <a:extLst>
            <a:ext uri="{FF2B5EF4-FFF2-40B4-BE49-F238E27FC236}">
              <a16:creationId xmlns:a16="http://schemas.microsoft.com/office/drawing/2014/main" id="{4DAB10A7-1FAD-99D6-59E6-C446835F6AB1}"/>
            </a:ext>
          </a:extLst>
        </xdr:cNvPr>
        <xdr:cNvSpPr txBox="1"/>
      </xdr:nvSpPr>
      <xdr:spPr>
        <a:xfrm>
          <a:off x="6958853" y="43348383"/>
          <a:ext cx="2607161" cy="76565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O" sz="1100" b="1">
              <a:solidFill>
                <a:schemeClr val="dk1"/>
              </a:solidFill>
              <a:effectLst/>
              <a:latin typeface="+mn-lt"/>
              <a:ea typeface="+mn-ea"/>
              <a:cs typeface="+mn-cs"/>
            </a:rPr>
            <a:t>1) Realizar acompañamiento Especial. Mensaje de acompañamiento en momentos especiales e importantes. Acontecimientos importantes en la vida de nuestros funcionarios, reportados y autorizados ante la Dirección de Talento Humano (Nacimientos, Matrimonios, Grados): </a:t>
          </a:r>
          <a:r>
            <a:rPr lang="es-CO" sz="1100">
              <a:solidFill>
                <a:schemeClr val="dk1"/>
              </a:solidFill>
              <a:effectLst/>
              <a:latin typeface="+mn-lt"/>
              <a:ea typeface="+mn-ea"/>
              <a:cs typeface="+mn-cs"/>
            </a:rPr>
            <a:t>Inicialmente, el reconocimiento se realiza de manera privada, la Dirección de Talento Humano, a través del correo institucional talentohumano@supersalud.gov.co, envía un mensaje de acompañamiento tipo tarjeta de felicitaciones; únicamente si el funcionario lo autoriza, se comparte de forma amplia con los demás compañeros de trabajo dentro de la Entidad. Esto con el propósito de garantizar y salvaguardar la intimidad y privacidad de cada uno de nuestros colaboradores.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2) Socializar Programa Servimos. Difusión al interior de la Entidad de los beneficios y convenios del Programa "Servimos" del Departamento Administrativo de la Función Pública:</a:t>
          </a:r>
          <a:r>
            <a:rPr lang="es-CO" sz="1100">
              <a:solidFill>
                <a:schemeClr val="dk1"/>
              </a:solidFill>
              <a:effectLst/>
              <a:latin typeface="+mn-lt"/>
              <a:ea typeface="+mn-ea"/>
              <a:cs typeface="+mn-cs"/>
            </a:rPr>
            <a:t> En cumplimiento de los lineamientos del DAFP y de las obligaciones establecidas en el FURAG, la Dirección de Talento Humano de la Supersalud llevó a cabo la difusión del programa Servimos mediante un mensaje institucional acompañado de una pieza gráfica informativa. Esta comunicación fue remitida desde la cuenta oficial talentohumano@superalud.gov.co a los correos electrónicos institucionales de todos los funcionarios, con el propósito de invitarlos a conocer y aprovechar los beneficios que ofrece esta iniciativa.</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3) Realizar Invitación a Directivos – Importancia y Compromiso con el Bienestar del Funcionariado. Se invita a los directivos a respaldar y facilitar la participación de los funcionarios en las actividades del Plan de Bienestar Social e Incentivos SNS 2026, destacando la importancia de su compromiso para fortalecer el bienestar, motivación y clima institucional: </a:t>
          </a:r>
          <a:r>
            <a:rPr lang="es-CO" sz="1100">
              <a:solidFill>
                <a:schemeClr val="dk1"/>
              </a:solidFill>
              <a:effectLst/>
              <a:latin typeface="+mn-lt"/>
              <a:ea typeface="+mn-ea"/>
              <a:cs typeface="+mn-cs"/>
            </a:rPr>
            <a:t>La Dirección de Talento Humano, mediante el correo institucional talentohumano@supersalud.gov.co, remitió un mensaje cordial y asertivo dirigido a los directivos y coordinadores de la Entidad, con el fin de incentivar y motivar la promoción y facilitación de la participación de los funcionarios de sus equipos de trabajo en las actividades de Bienestar Institucional.</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4) Realizar asesoría personalizada Caja de Compensación Familiar: </a:t>
          </a:r>
          <a:r>
            <a:rPr lang="es-CO" sz="1100">
              <a:solidFill>
                <a:schemeClr val="dk1"/>
              </a:solidFill>
              <a:effectLst/>
              <a:latin typeface="+mn-lt"/>
              <a:ea typeface="+mn-ea"/>
              <a:cs typeface="+mn-cs"/>
            </a:rPr>
            <a:t>La Dirección de Talento Humano coordinó con Colsubsidio la programación de visitas corporativas semanales, asegurando un espacio físico adecuado para la atención. Durante estas jornadas, los funcionarios recibieron asesoría personalizada en temas como salud, educación, recreación, créditos, subsidios y otros beneficios asociados a su afiliación. Adicionalmente, con el fin de ampliar las alternativas de atención y facilitar la continuidad de los trámites, se promovió el uso de los canales complementarios ofrecidos por Colsubsidio tales como líneas telefónicas, plataforma virtual y redes sociales para ampliar las alternativas de atención y facilitar la continuidad de los trámites. Gracias a esta articulación institucional, los funcionarios accedieron de manera directa, cómoda y oportuna a servicios clave, fortaleciendo su bienestar y contribuyendo a una mayor productividad laboral.</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5) Realizar Articulación Interinstitucional. Prestación bienes y servicios por aliados estratégicos del Plan de Bienestar Social e Incentivos de la Superintendencia Nacional de Salud 2026: </a:t>
          </a:r>
          <a:r>
            <a:rPr lang="es-CO" sz="1100">
              <a:solidFill>
                <a:schemeClr val="dk1"/>
              </a:solidFill>
              <a:effectLst/>
              <a:latin typeface="+mn-lt"/>
              <a:ea typeface="+mn-ea"/>
              <a:cs typeface="+mn-cs"/>
            </a:rPr>
            <a:t>La Dirección de Talento Humano coordinó con las entidades aliadas la programación de asesorías personalizadas semanales dentro de las instalaciones de la Supersalud. Para ello, se habilitó un espacio físico adecuado en el que los aliados empresas del sector Cooperativo, financiero, asegurador, turístico, recreativo, educativo, cultural, salud, y caja de compensación familiar, pudieran brindar atención directa, acompañamiento especializado y orientación en productos y servicios de interés. La actividad se desarrolló mediante: Agenda semanal para visitas presenciales de los aliados. Gestión logística para garantizar movilidad, mobiliario y disponibilidad del espacio. Comunicación institucional para socializar la oferta entre los funcionarios. Atención personalizada para la realización de trámites, solicitudes y asesorías. Articulación permanente con los aliados para actualizar información, servicios y campañas.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6) Ejecutar Quinquenios Supersalud. Reconocimiento e incentivo a la antigüedad:</a:t>
          </a:r>
          <a:r>
            <a:rPr lang="es-CO" sz="1100">
              <a:solidFill>
                <a:schemeClr val="dk1"/>
              </a:solidFill>
              <a:effectLst/>
              <a:latin typeface="+mn-lt"/>
              <a:ea typeface="+mn-ea"/>
              <a:cs typeface="+mn-cs"/>
            </a:rPr>
            <a:t> La ejecución de la actividad realiza mediante Recepción de la solicitud formal de funcionariado interesado. Identificación y verificación de antigüedad y la información respecto al cumplimiento de 5, 10, 15, 20 o más años de servicio, de acuerdo con los registros oficiales de historia laboral. Validación normativa y administrativa: Se corrobora el cumplimiento de los requisitos establecidos en el Plan de Bienestar Social, en los acuerdos sindicales y en la normatividad vigente aplicable al otorgamiento del permiso. Comunicación formal al funcionario: Se emite comunicación oficial informando el otorgamiento del día o días de permiso remunerado correspondientes al quinquenio alcanzado.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7) Ejecutar Acondicionamiento físico. Actividades dirigidas de aeróbicos / rumba terapia: </a:t>
          </a:r>
          <a:r>
            <a:rPr lang="es-CO" sz="1100">
              <a:solidFill>
                <a:schemeClr val="dk1"/>
              </a:solidFill>
              <a:effectLst/>
              <a:latin typeface="+mn-lt"/>
              <a:ea typeface="+mn-ea"/>
              <a:cs typeface="+mn-cs"/>
            </a:rPr>
            <a:t>Las jornadas de acondicionamiento físico aeróbico y rumba terapia se desarrollaron en las distintas áreas de la entidad, contando con el apoyo del equipo de trabajo de Seguridad y Salud en el Trabajo (SST) de la Superintendencia Nacional de Salud y de Positiva ARL. Las actividades se realizaron de manera participativa, promoviendo la integración, el movimiento corporal y la adopción de hábitos saludables entre los asistentes.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8) Realizar acompañamiento ante perdidas / duelo. Mensaje de acompañamiento en momentos difíciles de afrontamiento en la vida de nuestros funcionarios, reportados y autorizados ante la Dirección de Talento Humano (Enfermedad, fallecimiento de seres queridos, animales de compañía): </a:t>
          </a:r>
          <a:r>
            <a:rPr lang="es-CO" sz="1100">
              <a:solidFill>
                <a:schemeClr val="dk1"/>
              </a:solidFill>
              <a:effectLst/>
              <a:latin typeface="+mn-lt"/>
              <a:ea typeface="+mn-ea"/>
              <a:cs typeface="+mn-cs"/>
            </a:rPr>
            <a:t>Una vez la Dirección de Talento Humano recibe la notificación y autorización del funcionario, se procede a la verificación de la información reportada y a la elaboración de un mensaje formal de acompañamiento, ajustado a la situación particular identificada. Este mensaje se envía a través del correo institucional, expresando condolencias, solidaridad y respaldo emocional en nombre de la Entidad.</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9)</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Realizar Intervención Clima Laboral. Actividades específicas orientadas al mejoramiento del clima organizacional, de acuerdo con los resultados obtenidos en la medición del año 2025: </a:t>
          </a:r>
          <a:r>
            <a:rPr lang="es-CO" sz="1100">
              <a:solidFill>
                <a:schemeClr val="dk1"/>
              </a:solidFill>
              <a:effectLst/>
              <a:latin typeface="+mn-lt"/>
              <a:ea typeface="+mn-ea"/>
              <a:cs typeface="+mn-cs"/>
            </a:rPr>
            <a:t>Sede Bucaramanga (12 y 13 de marzo de 2026): Se desarrolló una jornada de acompañamiento dirigida a los funcionarios de la sede Bucaramanga, con el apoyo de Compensar y ARL Positiva. La actividad incluyó una charla sobre Acoso Laboral y Control Disciplinario, a cargo del jefe de la Dependencia de Control Interno Disciplinario, y el taller de Límites Sanos, Roles Claros y Relaciones Respetuosas, complementado con actividades de integración. Estas acciones permitieron fortalecer competencias comunicativas, sensibilizar sobre la prevención del acoso laboral y promover relaciones laborales saludables.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Sede Medellín (19 y 20 de marzo de 2026): Se realizó una jornada de acompañamiento institucional orientada a fortalecer la articulación entre el nivel central y la regional Medellín. Durante el primer momento se socializaron el Plan de Capacitación, Plan de Bienestar y lineamientos de Evaluación del Desempeño Laboral, y se atendieron inquietudes del funcionariado. En el segundo momento se desarrolló un taller de Trabajo en Equipo y una actividad de integración, promoviendo la comunicación, la colaboración y el fortalecimiento del clima laboral. </a:t>
          </a:r>
        </a:p>
        <a:p>
          <a:r>
            <a:rPr lang="es-CO" sz="1100">
              <a:solidFill>
                <a:schemeClr val="dk1"/>
              </a:solidFill>
              <a:effectLst/>
              <a:latin typeface="+mn-lt"/>
              <a:ea typeface="+mn-ea"/>
              <a:cs typeface="+mn-cs"/>
            </a:rPr>
            <a:t> </a:t>
          </a:r>
        </a:p>
        <a:p>
          <a:pPr lvl="0"/>
          <a:r>
            <a:rPr lang="es-CO" sz="1100" b="1">
              <a:solidFill>
                <a:schemeClr val="dk1"/>
              </a:solidFill>
              <a:effectLst/>
              <a:latin typeface="+mn-lt"/>
              <a:ea typeface="+mn-ea"/>
              <a:cs typeface="+mn-cs"/>
            </a:rPr>
            <a:t>10) Ejecutar ARL – Actividades enfocadas en la promoción de la salud, prevención de la enfermedad y de lesiones: </a:t>
          </a:r>
          <a:r>
            <a:rPr lang="es-CO" sz="1100">
              <a:solidFill>
                <a:schemeClr val="dk1"/>
              </a:solidFill>
              <a:effectLst/>
              <a:latin typeface="+mn-lt"/>
              <a:ea typeface="+mn-ea"/>
              <a:cs typeface="+mn-cs"/>
            </a:rPr>
            <a:t>Las actividades se desarrollaron durante el primer trimestre del año 2026, por las diferentes áreas de la Superintendencia Nacional de Salud. Estas jornadas contaron con el acompañamiento del equipo de trabajo de Seguridad y Salud en el Trabajo (SST) de la entidad y el apoyo de Positiva ARL, enfocándose principalmente en la prevención de lesiones mediante acciones pedagógicas y preventivas dirigidas a los funcionarios.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11)</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Desarrollar Feria de servicios Caja de Compensación:</a:t>
          </a:r>
          <a:r>
            <a:rPr lang="es-CO" sz="1100">
              <a:solidFill>
                <a:schemeClr val="dk1"/>
              </a:solidFill>
              <a:effectLst/>
              <a:latin typeface="+mn-lt"/>
              <a:ea typeface="+mn-ea"/>
              <a:cs typeface="+mn-cs"/>
            </a:rPr>
            <a:t> Durante la jornada, representantes de Colsubsidio brindaron información detallada sobre los diferentes programas y servicios, resolvieron inquietudes de los asistentes y orientaron a los funcionarios sobre los mecanismos de acceso a los beneficios. La actividad se desarrolló de manera presencial, facilitando un espacio de interacción directa y cercana con los funcionarios de la sede central de la SNS.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12) Desarrollar Feria de servicios aliados Bienestar Supersalud 2026, Financiera, vivienda, productos, servicios, Caja de Compensación Familiar, otros SNS 2026: </a:t>
          </a:r>
          <a:r>
            <a:rPr lang="es-CO" sz="1100">
              <a:solidFill>
                <a:schemeClr val="dk1"/>
              </a:solidFill>
              <a:effectLst/>
              <a:latin typeface="+mn-lt"/>
              <a:ea typeface="+mn-ea"/>
              <a:cs typeface="+mn-cs"/>
            </a:rPr>
            <a:t>Se adelantó la gestión pertinente para el desarrollo de esta actividad, no obstante, por necesidades y aspectos institucionales se reprogramó para llevarse a cabo en el segundo trimestre del año 2026.</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13) Desarrollar Grupo Cultural Supersalud 2026. Encuesta creación grupo: </a:t>
          </a:r>
          <a:r>
            <a:rPr lang="es-CO" sz="1100">
              <a:solidFill>
                <a:schemeClr val="dk1"/>
              </a:solidFill>
              <a:effectLst/>
              <a:latin typeface="+mn-lt"/>
              <a:ea typeface="+mn-ea"/>
              <a:cs typeface="+mn-cs"/>
            </a:rPr>
            <a:t>La actividad consistió en la socialización e implementación de una encuesta institucional, puesta a disposición de todos los funcionarios de la entidad. A través de este instrumento, se recolectó información relacionada con el interés de participación, tipos de actividades preferidas y expectativas frente a la posible conformación de un grupo cultural o deportivo.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14) Desarrollar Feria de emprendimiento Supersalud 2026:</a:t>
          </a:r>
          <a:r>
            <a:rPr lang="es-CO" sz="1100">
              <a:solidFill>
                <a:schemeClr val="dk1"/>
              </a:solidFill>
              <a:effectLst/>
              <a:latin typeface="+mn-lt"/>
              <a:ea typeface="+mn-ea"/>
              <a:cs typeface="+mn-cs"/>
            </a:rPr>
            <a:t> Se adelantó la gestión pertinente para el desarrollo de esta actividad, no obstante, por necesidades y aspectos institucionales se reprogramó para llevarse a cabo en el segundo trimestre del año 2026.</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15)</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Conmemorar el Día de la Mujer Supersalud 2026 - Actividad conmemorativa: </a:t>
          </a:r>
          <a:r>
            <a:rPr lang="es-CO" sz="1100">
              <a:solidFill>
                <a:schemeClr val="dk1"/>
              </a:solidFill>
              <a:effectLst/>
              <a:latin typeface="+mn-lt"/>
              <a:ea typeface="+mn-ea"/>
              <a:cs typeface="+mn-cs"/>
            </a:rPr>
            <a:t>El encuentro se estructuró en tres momentos principales, destacándose una conferencia central a cargo de la conferencista invitada Yenifer Coronado, reconocida por su experiencia en liderazgo, desarrollo humano, bienestar emocional y empoderamiento femenino. Su intervención estuvo orientada a inspirar y fortalecer las capacidades personales y profesionales de las mujeres de la Entidad, así como a sensibilizar al conjunto institucional frente a la equidad de género. Adicionalmente, se desarrolló una actividad musical como componente cultural del evento.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16) Conmemorar el Día del Hombre Supersalud 2026 - Actividad conmemorativa: </a:t>
          </a:r>
          <a:r>
            <a:rPr lang="es-CO" sz="1100">
              <a:solidFill>
                <a:schemeClr val="dk1"/>
              </a:solidFill>
              <a:effectLst/>
              <a:latin typeface="+mn-lt"/>
              <a:ea typeface="+mn-ea"/>
              <a:cs typeface="+mn-cs"/>
            </a:rPr>
            <a:t>La actividad se desarrolló el 27 de marzo de 2026 en el Auditorio Supersalud, ubicado en la Carrera 68A # 24B 10, Plaza Claro – Torre 3, Piso 4. El evento fue organizado por la Superintendencia Nacional de Salud con el apoyo articulador de la Caja de Subsidio Familiar Colsubsidio. El encuentro se llevó a cabo en tres momentos principales: Charla – conferencia, dirigida al funcionariado masculino, enfocada en temas como bienestar emocional, nuevas masculinidades, corresponsabilidad, liderazgo y salud mental, a cargo de un conferencista invitado.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17) Ejecutar Descanso compensado semana Santa Supersalud 2026. Dirigido a todo el funcionariado de la Supersalud:</a:t>
          </a:r>
          <a:r>
            <a:rPr lang="es-CO" sz="1100">
              <a:solidFill>
                <a:schemeClr val="dk1"/>
              </a:solidFill>
              <a:effectLst/>
              <a:latin typeface="+mn-lt"/>
              <a:ea typeface="+mn-ea"/>
              <a:cs typeface="+mn-cs"/>
            </a:rPr>
            <a:t> La compensación del tiempo laboral se realizó a través de la programación de turnos de descanso, los cuales fueron otorgados a los servidores públicos de conformidad con lo establecido en la Circular Interna No. 2026910020000008 – 4 del 13 de febrero de 2026. Esta medida permitió a los funcionarios disponer de tiempo para compartir en familia, garantizando el cumplimiento de los lineamientos institucionales y la adecuada prestación del servicio.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18) Ejecutar Bicicleta – Incentivo por el uso de la bicicleta. El funcionariado de la SNS que acredite su llegada al trabajo en bicicleta por 30 días se les concederá medio día de descanso remunerado: </a:t>
          </a:r>
          <a:r>
            <a:rPr lang="es-CO" sz="1100">
              <a:solidFill>
                <a:schemeClr val="dk1"/>
              </a:solidFill>
              <a:effectLst/>
              <a:latin typeface="+mn-lt"/>
              <a:ea typeface="+mn-ea"/>
              <a:cs typeface="+mn-cs"/>
            </a:rPr>
            <a:t>El incentivo por uso de la bicicleta se implementó conforme a la Ley 1811 de 2016, que establece que los servidores públicos que certifiquen haber utilizado la bicicleta como medio de transporte para llegar a su lugar de trabajo tienen derecho a medio día laboral libre remunerado por cada 30 desplazamientos realizados.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19) Ejecutar Cumpleaños - Incentivo por cumpleaños. </a:t>
          </a:r>
          <a:r>
            <a:rPr lang="es-CO" sz="1100">
              <a:solidFill>
                <a:schemeClr val="dk1"/>
              </a:solidFill>
              <a:effectLst/>
              <a:latin typeface="+mn-lt"/>
              <a:ea typeface="+mn-ea"/>
              <a:cs typeface="+mn-cs"/>
            </a:rPr>
            <a:t>El funcionariado de la SNS que cumple años, se le concederá un día de descanso remunerado: Durante el cuarto trimestre del año 2025, la Dirección de Talento Humano llevó a cabo la actividad mediante el envío de una tarjeta de cumpleaños personalizada a cada funcionario que celebró su cumpleaños en dicho periodo, a través del correo electrónico talentohumano@supersalud.gov.co. </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Adicionalmente, en el marco del Plan de Bienestar Social, Estímulos e Incentivos y en cumplimiento de los acuerdos sindicales suscritos, la entidad otorgó a cada funcionario un permiso remunerado con ocasión de su cumpleaños, el cual pudo ser disfrutado dentro de los treinta (30) días calendario siguiente a la fecha de celebración. </a:t>
          </a:r>
        </a:p>
        <a:p>
          <a:r>
            <a:rPr lang="es-CO" sz="1100">
              <a:solidFill>
                <a:schemeClr val="dk1"/>
              </a:solidFill>
              <a:effectLst/>
              <a:latin typeface="+mn-lt"/>
              <a:ea typeface="+mn-ea"/>
              <a:cs typeface="+mn-cs"/>
            </a:rPr>
            <a:t> </a:t>
          </a:r>
        </a:p>
        <a:p>
          <a:pPr lvl="0"/>
          <a:r>
            <a:rPr lang="es-CO" sz="1100" b="1">
              <a:solidFill>
                <a:schemeClr val="dk1"/>
              </a:solidFill>
              <a:effectLst/>
              <a:latin typeface="+mn-lt"/>
              <a:ea typeface="+mn-ea"/>
              <a:cs typeface="+mn-cs"/>
            </a:rPr>
            <a:t>20) Ejecutar Agradecimientos a pensionados. Mensaje de agradecimiento al funcionariado que se retire de la entidad por motivo de pensión, reportados a bienestar</a:t>
          </a:r>
          <a:r>
            <a:rPr lang="es-CO" sz="1100">
              <a:solidFill>
                <a:schemeClr val="dk1"/>
              </a:solidFill>
              <a:effectLst/>
              <a:latin typeface="+mn-lt"/>
              <a:ea typeface="+mn-ea"/>
              <a:cs typeface="+mn-cs"/>
            </a:rPr>
            <a:t>: La actividad fue coordinada por la Dirección de Talento Humano y se desarrolló a partir del reporte de los funcionarios que se retiraron de la entidad por motivo de pensión durante el periodo evaluado. El reconocimiento se realizó a través de mensajes verbales y, cuando fue posible, mediante mensajes institucionales de agradecimiento o enviados al correo electrónico, destacando el legado y la huella significativa que los pensionados dejaron en la Superintendencia Nacional de Salud, así como su contribución al cumplimiento de la misión institucional de velar por la calidad y eficiencia del sistema de salud en Colombia.</a:t>
          </a:r>
        </a:p>
        <a:p>
          <a:r>
            <a:rPr lang="es-CO" sz="1100">
              <a:solidFill>
                <a:schemeClr val="dk1"/>
              </a:solidFill>
              <a:effectLst/>
              <a:latin typeface="+mn-lt"/>
              <a:ea typeface="+mn-ea"/>
              <a:cs typeface="+mn-cs"/>
            </a:rPr>
            <a:t> </a:t>
          </a:r>
        </a:p>
        <a:p>
          <a:pPr lvl="0"/>
          <a:r>
            <a:rPr lang="es-CO" sz="1100" b="1">
              <a:solidFill>
                <a:schemeClr val="dk1"/>
              </a:solidFill>
              <a:effectLst/>
              <a:latin typeface="+mn-lt"/>
              <a:ea typeface="+mn-ea"/>
              <a:cs typeface="+mn-cs"/>
            </a:rPr>
            <a:t>21) Ejecutar Horarios Flexibles Supersalud 2026:</a:t>
          </a:r>
          <a:r>
            <a:rPr lang="es-CO" sz="1100">
              <a:solidFill>
                <a:schemeClr val="dk1"/>
              </a:solidFill>
              <a:effectLst/>
              <a:latin typeface="+mn-lt"/>
              <a:ea typeface="+mn-ea"/>
              <a:cs typeface="+mn-cs"/>
            </a:rPr>
            <a:t> La implementación de los horarios flexibles se realizó conforme a los lineamientos establecidos por la entidad y bajo la coordinación de la Dirección de Talento Humano. Esta modalidad permitió a los funcionarios ajustar sus horarios de entrada y salida, de acuerdo con las necesidades del servicio y las condiciones previamente definidas, garantizando el cumplimiento de la jornada laboral y los objetivos institucionales.</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22) Ejecutar Teletrabajo Supersalud 2026: </a:t>
          </a:r>
          <a:r>
            <a:rPr lang="es-CO" sz="1100">
              <a:solidFill>
                <a:schemeClr val="dk1"/>
              </a:solidFill>
              <a:effectLst/>
              <a:latin typeface="+mn-lt"/>
              <a:ea typeface="+mn-ea"/>
              <a:cs typeface="+mn-cs"/>
            </a:rPr>
            <a:t>La implementación del teletrabajo se realizó bajo los lineamientos y directrices establecidos por la Superintendencia Nacional de Salud, con la coordinación de la Dirección de Talento Humano. Esta modalidad permitió a los funcionarios autorizados desempeñar sus funciones desde un lugar diferente a las instalaciones físicas de la entidad, haciendo uso de las tecnologías de la información y las comunicaciones, sin afectar el cumplimiento de las responsabilidades asignadas ni la atención a la ciudadanía.</a:t>
          </a:r>
        </a:p>
        <a:p>
          <a:r>
            <a:rPr lang="es-CO" sz="1100">
              <a:solidFill>
                <a:schemeClr val="dk1"/>
              </a:solidFill>
              <a:effectLst/>
              <a:latin typeface="+mn-lt"/>
              <a:ea typeface="+mn-ea"/>
              <a:cs typeface="+mn-cs"/>
            </a:rPr>
            <a:t> </a:t>
          </a:r>
        </a:p>
        <a:p>
          <a:pPr lvl="0"/>
          <a:r>
            <a:rPr lang="es-CO" sz="1100" b="1">
              <a:solidFill>
                <a:schemeClr val="dk1"/>
              </a:solidFill>
              <a:effectLst/>
              <a:latin typeface="+mn-lt"/>
              <a:ea typeface="+mn-ea"/>
              <a:cs typeface="+mn-cs"/>
            </a:rPr>
            <a:t>23)</a:t>
          </a:r>
          <a:r>
            <a:rPr lang="es-CO" sz="1100" b="1" baseline="0">
              <a:solidFill>
                <a:schemeClr val="dk1"/>
              </a:solidFill>
              <a:effectLst/>
              <a:latin typeface="+mn-lt"/>
              <a:ea typeface="+mn-ea"/>
              <a:cs typeface="+mn-cs"/>
            </a:rPr>
            <a:t> </a:t>
          </a:r>
          <a:r>
            <a:rPr lang="es-CO" sz="1100" b="1">
              <a:solidFill>
                <a:schemeClr val="dk1"/>
              </a:solidFill>
              <a:effectLst/>
              <a:latin typeface="+mn-lt"/>
              <a:ea typeface="+mn-ea"/>
              <a:cs typeface="+mn-cs"/>
            </a:rPr>
            <a:t>Ejecutar Dia de descanso por Atención al Público. Por cada trimestre cumplido dirigido al funcionariado que permanente atienden público: </a:t>
          </a:r>
          <a:r>
            <a:rPr lang="es-CO" sz="1100">
              <a:solidFill>
                <a:schemeClr val="dk1"/>
              </a:solidFill>
              <a:effectLst/>
              <a:latin typeface="+mn-lt"/>
              <a:ea typeface="+mn-ea"/>
              <a:cs typeface="+mn-cs"/>
            </a:rPr>
            <a:t>La actividad se ejecutó mediante la concesión de un día de descanso remunerado por cada trimestre cumplido a los funcionarios que ejercen atención directa y permanente al público. La asignación del beneficio se realizó conforme a los lineamientos institucionales, garantizando la continuidad del servicio y la adecuada organización de los equipos de trabajo, bajo la coordinación de la Dirección de Talento Humano.</a:t>
          </a:r>
        </a:p>
        <a:p>
          <a:r>
            <a:rPr lang="es-CO"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pPr lvl="0"/>
          <a:r>
            <a:rPr lang="es-CO" sz="1100" b="1">
              <a:solidFill>
                <a:schemeClr val="dk1"/>
              </a:solidFill>
              <a:effectLst/>
              <a:latin typeface="+mn-lt"/>
              <a:ea typeface="+mn-ea"/>
              <a:cs typeface="+mn-cs"/>
            </a:rPr>
            <a:t>24) Ejecutar Día libre por evaluación de desempeño laboral 2026: </a:t>
          </a:r>
          <a:r>
            <a:rPr lang="es-CO" sz="1100">
              <a:solidFill>
                <a:schemeClr val="dk1"/>
              </a:solidFill>
              <a:effectLst/>
              <a:latin typeface="+mn-lt"/>
              <a:ea typeface="+mn-ea"/>
              <a:cs typeface="+mn-cs"/>
            </a:rPr>
            <a:t>La actividad se ejecutó mediante la concesión de un día libre remunerado, otorgado a los funcionarios que lo solicitaron y que cumplieron con los criterios establecidos en el proceso de evaluación de desempeño laboral. La asignación del beneficio se realizó conforme a los lineamientos institucionales, bajo la coordinación de la Dirección de Talento Humano y garantizando la continuidad del servicio.</a:t>
          </a:r>
        </a:p>
        <a:p>
          <a:r>
            <a:rPr lang="es-CO" sz="1100" b="1">
              <a:solidFill>
                <a:schemeClr val="dk1"/>
              </a:solidFill>
              <a:effectLst/>
              <a:latin typeface="+mn-lt"/>
              <a:ea typeface="+mn-ea"/>
              <a:cs typeface="+mn-cs"/>
            </a:rPr>
            <a:t> </a:t>
          </a:r>
        </a:p>
        <a:p>
          <a:endParaRPr lang="es-CO" sz="1100" b="1">
            <a:solidFill>
              <a:schemeClr val="dk1"/>
            </a:solidFill>
            <a:effectLst/>
            <a:latin typeface="+mn-lt"/>
            <a:ea typeface="+mn-ea"/>
            <a:cs typeface="+mn-cs"/>
          </a:endParaRPr>
        </a:p>
        <a:p>
          <a:endParaRPr lang="es-CO" sz="1100" b="1">
            <a:solidFill>
              <a:schemeClr val="dk1"/>
            </a:solidFill>
            <a:effectLst/>
            <a:latin typeface="+mn-lt"/>
            <a:ea typeface="+mn-ea"/>
            <a:cs typeface="+mn-cs"/>
          </a:endParaRPr>
        </a:p>
        <a:p>
          <a:endParaRPr lang="es-CO" sz="1100">
            <a:solidFill>
              <a:schemeClr val="dk1"/>
            </a:solidFill>
            <a:effectLst/>
            <a:latin typeface="+mn-lt"/>
            <a:ea typeface="+mn-ea"/>
            <a:cs typeface="+mn-cs"/>
          </a:endParaRPr>
        </a:p>
        <a:p>
          <a:r>
            <a:rPr lang="es-CO" sz="1100">
              <a:solidFill>
                <a:schemeClr val="dk1"/>
              </a:solidFill>
              <a:effectLst/>
              <a:latin typeface="+mn-lt"/>
              <a:ea typeface="+mn-ea"/>
              <a:cs typeface="+mn-cs"/>
            </a:rPr>
            <a:t> </a:t>
          </a:r>
        </a:p>
        <a:p>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596900</xdr:colOff>
      <xdr:row>0</xdr:row>
      <xdr:rowOff>47624</xdr:rowOff>
    </xdr:from>
    <xdr:ext cx="0" cy="465096"/>
    <xdr:pic>
      <xdr:nvPicPr>
        <xdr:cNvPr id="2" name="Imagen 1">
          <a:extLst>
            <a:ext uri="{FF2B5EF4-FFF2-40B4-BE49-F238E27FC236}">
              <a16:creationId xmlns:a16="http://schemas.microsoft.com/office/drawing/2014/main" id="{9DD4D754-803C-4E30-AB21-31D99E2C37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93090" y="49529"/>
          <a:ext cx="0" cy="465096"/>
        </a:xfrm>
        <a:prstGeom prst="rect">
          <a:avLst/>
        </a:prstGeom>
      </xdr:spPr>
    </xdr:pic>
    <xdr:clientData/>
  </xdr:oneCellAnchor>
  <xdr:oneCellAnchor>
    <xdr:from>
      <xdr:col>0</xdr:col>
      <xdr:colOff>306916</xdr:colOff>
      <xdr:row>0</xdr:row>
      <xdr:rowOff>74083</xdr:rowOff>
    </xdr:from>
    <xdr:ext cx="897561" cy="488168"/>
    <xdr:pic>
      <xdr:nvPicPr>
        <xdr:cNvPr id="3" name="Imagen 2">
          <a:extLst>
            <a:ext uri="{FF2B5EF4-FFF2-40B4-BE49-F238E27FC236}">
              <a16:creationId xmlns:a16="http://schemas.microsoft.com/office/drawing/2014/main" id="{1C6A6410-185E-4846-801F-D233C6636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6916" y="74083"/>
          <a:ext cx="897561" cy="48816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381423</xdr:colOff>
      <xdr:row>0</xdr:row>
      <xdr:rowOff>28363</xdr:rowOff>
    </xdr:from>
    <xdr:to>
      <xdr:col>0</xdr:col>
      <xdr:colOff>381423</xdr:colOff>
      <xdr:row>2</xdr:row>
      <xdr:rowOff>130662</xdr:rowOff>
    </xdr:to>
    <xdr:pic>
      <xdr:nvPicPr>
        <xdr:cNvPr id="2" name="Imagen 1">
          <a:extLst>
            <a:ext uri="{FF2B5EF4-FFF2-40B4-BE49-F238E27FC236}">
              <a16:creationId xmlns:a16="http://schemas.microsoft.com/office/drawing/2014/main" id="{B59A036A-391A-4A91-9FA5-4D270E68D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423" y="26458"/>
          <a:ext cx="912801" cy="4680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381423</xdr:colOff>
      <xdr:row>0</xdr:row>
      <xdr:rowOff>28363</xdr:rowOff>
    </xdr:from>
    <xdr:to>
      <xdr:col>0</xdr:col>
      <xdr:colOff>381423</xdr:colOff>
      <xdr:row>2</xdr:row>
      <xdr:rowOff>136588</xdr:rowOff>
    </xdr:to>
    <xdr:pic>
      <xdr:nvPicPr>
        <xdr:cNvPr id="2" name="Imagen 1">
          <a:extLst>
            <a:ext uri="{FF2B5EF4-FFF2-40B4-BE49-F238E27FC236}">
              <a16:creationId xmlns:a16="http://schemas.microsoft.com/office/drawing/2014/main" id="{12BD9309-D97E-4326-82D7-3884EF9C3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423" y="26458"/>
          <a:ext cx="912801" cy="479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381423</xdr:colOff>
      <xdr:row>0</xdr:row>
      <xdr:rowOff>28363</xdr:rowOff>
    </xdr:from>
    <xdr:to>
      <xdr:col>0</xdr:col>
      <xdr:colOff>381423</xdr:colOff>
      <xdr:row>2</xdr:row>
      <xdr:rowOff>130662</xdr:rowOff>
    </xdr:to>
    <xdr:pic>
      <xdr:nvPicPr>
        <xdr:cNvPr id="2" name="Imagen 1">
          <a:extLst>
            <a:ext uri="{FF2B5EF4-FFF2-40B4-BE49-F238E27FC236}">
              <a16:creationId xmlns:a16="http://schemas.microsoft.com/office/drawing/2014/main" id="{B4150837-7DFF-4DC1-8862-3555B0937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423" y="26458"/>
          <a:ext cx="912801" cy="4775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9832082b81797885/Escritorio/Planes%20Institucionales%20SNS%20Vig%202025.xlsx" TargetMode="External"/><Relationship Id="rId1" Type="http://schemas.openxmlformats.org/officeDocument/2006/relationships/externalLinkPath" Target="https://d.docs.live.net/9832082b81797885/Escritorio/Planes%20Institucionales%20SNS%20Vig%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JUNIO/5.1.%20DEFT05_SG_TH.xlsx" TargetMode="External"/><Relationship Id="rId1" Type="http://schemas.openxmlformats.org/officeDocument/2006/relationships/externalLinkPath" Target="https://d.docs.live.net/personal/andrea_lopez_supersalud_gov_co/Documents/2024/PAG%202024/MODIFICACIONES/JUNIO/5.1.%20DEFT05_SG_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oscar.rodriguez/Documents/Datos%20Oscar%20R/PAG%202015/Deleg.Superv.Instit/PAG%202015%20CONSOLIDADO%20SDSI%20-%20Dic%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ES ESTRATÉGICOS"/>
      <sheetName val="PEI "/>
      <sheetName val="PETH "/>
      <sheetName val="PETH"/>
      <sheetName val="PIC"/>
      <sheetName val="PBIEN"/>
      <sheetName val="SST"/>
      <sheetName val="PAA"/>
      <sheetName val="PINAR"/>
      <sheetName val="PETI"/>
      <sheetName val="PSPI"/>
      <sheetName val="PTRSPI"/>
      <sheetName val="Metadato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L2" t="str">
            <v>Mensual</v>
          </cell>
        </row>
        <row r="3">
          <cell r="L3" t="str">
            <v>Bimestral</v>
          </cell>
        </row>
        <row r="4">
          <cell r="L4" t="str">
            <v>Trimestral</v>
          </cell>
        </row>
        <row r="5">
          <cell r="L5" t="str">
            <v>Cuatrimestral</v>
          </cell>
        </row>
        <row r="6">
          <cell r="L6" t="str">
            <v>Semestral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BIEN"/>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p.powerbi.com/links/aiKRi7lxja?ctid=17c40c51-b1df-4e25-8cd6-9d0d26788300&amp;pbi_source=linkShare&amp;bookmarkGuid=53669fcc-81ac-4171-992b-24c45add82dd" TargetMode="External"/><Relationship Id="rId13" Type="http://schemas.openxmlformats.org/officeDocument/2006/relationships/hyperlink" Target="file:///C:\Users\adriana.guerrero\AppData\Local\Microsoft\Olk\AppData\Local\Microsoft\Olk\:f:\g\personal\irma_bermudez_supersalud_gov_co\IgCkFr5mSrHxQraGEP2LfoZ7AbFEEr4nQAT7HJ7N9KI0iqE%3fe=Enosjo" TargetMode="External"/><Relationship Id="rId3" Type="http://schemas.openxmlformats.org/officeDocument/2006/relationships/hyperlink" Target="https://supersalud.sharepoint.com/:f:/r/sites/DelegadaparaETyGRARdelSGSSS/Documentos%20compartidos/Gesti%C3%B3n%20de%20la%20Calidad%20-%20DET/1.%20Reportes/Reporte%20Planes%20Estrat%C3%A9gicos/PES%20y%20PEI/2026/Reportes/I%20Trimestre?csf=1&amp;web=1&amp;e=0OWRtq" TargetMode="External"/><Relationship Id="rId7" Type="http://schemas.openxmlformats.org/officeDocument/2006/relationships/hyperlink" Target="file:///C:\Users\adriana.guerrero\AppData\Local\Microsoft\Olk\AppData\Local\Microsoft\Olk\henry_lozano_supersalud_gov_co\Documents\Henry%20Lozano\ANALITICA\PES%20-%20PEI\2026\BSFT30%20Insumo%20Calidad%20de%20Datos%20Version%200.3%20(Para%20revisi&#242;n%20Abogados).pdf" TargetMode="External"/><Relationship Id="rId12" Type="http://schemas.openxmlformats.org/officeDocument/2006/relationships/hyperlink" Target="file:///C:\Users\adriana.guerrero\AppData\Local\Microsoft\Olk\AppData\Local\Microsoft\Olk\:f:\g\personal\irma_bermudez_supersalud_gov_co\IgB2Y66DDYR1SalL4HcRVc6SASks7CpR7DWpaBMmfbHgVMU%3fe=K5WwnE" TargetMode="External"/><Relationship Id="rId17" Type="http://schemas.openxmlformats.org/officeDocument/2006/relationships/comments" Target="../comments1.xml"/><Relationship Id="rId2" Type="http://schemas.openxmlformats.org/officeDocument/2006/relationships/hyperlink" Target="https://supersalud.sharepoint.com/:f:/r/sites/DelegadaparaETyGRARdelSGSSS/Documentos%20compartidos/Gesti%C3%B3n%20de%20la%20Calidad%20-%20DET/1.%20Reportes/Reporte%20Planes%20Estrat%C3%A9gicos/PES%20y%20PEI/2026/Reportes/I%20Trimestre?csf=1&amp;web=1&amp;e=0OWRtq" TargetMode="External"/><Relationship Id="rId16" Type="http://schemas.openxmlformats.org/officeDocument/2006/relationships/vmlDrawing" Target="../drawings/vmlDrawing1.vml"/><Relationship Id="rId1" Type="http://schemas.openxmlformats.org/officeDocument/2006/relationships/hyperlink" Target="https://supersalud.sharepoint.com/:f:/r/sites/DelegadaparaETyGRARdelSGSSS/Documentos%20compartidos/Gesti%C3%B3n%20de%20la%20Calidad%20-%20DET/1.%20Reportes/Reporte%20Planes%20Estrat%C3%A9gicos/PES%20y%20PEI/2026/Reportes/I%20Trimestre?csf=1&amp;web=1&amp;e=0OWRtq" TargetMode="External"/><Relationship Id="rId6" Type="http://schemas.openxmlformats.org/officeDocument/2006/relationships/hyperlink" Target="file:///C:\Users\adriana.guerrero\AppData\Local\Microsoft\Olk\AppData\Local\Microsoft\Olk\henry_lozano_supersalud_gov_co\Documents\Henry%20Lozano\ANALITICA\PES%20-%20PEI\Presentaci&#243;n_taller%2013.03.2026.pdf" TargetMode="External"/><Relationship Id="rId11" Type="http://schemas.openxmlformats.org/officeDocument/2006/relationships/hyperlink" Target="file:///C:\Users\adriana.guerrero\AppData\Local\Microsoft\Olk\AppData\Local\Microsoft\Olk\:f:\g\personal\irma_bermudez_supersalud_gov_co\IgC3grDwkm5wTpT0Ier1w6GlAXBUI999JZCJw1ejZKQ2T7E%3fe=8WiHCB" TargetMode="External"/><Relationship Id="rId5" Type="http://schemas.openxmlformats.org/officeDocument/2006/relationships/hyperlink" Target="https://supersalud.sharepoint.com/:f:/r/sites/DelegadaparaETyGRARdelSGSSS/Documentos%20compartidos/Gesti%C3%B3n%20de%20la%20Calidad%20-%20DET/1.%20Reportes/Reporte%20Planes%20Estrat%C3%A9gicos/PES%20y%20PEI/2026/Reportes/I%20Trimestre?csf=1&amp;web=1&amp;e=0OWRtq" TargetMode="External"/><Relationship Id="rId15" Type="http://schemas.openxmlformats.org/officeDocument/2006/relationships/drawing" Target="../drawings/drawing1.xml"/><Relationship Id="rId10" Type="http://schemas.openxmlformats.org/officeDocument/2006/relationships/hyperlink" Target="file:///C:\Users\adriana.guerrero\AppData\Local\Microsoft\Olk\AppData\Local\Microsoft\Olk\:f:\g\personal\irma_bermudez_supersalud_gov_co\IgAurAQ93ikQRoduroApPzT7AZjcQ4d4w8DrL2Qlxfib_cY%3fe=nvaVcR" TargetMode="External"/><Relationship Id="rId4" Type="http://schemas.openxmlformats.org/officeDocument/2006/relationships/hyperlink" Target="https://supersalud.sharepoint.com/:f:/r/sites/DelegadaparaETyGRARdelSGSSS/Documentos%20compartidos/Gesti%C3%B3n%20de%20la%20Calidad%20-%20DET/1.%20Reportes/Reporte%20Planes%20Estrat%C3%A9gicos/PES%20y%20PEI/2026/Reportes/I%20Trimestre?csf=1&amp;web=1&amp;e=0OWRtq" TargetMode="External"/><Relationship Id="rId9" Type="http://schemas.openxmlformats.org/officeDocument/2006/relationships/hyperlink" Target="https://app.powerbi.com/links/aiKRi7lxja?ctid=17c40c51-b1df-4e25-8cd6-9d0d26788300&amp;pbi_source=linkShare&amp;bookmarkGuid=53669fcc-81ac-4171-992b-24c45add82dd" TargetMode="External"/><Relationship Id="rId14" Type="http://schemas.openxmlformats.org/officeDocument/2006/relationships/hyperlink" Target="file://C:\Users\adriana.guerrero\AppData\Local\Microsoft\Olk\AppData\:f:\r\personal\angelica_sanchez_supersalud_gov_co\Documents\OFICINA%20ASESORA%20DE%20PLANEACI&#195;&#147;N\2026-Reporte%20avance%20indicadores%20Plan%20Estrat&#195;&#169;gico%20Sectorial%20(PES)%20y%20Plan%20Estrat&#195;&#169;gico%20Institucional%20(PEI),%202026%20T-I\Trimestre%20I\EVIDENCIAS_Plan%20Estrat&#195;&#169;gico%20Sectorial%20-%20PES%20109?csf=1&amp;web=1&amp;e=lj48FR"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supersalud.sharepoint.com/:f:/s/GrupodeSeguridadDigital/IgCUn4Ajui3PToq2XsPsPOSMAfhifcC7HpaARA5ik7ISW1E?e=Dr8o39" TargetMode="External"/><Relationship Id="rId2" Type="http://schemas.openxmlformats.org/officeDocument/2006/relationships/hyperlink" Target="https://supersalud.sharepoint.com/:f:/s/GrupodeSeguridadDigital/IgCUn4Ajui3PToq2XsPsPOSMAfhifcC7HpaARA5ik7ISW1E?e=Dr8o39" TargetMode="External"/><Relationship Id="rId1" Type="http://schemas.openxmlformats.org/officeDocument/2006/relationships/hyperlink" Target="https://supersalud.sharepoint.com/:f:/s/GrupodeSeguridadDigital/IgCUn4Ajui3PToq2XsPsPOSMAfhifcC7HpaARA5ik7ISW1E?e=Dr8o39" TargetMode="External"/><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hyperlink" Target="https://supersalud.sharepoint.com/:f:/r/sites/GrupodeSeguridadDigital/Documentos%20compartidos/Levantamiento%20de%20activos%20de%20informacion%202025/CARPETA_IDEN_RIESGOS_ACTIVOS_I%20TRIM_2026/CHARLA%20INTRODUCTORIA%20ACTIVOS%20DE%20INF%20Y%20RIESGOS_13_04_2026?csf=1&amp;web=1&amp;e=pN4SV5"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supersalud-my.sharepoint.com/:w:/r/personal/gina_corredor_supersalud_gov_co/Documents/SUPERSALUD/TELETRABAJO/INFORMES%20TELETRABAJO%20PAG/Informe%20teletrabajo%20I%20Trimestre%202026.docx?d=waf6d6bc89ed64b2ca580d104f5292dd7&amp;csf=1&amp;web=1&amp;e=fEvaC5" TargetMode="External"/><Relationship Id="rId13" Type="http://schemas.openxmlformats.org/officeDocument/2006/relationships/comments" Target="../comments2.xml"/><Relationship Id="rId3" Type="http://schemas.openxmlformats.org/officeDocument/2006/relationships/hyperlink" Target="../../../../../../../../:f:/r/personal/cesar_monroy_supersalud_gov_co/Documents/PAG%202026%20EVIDENCIAS/I%20TRIMESTRE/A1-PA-002%20PETH/PLAN%20DE%20PREVISION%20Y%20VACANTES?csf=1&amp;web=1&amp;e=EfBEJr" TargetMode="External"/><Relationship Id="rId7" Type="http://schemas.openxmlformats.org/officeDocument/2006/relationships/hyperlink" Target="https://supersalud-my.sharepoint.com/:w:/r/personal/victoria_rodriguez_supersalud_gov_co/Documents/PIC/PLAN%20INSTITUCIONAL%20DE%20CAPACITACI%C3%93N/INFORMES%20PIC/2026/Informes%20Trimestrales/Informe%20Primer%20Trimestre%202026.docx?d=w8e887e2c64d141ffa248725612ef2893&amp;csf=1&amp;web=1&amp;e=PCSXwk" TargetMode="External"/><Relationship Id="rId12" Type="http://schemas.openxmlformats.org/officeDocument/2006/relationships/vmlDrawing" Target="../drawings/vmlDrawing2.vml"/><Relationship Id="rId2" Type="http://schemas.openxmlformats.org/officeDocument/2006/relationships/hyperlink" Target="../../../../../../../../:f:/r/personal/cesar_monroy_supersalud_gov_co/Documents/SEGUIMIENTO%20A%20PLANES%202026/PAG/I%20TRIMESTRE/A1-PA-002%20PETH/SIGEP?csf=1&amp;web=1&amp;e=MnuClW" TargetMode="External"/><Relationship Id="rId1" Type="http://schemas.openxmlformats.org/officeDocument/2006/relationships/hyperlink" Target="../../../../../../../../:f:/g/personal/julian_rojas_supersalud_gov_co/IgBIpaMCN8VURbyUtuelZn-nASupzeBAbPmdROMN74skA_E?e=5wbF74" TargetMode="External"/><Relationship Id="rId6" Type="http://schemas.openxmlformats.org/officeDocument/2006/relationships/hyperlink" Target="../../../../../../../../:f:/r/personal/cesar_monroy_supersalud_gov_co/Documents/PAG%202026%20EVIDENCIAS/I%20TRIMESTRE/A1-PA-002%20PETH/INFORME%20DE%20LA%20GESTION%20DEL%20RENDIMIENTO?csf=1&amp;web=1&amp;e=c8XfDn" TargetMode="External"/><Relationship Id="rId11" Type="http://schemas.openxmlformats.org/officeDocument/2006/relationships/drawing" Target="../drawings/drawing3.xml"/><Relationship Id="rId5" Type="http://schemas.openxmlformats.org/officeDocument/2006/relationships/hyperlink" Target="../../../../../../../../:f:/r/personal/cesar_monroy_supersalud_gov_co/Documents/PAG%202026%20EVIDENCIAS/I%20TRIMESTRE/A1-PA-002%20PETH/PLAN%20DE%20PREVISION%20Y%20VACANTES?csf=1&amp;web=1&amp;e=EfBEJr" TargetMode="External"/><Relationship Id="rId10" Type="http://schemas.openxmlformats.org/officeDocument/2006/relationships/hyperlink" Target="https://supersalud-my.sharepoint.com/:b:/r/personal/gina_corredor_supersalud_gov_co/Documents/EVIDENCIAS%20PRIMER%20TRIMESTRE%202026/CIFL02%20Informe%201%20Trimestre.pdf?csf=1&amp;web=1&amp;e=FmkJGT" TargetMode="External"/><Relationship Id="rId4" Type="http://schemas.openxmlformats.org/officeDocument/2006/relationships/hyperlink" Target="https://supersalud-my.sharepoint.com/:b:/r/personal/cesar_monroy_supersalud_gov_co/Documents/PAG%202026%20EVIDENCIAS/I%20TRIMESTRE/A1-PA-002%20PETH/Concurso%20de%20m%C3%A9ritos/Informe%20acciones%20del%20proceso%20de%20provisio%CC%81n%20I%20trimestre.pdf?csf=1&amp;web=1&amp;e=hg9rcj" TargetMode="External"/><Relationship Id="rId9" Type="http://schemas.openxmlformats.org/officeDocument/2006/relationships/hyperlink" Target="../../../../../../../../:f:/r/personal/cesar_monroy_supersalud_gov_co/Documents/PAG%202026%20EVIDENCIAS/I%20TRIMESTRE/A1-PA-005%20BIENESTAR?csf=1&amp;web=1&amp;e=jd7Yf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supersalud-my.sharepoint.com/:x:/r/personal/victoria_rodriguez_supersalud_gov_co/Documents/PIC/LISTADOS%20DE%20ASISTENCIA%202026/Primer%20Trimestre/Charla%20sobre%20Integridad%20y%20Conflictos%20de%20Inter%C3%A9s%20-%20Informe%20de%20asistencia%202-27-26.csv?d=we5d2dfd9b19047c3a3f1b24ea33a78ff&amp;csf=1&amp;web=1&amp;e=knXmUr" TargetMode="External"/><Relationship Id="rId2" Type="http://schemas.openxmlformats.org/officeDocument/2006/relationships/hyperlink" Target="https://supersalud-my.sharepoint.com/:x:/r/personal/victoria_rodriguez_supersalud_gov_co/Documents/PIC/LISTADOS%20DE%20ASISTENCIA%202026/Primer%20Trimestre/SUPERARGO%20capacitacion%20de%20funcionalidades%2026022026.csv?d=we65dea2cfa8f4fef9e246ff400ff2e93&amp;csf=1&amp;web=1&amp;e=T2bRyY" TargetMode="External"/><Relationship Id="rId1" Type="http://schemas.openxmlformats.org/officeDocument/2006/relationships/hyperlink" Target="https://supersalud-my.sharepoint.com/:x:/r/personal/victoria_rodriguez_supersalud_gov_co/Documents/PIC/LISTADOS%20DE%20ASISTENCIA%202026/Primer%20Trimestre/Asistencia%20-Liderazgo%20Femenino-%20%20(FORMULARIO%20SENA).xlsx?d=w43f34566f5264f4483f88b954bcccdf2&amp;csf=1&amp;web=1&amp;e=0bLECq" TargetMode="External"/><Relationship Id="rId5" Type="http://schemas.openxmlformats.org/officeDocument/2006/relationships/drawing" Target="../drawings/drawing4.xml"/><Relationship Id="rId4" Type="http://schemas.openxmlformats.org/officeDocument/2006/relationships/hyperlink" Target="../../../../../../../../:f:/r/personal/victoria_rodriguez_supersalud_gov_co/Documents/PIC/LISTADOS%20DE%20ASISTENCIA%202026/INDUCCIONES?csf=1&amp;web=1&amp;e=4jhe7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f:/r/personal/cesar_monroy_supersalud_gov_co/Documents/SEGUIMIENTO%20A%20PLANES%202026/PLANES%20DECRETO%20612/BIENESTAR/A1-PA-005%20BIENESTAR?csf=1&amp;web=1&amp;e=9tXAKX" TargetMode="External"/><Relationship Id="rId13" Type="http://schemas.openxmlformats.org/officeDocument/2006/relationships/hyperlink" Target="../../../../../../../../:f:/r/personal/cesar_monroy_supersalud_gov_co/Documents/SEGUIMIENTO%20A%20PLANES%202026/PLANES%20DECRETO%20612/BIENESTAR/A1-PA-005%20BIENESTAR?csf=1&amp;web=1&amp;e=9tXAKX" TargetMode="External"/><Relationship Id="rId18" Type="http://schemas.openxmlformats.org/officeDocument/2006/relationships/hyperlink" Target="../../../../../../../../:f:/r/personal/cesar_monroy_supersalud_gov_co/Documents/SEGUIMIENTO%20A%20PLANES%202026/PLANES%20DECRETO%20612/BIENESTAR/A1-PA-005%20BIENESTAR?csf=1&amp;web=1&amp;e=9tXAKX" TargetMode="External"/><Relationship Id="rId3" Type="http://schemas.openxmlformats.org/officeDocument/2006/relationships/hyperlink" Target="../../../../../../../../:f:/r/personal/cesar_monroy_supersalud_gov_co/Documents/SEGUIMIENTO%20A%20PLANES%202026/PLANES%20DECRETO%20612/BIENESTAR/A1-PA-005%20BIENESTAR?csf=1&amp;web=1&amp;e=9tXAKX" TargetMode="External"/><Relationship Id="rId21" Type="http://schemas.openxmlformats.org/officeDocument/2006/relationships/hyperlink" Target="../../../../../../../../:f:/r/personal/cesar_monroy_supersalud_gov_co/Documents/SEGUIMIENTO%20A%20PLANES%202026/PLANES%20DECRETO%20612/BIENESTAR/A1-PA-005%20BIENESTAR?csf=1&amp;web=1&amp;e=9tXAKX" TargetMode="External"/><Relationship Id="rId7" Type="http://schemas.openxmlformats.org/officeDocument/2006/relationships/hyperlink" Target="../../../../../../../../:f:/r/personal/cesar_monroy_supersalud_gov_co/Documents/SEGUIMIENTO%20A%20PLANES%202026/PLANES%20DECRETO%20612/BIENESTAR/A1-PA-005%20BIENESTAR?csf=1&amp;web=1&amp;e=9tXAKX" TargetMode="External"/><Relationship Id="rId12" Type="http://schemas.openxmlformats.org/officeDocument/2006/relationships/hyperlink" Target="../../../../../../../../:f:/r/personal/cesar_monroy_supersalud_gov_co/Documents/SEGUIMIENTO%20A%20PLANES%202026/PLANES%20DECRETO%20612/BIENESTAR/A1-PA-005%20BIENESTAR?csf=1&amp;web=1&amp;e=9tXAKX" TargetMode="External"/><Relationship Id="rId17" Type="http://schemas.openxmlformats.org/officeDocument/2006/relationships/hyperlink" Target="../../../../../../../../:f:/r/personal/cesar_monroy_supersalud_gov_co/Documents/SEGUIMIENTO%20A%20PLANES%202026/PLANES%20DECRETO%20612/BIENESTAR/A1-PA-005%20BIENESTAR?csf=1&amp;web=1&amp;e=9tXAKX" TargetMode="External"/><Relationship Id="rId2" Type="http://schemas.openxmlformats.org/officeDocument/2006/relationships/hyperlink" Target="../../../../../../../../:f:/r/personal/cesar_monroy_supersalud_gov_co/Documents/SEGUIMIENTO%20A%20PLANES%202026/PLANES%20DECRETO%20612/BIENESTAR/A1-PA-005%20BIENESTAR?csf=1&amp;web=1&amp;e=9tXAKX" TargetMode="External"/><Relationship Id="rId16" Type="http://schemas.openxmlformats.org/officeDocument/2006/relationships/hyperlink" Target="../../../../../../../../:f:/r/personal/cesar_monroy_supersalud_gov_co/Documents/SEGUIMIENTO%20A%20PLANES%202026/PLANES%20DECRETO%20612/BIENESTAR/A1-PA-005%20BIENESTAR?csf=1&amp;web=1&amp;e=9tXAKX" TargetMode="External"/><Relationship Id="rId20" Type="http://schemas.openxmlformats.org/officeDocument/2006/relationships/hyperlink" Target="../../../../../../../../:f:/r/personal/cesar_monroy_supersalud_gov_co/Documents/SEGUIMIENTO%20A%20PLANES%202026/PLANES%20DECRETO%20612/BIENESTAR/A1-PA-005%20BIENESTAR?csf=1&amp;web=1&amp;e=9tXAKX" TargetMode="External"/><Relationship Id="rId1" Type="http://schemas.openxmlformats.org/officeDocument/2006/relationships/hyperlink" Target="../../../../../../../../:f:/r/personal/cesar_monroy_supersalud_gov_co/Documents/SEGUIMIENTO%20A%20PLANES%202026/PLANES%20DECRETO%20612/BIENESTAR/A1-PA-005%20BIENESTAR?csf=1&amp;web=1&amp;e=9tXAKX" TargetMode="External"/><Relationship Id="rId6" Type="http://schemas.openxmlformats.org/officeDocument/2006/relationships/hyperlink" Target="../../../../../../../../:f:/r/personal/cesar_monroy_supersalud_gov_co/Documents/SEGUIMIENTO%20A%20PLANES%202026/PLANES%20DECRETO%20612/BIENESTAR/A1-PA-005%20BIENESTAR?csf=1&amp;web=1&amp;e=9tXAKX" TargetMode="External"/><Relationship Id="rId11" Type="http://schemas.openxmlformats.org/officeDocument/2006/relationships/hyperlink" Target="../../../../../../../../:f:/r/personal/cesar_monroy_supersalud_gov_co/Documents/SEGUIMIENTO%20A%20PLANES%202026/PLANES%20DECRETO%20612/BIENESTAR/A1-PA-005%20BIENESTAR?csf=1&amp;web=1&amp;e=9tXAKX" TargetMode="External"/><Relationship Id="rId5" Type="http://schemas.openxmlformats.org/officeDocument/2006/relationships/hyperlink" Target="../../../../../../../../:f:/r/personal/cesar_monroy_supersalud_gov_co/Documents/SEGUIMIENTO%20A%20PLANES%202026/PLANES%20DECRETO%20612/BIENESTAR/A1-PA-005%20BIENESTAR?csf=1&amp;web=1&amp;e=9tXAKX" TargetMode="External"/><Relationship Id="rId15" Type="http://schemas.openxmlformats.org/officeDocument/2006/relationships/hyperlink" Target="../../../../../../../../:f:/r/personal/cesar_monroy_supersalud_gov_co/Documents/SEGUIMIENTO%20A%20PLANES%202026/PLANES%20DECRETO%20612/BIENESTAR/A1-PA-005%20BIENESTAR?csf=1&amp;web=1&amp;e=9tXAKX" TargetMode="External"/><Relationship Id="rId23" Type="http://schemas.openxmlformats.org/officeDocument/2006/relationships/drawing" Target="../drawings/drawing5.xml"/><Relationship Id="rId10" Type="http://schemas.openxmlformats.org/officeDocument/2006/relationships/hyperlink" Target="../../../../../../../../:f:/r/personal/cesar_monroy_supersalud_gov_co/Documents/SEGUIMIENTO%20A%20PLANES%202026/PLANES%20DECRETO%20612/BIENESTAR/A1-PA-005%20BIENESTAR?csf=1&amp;web=1&amp;e=9tXAKX" TargetMode="External"/><Relationship Id="rId19" Type="http://schemas.openxmlformats.org/officeDocument/2006/relationships/hyperlink" Target="../../../../../../../../:f:/r/personal/cesar_monroy_supersalud_gov_co/Documents/SEGUIMIENTO%20A%20PLANES%202026/PLANES%20DECRETO%20612/BIENESTAR/A1-PA-005%20BIENESTAR?csf=1&amp;web=1&amp;e=9tXAKX" TargetMode="External"/><Relationship Id="rId4" Type="http://schemas.openxmlformats.org/officeDocument/2006/relationships/hyperlink" Target="../../../../../../../../:f:/r/personal/cesar_monroy_supersalud_gov_co/Documents/SEGUIMIENTO%20A%20PLANES%202026/PLANES%20DECRETO%20612/BIENESTAR/A1-PA-005%20BIENESTAR?csf=1&amp;web=1&amp;e=9tXAKX" TargetMode="External"/><Relationship Id="rId9" Type="http://schemas.openxmlformats.org/officeDocument/2006/relationships/hyperlink" Target="../../../../../../../../:f:/r/personal/cesar_monroy_supersalud_gov_co/Documents/SEGUIMIENTO%20A%20PLANES%202026/PLANES%20DECRETO%20612/BIENESTAR/A1-PA-005%20BIENESTAR?csf=1&amp;web=1&amp;e=9tXAKX" TargetMode="External"/><Relationship Id="rId14" Type="http://schemas.openxmlformats.org/officeDocument/2006/relationships/hyperlink" Target="../../../../../../../../:f:/r/personal/cesar_monroy_supersalud_gov_co/Documents/SEGUIMIENTO%20A%20PLANES%202026/PLANES%20DECRETO%20612/BIENESTAR/A1-PA-005%20BIENESTAR?csf=1&amp;web=1&amp;e=9tXAKX" TargetMode="External"/><Relationship Id="rId22" Type="http://schemas.openxmlformats.org/officeDocument/2006/relationships/hyperlink" Target="../../../../../../../../:f:/r/personal/cesar_monroy_supersalud_gov_co/Documents/SEGUIMIENTO%20A%20PLANES%202026/PLANES%20DECRETO%20612/BIENESTAR/A1-PA-005%20BIENESTAR?csf=1&amp;web=1&amp;e=9tXAKX"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f:/r/personal/sandray_cardona_supersalud_gov_co/Documents/PLANEACI%C3%93N/Decreto%20612%20de%202018/Reporte%201%20TRIMESTRE%202026/PAA?csf=1&amp;web=1&amp;e=gMRP6Z" TargetMode="External"/><Relationship Id="rId1" Type="http://schemas.openxmlformats.org/officeDocument/2006/relationships/hyperlink" Target="../../../../../../../../:f:/r/personal/sandray_cardona_supersalud_gov_co/Documents/PLANEACI%C3%93N/Decreto%20612%20de%202018/Reporte%201%20TRIMESTRE%202026/PAA?csf=1&amp;web=1&amp;e=gMRP6Z"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hyperlink" Target="https://n9.cl/ban0p" TargetMode="External"/><Relationship Id="rId7" Type="http://schemas.openxmlformats.org/officeDocument/2006/relationships/comments" Target="../comments4.xml"/><Relationship Id="rId2" Type="http://schemas.openxmlformats.org/officeDocument/2006/relationships/hyperlink" Target="https://n9.cl/jep53" TargetMode="External"/><Relationship Id="rId1" Type="http://schemas.openxmlformats.org/officeDocument/2006/relationships/hyperlink" Target="https://n9.cl/zk0o0" TargetMode="External"/><Relationship Id="rId6" Type="http://schemas.openxmlformats.org/officeDocument/2006/relationships/vmlDrawing" Target="../drawings/vmlDrawing4.vml"/><Relationship Id="rId5" Type="http://schemas.openxmlformats.org/officeDocument/2006/relationships/drawing" Target="../drawings/drawing8.xml"/><Relationship Id="rId4" Type="http://schemas.openxmlformats.org/officeDocument/2006/relationships/hyperlink" Target="https://n9.cl/stusi"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supersalud.sharepoint.com/:f:/g/GEGATI/IgA6FB30d1xRTbsV-EqxBXRBAdj_-DDJQS41BqZrrNGKXVo?e=JP8nxn" TargetMode="External"/><Relationship Id="rId7" Type="http://schemas.openxmlformats.org/officeDocument/2006/relationships/hyperlink" Target="https://supersalud.sharepoint.com/:f:/g/GEGATI/IgA6FB30d1xRTbsV-EqxBXRBAdj_-DDJQS41BqZrrNGKXVo?e=JP8nxn" TargetMode="External"/><Relationship Id="rId2" Type="http://schemas.openxmlformats.org/officeDocument/2006/relationships/hyperlink" Target="https://supersalud.sharepoint.com/:f:/g/GEGATI/IgA6FB30d1xRTbsV-EqxBXRBAdj_-DDJQS41BqZrrNGKXVo?e=JP8nxn" TargetMode="External"/><Relationship Id="rId1" Type="http://schemas.openxmlformats.org/officeDocument/2006/relationships/hyperlink" Target="https://supersalud.sharepoint.com/:f:/g/GEGATI/IgA6FB30d1xRTbsV-EqxBXRBAdj_-DDJQS41BqZrrNGKXVo?e=JP8nxn" TargetMode="External"/><Relationship Id="rId6" Type="http://schemas.openxmlformats.org/officeDocument/2006/relationships/hyperlink" Target="https://supersalud.sharepoint.com/:f:/g/GEGATI/IgA6FB30d1xRTbsV-EqxBXRBAdj_-DDJQS41BqZrrNGKXVo?e=JP8nxn" TargetMode="External"/><Relationship Id="rId5" Type="http://schemas.openxmlformats.org/officeDocument/2006/relationships/hyperlink" Target="https://supersalud.sharepoint.com/:f:/g/GEGATI/IgA6FB30d1xRTbsV-EqxBXRBAdj_-DDJQS41BqZrrNGKXVo?e=JP8nxn" TargetMode="External"/><Relationship Id="rId10" Type="http://schemas.openxmlformats.org/officeDocument/2006/relationships/comments" Target="../comments5.xml"/><Relationship Id="rId4" Type="http://schemas.openxmlformats.org/officeDocument/2006/relationships/hyperlink" Target="https://supersalud.sharepoint.com/:f:/g/GEGATI/IgA6FB30d1xRTbsV-EqxBXRBAdj_-DDJQS41BqZrrNGKXVo?e=JP8nxn" TargetMode="External"/><Relationship Id="rId9"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2DE8-B43D-4137-8FB3-DC637037C982}">
  <sheetPr filterMode="1"/>
  <dimension ref="A1:XFC174"/>
  <sheetViews>
    <sheetView tabSelected="1" zoomScale="70" zoomScaleNormal="70" workbookViewId="0">
      <selection activeCell="A18" sqref="A18"/>
    </sheetView>
  </sheetViews>
  <sheetFormatPr baseColWidth="10" defaultColWidth="0" defaultRowHeight="13.9" customHeight="1" zeroHeight="1"/>
  <cols>
    <col min="1" max="1" width="41.140625" style="10" customWidth="1"/>
    <col min="2" max="2" width="34.85546875" style="10" customWidth="1"/>
    <col min="3" max="3" width="45.5703125" style="10" customWidth="1"/>
    <col min="4" max="4" width="26.140625" style="18" customWidth="1"/>
    <col min="5" max="5" width="24.42578125" style="18" customWidth="1"/>
    <col min="6" max="6" width="15.42578125" style="10" customWidth="1"/>
    <col min="7" max="7" width="12.28515625" style="10" customWidth="1"/>
    <col min="8" max="8" width="12.42578125" style="10" customWidth="1"/>
    <col min="9" max="10" width="6.5703125" style="10" customWidth="1"/>
    <col min="11" max="11" width="7.42578125" style="10" customWidth="1"/>
    <col min="12" max="12" width="6.7109375" style="10" customWidth="1"/>
    <col min="13" max="13" width="7" style="10" customWidth="1"/>
    <col min="14" max="14" width="6.140625" style="10" customWidth="1"/>
    <col min="15" max="15" width="6" style="10" customWidth="1"/>
    <col min="16" max="16" width="7.28515625" style="10" customWidth="1"/>
    <col min="17" max="17" width="8.5703125" style="10" customWidth="1"/>
    <col min="18" max="18" width="6" style="10" customWidth="1"/>
    <col min="19" max="19" width="8.28515625" style="10" customWidth="1"/>
    <col min="20" max="20" width="6.5703125" style="10" customWidth="1"/>
    <col min="21" max="21" width="17.85546875" style="10" customWidth="1"/>
    <col min="22" max="22" width="19.28515625" style="18" customWidth="1"/>
    <col min="23" max="23" width="35.7109375" style="10" customWidth="1"/>
    <col min="24" max="24" width="101" style="19" customWidth="1"/>
    <col min="25" max="25" width="38.42578125" style="10" customWidth="1"/>
    <col min="26" max="26" width="33.5703125" style="10" customWidth="1"/>
    <col min="27" max="16383" width="11.42578125" style="10" hidden="1"/>
    <col min="16384" max="16384" width="9.85546875" style="10" hidden="1"/>
  </cols>
  <sheetData>
    <row r="1" spans="1:26" ht="27" customHeight="1">
      <c r="A1" s="7"/>
      <c r="B1" s="399" t="s">
        <v>0</v>
      </c>
      <c r="C1" s="400"/>
      <c r="D1" s="400"/>
      <c r="E1" s="400"/>
      <c r="F1" s="400"/>
      <c r="G1" s="400"/>
      <c r="H1" s="400"/>
      <c r="I1" s="400"/>
      <c r="J1" s="400"/>
      <c r="K1" s="400"/>
      <c r="L1" s="400"/>
      <c r="M1" s="400"/>
      <c r="N1" s="400"/>
      <c r="O1" s="400"/>
      <c r="P1" s="400"/>
      <c r="Q1" s="400"/>
      <c r="R1" s="400"/>
      <c r="S1" s="400"/>
      <c r="T1" s="400"/>
      <c r="U1" s="400"/>
      <c r="V1" s="400"/>
      <c r="W1" s="400"/>
      <c r="X1" s="401"/>
      <c r="Y1" s="8" t="s">
        <v>1</v>
      </c>
      <c r="Z1" s="9" t="s">
        <v>2</v>
      </c>
    </row>
    <row r="2" spans="1:26" ht="21" customHeight="1">
      <c r="A2" s="11"/>
      <c r="B2" s="402" t="s">
        <v>3</v>
      </c>
      <c r="C2" s="403"/>
      <c r="D2" s="403"/>
      <c r="E2" s="403"/>
      <c r="F2" s="403"/>
      <c r="G2" s="403"/>
      <c r="H2" s="403"/>
      <c r="I2" s="403"/>
      <c r="J2" s="403"/>
      <c r="K2" s="403"/>
      <c r="L2" s="403"/>
      <c r="M2" s="403"/>
      <c r="N2" s="403"/>
      <c r="O2" s="403"/>
      <c r="P2" s="403"/>
      <c r="Q2" s="403"/>
      <c r="R2" s="403"/>
      <c r="S2" s="403"/>
      <c r="T2" s="403"/>
      <c r="U2" s="403"/>
      <c r="V2" s="403"/>
      <c r="W2" s="403"/>
      <c r="X2" s="404"/>
      <c r="Y2" s="24" t="s">
        <v>4</v>
      </c>
      <c r="Z2" s="25">
        <v>1</v>
      </c>
    </row>
    <row r="3" spans="1:26" ht="24" customHeight="1" thickBot="1">
      <c r="A3" s="12"/>
      <c r="B3" s="405"/>
      <c r="C3" s="406"/>
      <c r="D3" s="406"/>
      <c r="E3" s="406"/>
      <c r="F3" s="406"/>
      <c r="G3" s="406"/>
      <c r="H3" s="406"/>
      <c r="I3" s="406"/>
      <c r="J3" s="406"/>
      <c r="K3" s="406"/>
      <c r="L3" s="406"/>
      <c r="M3" s="406"/>
      <c r="N3" s="406"/>
      <c r="O3" s="406"/>
      <c r="P3" s="406"/>
      <c r="Q3" s="406"/>
      <c r="R3" s="406"/>
      <c r="S3" s="406"/>
      <c r="T3" s="406"/>
      <c r="U3" s="406"/>
      <c r="V3" s="406"/>
      <c r="W3" s="406"/>
      <c r="X3" s="407"/>
      <c r="Y3" s="26" t="s">
        <v>5</v>
      </c>
      <c r="Z3" s="27">
        <v>45077</v>
      </c>
    </row>
    <row r="4" spans="1:26" ht="50.25" customHeight="1" thickBot="1">
      <c r="A4" s="13" t="s">
        <v>6</v>
      </c>
      <c r="B4" s="408" t="s">
        <v>7</v>
      </c>
      <c r="C4" s="409"/>
      <c r="D4" s="409"/>
      <c r="E4" s="409"/>
      <c r="F4" s="409"/>
      <c r="G4" s="409"/>
      <c r="H4" s="409"/>
      <c r="I4" s="409"/>
      <c r="J4" s="409"/>
      <c r="K4" s="409"/>
      <c r="L4" s="409"/>
      <c r="M4" s="409"/>
      <c r="N4" s="409"/>
      <c r="O4" s="409"/>
      <c r="P4" s="409"/>
      <c r="Q4" s="409"/>
      <c r="R4" s="409"/>
      <c r="S4" s="409"/>
      <c r="T4" s="409"/>
      <c r="U4" s="409"/>
      <c r="V4" s="409"/>
      <c r="W4" s="409"/>
      <c r="X4" s="409"/>
      <c r="Y4" s="409"/>
      <c r="Z4" s="410"/>
    </row>
    <row r="5" spans="1:26" ht="30.75" customHeight="1" thickBot="1">
      <c r="A5" s="412" t="s">
        <v>8</v>
      </c>
      <c r="B5" s="415" t="s">
        <v>9</v>
      </c>
      <c r="C5" s="393" t="s">
        <v>10</v>
      </c>
      <c r="D5" s="416"/>
      <c r="E5" s="416"/>
      <c r="F5" s="394"/>
      <c r="G5" s="393" t="s">
        <v>11</v>
      </c>
      <c r="H5" s="416"/>
      <c r="I5" s="416"/>
      <c r="J5" s="416"/>
      <c r="K5" s="416"/>
      <c r="L5" s="416"/>
      <c r="M5" s="416"/>
      <c r="N5" s="416"/>
      <c r="O5" s="416"/>
      <c r="P5" s="416"/>
      <c r="Q5" s="416"/>
      <c r="R5" s="416"/>
      <c r="S5" s="416"/>
      <c r="T5" s="416"/>
      <c r="U5" s="394"/>
      <c r="V5" s="393" t="s">
        <v>12</v>
      </c>
      <c r="W5" s="416"/>
      <c r="X5" s="416"/>
      <c r="Y5" s="394"/>
      <c r="Z5" s="391" t="s">
        <v>13</v>
      </c>
    </row>
    <row r="6" spans="1:26" ht="57.6" customHeight="1" thickBot="1">
      <c r="A6" s="413"/>
      <c r="B6" s="415"/>
      <c r="C6" s="411" t="s">
        <v>14</v>
      </c>
      <c r="D6" s="411" t="s">
        <v>15</v>
      </c>
      <c r="E6" s="411" t="s">
        <v>16</v>
      </c>
      <c r="F6" s="391" t="s">
        <v>17</v>
      </c>
      <c r="G6" s="393" t="s">
        <v>18</v>
      </c>
      <c r="H6" s="394"/>
      <c r="I6" s="395" t="s">
        <v>19</v>
      </c>
      <c r="J6" s="396"/>
      <c r="K6" s="396"/>
      <c r="L6" s="396"/>
      <c r="M6" s="396"/>
      <c r="N6" s="396"/>
      <c r="O6" s="396"/>
      <c r="P6" s="396"/>
      <c r="Q6" s="396"/>
      <c r="R6" s="396"/>
      <c r="S6" s="396"/>
      <c r="T6" s="397"/>
      <c r="U6" s="391" t="s">
        <v>20</v>
      </c>
      <c r="V6" s="411" t="s">
        <v>21</v>
      </c>
      <c r="W6" s="411" t="s">
        <v>22</v>
      </c>
      <c r="X6" s="411" t="s">
        <v>23</v>
      </c>
      <c r="Y6" s="411" t="s">
        <v>24</v>
      </c>
      <c r="Z6" s="411"/>
    </row>
    <row r="7" spans="1:26" ht="55.5" hidden="1" customHeight="1" thickBot="1">
      <c r="A7" s="414"/>
      <c r="B7" s="392"/>
      <c r="C7" s="398"/>
      <c r="D7" s="398"/>
      <c r="E7" s="398"/>
      <c r="F7" s="392"/>
      <c r="G7" s="14" t="s">
        <v>25</v>
      </c>
      <c r="H7" s="14" t="s">
        <v>26</v>
      </c>
      <c r="I7" s="15" t="s">
        <v>27</v>
      </c>
      <c r="J7" s="16" t="s">
        <v>28</v>
      </c>
      <c r="K7" s="16" t="s">
        <v>29</v>
      </c>
      <c r="L7" s="16" t="s">
        <v>30</v>
      </c>
      <c r="M7" s="16" t="s">
        <v>31</v>
      </c>
      <c r="N7" s="16" t="s">
        <v>32</v>
      </c>
      <c r="O7" s="16" t="s">
        <v>33</v>
      </c>
      <c r="P7" s="16" t="s">
        <v>34</v>
      </c>
      <c r="Q7" s="16" t="s">
        <v>35</v>
      </c>
      <c r="R7" s="16" t="s">
        <v>36</v>
      </c>
      <c r="S7" s="16" t="s">
        <v>37</v>
      </c>
      <c r="T7" s="17" t="s">
        <v>38</v>
      </c>
      <c r="U7" s="398"/>
      <c r="V7" s="398"/>
      <c r="W7" s="398"/>
      <c r="X7" s="398"/>
      <c r="Y7" s="398"/>
      <c r="Z7" s="398"/>
    </row>
    <row r="8" spans="1:26" s="71" customFormat="1" ht="73.150000000000006" hidden="1" customHeight="1">
      <c r="A8" s="66" t="s">
        <v>39</v>
      </c>
      <c r="B8" s="67"/>
      <c r="C8" s="66" t="s">
        <v>40</v>
      </c>
      <c r="D8" s="68">
        <v>22</v>
      </c>
      <c r="E8" s="68">
        <v>27</v>
      </c>
      <c r="F8" s="59" t="s">
        <v>41</v>
      </c>
      <c r="G8" s="60">
        <v>0.1</v>
      </c>
      <c r="H8" s="60">
        <v>1</v>
      </c>
      <c r="I8" s="69"/>
      <c r="J8" s="69"/>
      <c r="K8" s="69"/>
      <c r="L8" s="69"/>
      <c r="M8" s="69"/>
      <c r="N8" s="69"/>
      <c r="O8" s="69"/>
      <c r="P8" s="69"/>
      <c r="Q8" s="69"/>
      <c r="R8" s="69"/>
      <c r="S8" s="69"/>
      <c r="T8" s="69"/>
      <c r="U8" s="70"/>
      <c r="V8" s="77">
        <f>D8/E8</f>
        <v>0.81481481481481477</v>
      </c>
      <c r="W8" s="97" t="s">
        <v>42</v>
      </c>
      <c r="X8" s="86" t="s">
        <v>43</v>
      </c>
      <c r="Y8" s="83" t="s">
        <v>44</v>
      </c>
      <c r="Z8" s="59" t="s">
        <v>45</v>
      </c>
    </row>
    <row r="9" spans="1:26" s="71" customFormat="1" ht="43.9" hidden="1" customHeight="1">
      <c r="A9" s="66" t="s">
        <v>39</v>
      </c>
      <c r="B9" s="67"/>
      <c r="C9" s="72" t="s">
        <v>46</v>
      </c>
      <c r="D9" s="68">
        <v>0</v>
      </c>
      <c r="E9" s="68">
        <v>0</v>
      </c>
      <c r="F9" s="21" t="s">
        <v>41</v>
      </c>
      <c r="G9" s="61">
        <v>0</v>
      </c>
      <c r="H9" s="61">
        <v>0.92</v>
      </c>
      <c r="I9" s="69"/>
      <c r="J9" s="69"/>
      <c r="K9" s="69"/>
      <c r="L9" s="69"/>
      <c r="M9" s="69"/>
      <c r="N9" s="69"/>
      <c r="O9" s="69"/>
      <c r="P9" s="69"/>
      <c r="Q9" s="69"/>
      <c r="R9" s="69"/>
      <c r="S9" s="69"/>
      <c r="T9" s="69"/>
      <c r="U9" s="70"/>
      <c r="V9" s="77" t="e">
        <f t="shared" ref="V9:V46" si="0">D9/E9</f>
        <v>#DIV/0!</v>
      </c>
      <c r="W9" s="97" t="s">
        <v>47</v>
      </c>
      <c r="X9" s="97" t="s">
        <v>48</v>
      </c>
      <c r="Y9" s="83" t="s">
        <v>44</v>
      </c>
      <c r="Z9" s="21" t="s">
        <v>45</v>
      </c>
    </row>
    <row r="10" spans="1:26" s="71" customFormat="1" ht="143.44999999999999" hidden="1" customHeight="1">
      <c r="A10" s="66" t="s">
        <v>39</v>
      </c>
      <c r="B10" s="67"/>
      <c r="C10" s="72" t="s">
        <v>49</v>
      </c>
      <c r="D10" s="68">
        <v>0</v>
      </c>
      <c r="E10" s="68">
        <v>0</v>
      </c>
      <c r="F10" s="21" t="s">
        <v>41</v>
      </c>
      <c r="G10" s="22">
        <v>0.34399999999999997</v>
      </c>
      <c r="H10" s="22">
        <v>0.03</v>
      </c>
      <c r="I10" s="69"/>
      <c r="J10" s="69"/>
      <c r="K10" s="69"/>
      <c r="L10" s="69"/>
      <c r="M10" s="69"/>
      <c r="N10" s="69"/>
      <c r="O10" s="69"/>
      <c r="P10" s="69"/>
      <c r="Q10" s="69"/>
      <c r="R10" s="69"/>
      <c r="S10" s="69"/>
      <c r="T10" s="69"/>
      <c r="U10" s="70"/>
      <c r="V10" s="77" t="e">
        <f t="shared" si="0"/>
        <v>#DIV/0!</v>
      </c>
      <c r="W10" s="97" t="s">
        <v>47</v>
      </c>
      <c r="X10" s="86" t="s">
        <v>50</v>
      </c>
      <c r="Y10" s="83" t="s">
        <v>44</v>
      </c>
      <c r="Z10" s="21" t="s">
        <v>45</v>
      </c>
    </row>
    <row r="11" spans="1:26" s="71" customFormat="1" ht="180.6" hidden="1" customHeight="1">
      <c r="A11" s="66" t="s">
        <v>51</v>
      </c>
      <c r="B11" s="67"/>
      <c r="C11" s="72" t="s">
        <v>52</v>
      </c>
      <c r="D11" s="68">
        <v>0</v>
      </c>
      <c r="E11" s="68">
        <v>0</v>
      </c>
      <c r="F11" s="21" t="s">
        <v>41</v>
      </c>
      <c r="G11" s="61">
        <v>0.82</v>
      </c>
      <c r="H11" s="61">
        <v>0.88</v>
      </c>
      <c r="I11" s="69"/>
      <c r="J11" s="69"/>
      <c r="K11" s="69"/>
      <c r="L11" s="69"/>
      <c r="M11" s="69"/>
      <c r="N11" s="69"/>
      <c r="O11" s="69"/>
      <c r="P11" s="69"/>
      <c r="Q11" s="69"/>
      <c r="R11" s="69"/>
      <c r="S11" s="69"/>
      <c r="T11" s="69"/>
      <c r="U11" s="70"/>
      <c r="V11" s="77" t="e">
        <f t="shared" si="0"/>
        <v>#DIV/0!</v>
      </c>
      <c r="W11" s="97" t="s">
        <v>47</v>
      </c>
      <c r="X11" s="86" t="s">
        <v>53</v>
      </c>
      <c r="Y11" s="83" t="s">
        <v>44</v>
      </c>
      <c r="Z11" s="73" t="s">
        <v>45</v>
      </c>
    </row>
    <row r="12" spans="1:26" s="71" customFormat="1" ht="203.45" hidden="1" customHeight="1">
      <c r="A12" s="66" t="s">
        <v>39</v>
      </c>
      <c r="B12" s="67"/>
      <c r="C12" s="72" t="s">
        <v>54</v>
      </c>
      <c r="D12" s="68">
        <v>0</v>
      </c>
      <c r="E12" s="68">
        <v>0</v>
      </c>
      <c r="F12" s="21" t="s">
        <v>41</v>
      </c>
      <c r="G12" s="62">
        <v>0</v>
      </c>
      <c r="H12" s="62">
        <v>2</v>
      </c>
      <c r="I12" s="69"/>
      <c r="J12" s="69"/>
      <c r="K12" s="69"/>
      <c r="L12" s="69"/>
      <c r="M12" s="69"/>
      <c r="N12" s="69"/>
      <c r="O12" s="69"/>
      <c r="P12" s="69"/>
      <c r="Q12" s="69"/>
      <c r="R12" s="69"/>
      <c r="S12" s="69"/>
      <c r="T12" s="69"/>
      <c r="U12" s="70"/>
      <c r="V12" s="77" t="e">
        <f t="shared" si="0"/>
        <v>#DIV/0!</v>
      </c>
      <c r="W12" s="97" t="s">
        <v>47</v>
      </c>
      <c r="X12" s="86" t="s">
        <v>55</v>
      </c>
      <c r="Y12" s="83" t="s">
        <v>44</v>
      </c>
      <c r="Z12" s="21" t="s">
        <v>45</v>
      </c>
    </row>
    <row r="13" spans="1:26" s="71" customFormat="1" ht="102" hidden="1" customHeight="1">
      <c r="A13" s="66" t="s">
        <v>39</v>
      </c>
      <c r="B13" s="67"/>
      <c r="C13" s="72" t="s">
        <v>56</v>
      </c>
      <c r="D13" s="68">
        <v>21</v>
      </c>
      <c r="E13" s="68">
        <v>21</v>
      </c>
      <c r="F13" s="21" t="s">
        <v>41</v>
      </c>
      <c r="G13" s="22">
        <v>0</v>
      </c>
      <c r="H13" s="22">
        <v>1</v>
      </c>
      <c r="I13" s="69"/>
      <c r="J13" s="69"/>
      <c r="K13" s="69"/>
      <c r="L13" s="69"/>
      <c r="M13" s="69"/>
      <c r="N13" s="69"/>
      <c r="O13" s="69"/>
      <c r="P13" s="69"/>
      <c r="Q13" s="69"/>
      <c r="R13" s="69"/>
      <c r="S13" s="69"/>
      <c r="T13" s="69"/>
      <c r="U13" s="70"/>
      <c r="V13" s="77">
        <f t="shared" si="0"/>
        <v>1</v>
      </c>
      <c r="W13" s="97" t="s">
        <v>57</v>
      </c>
      <c r="X13" s="58" t="s">
        <v>58</v>
      </c>
      <c r="Y13" s="83" t="s">
        <v>44</v>
      </c>
      <c r="Z13" s="21" t="s">
        <v>59</v>
      </c>
    </row>
    <row r="14" spans="1:26" s="71" customFormat="1" ht="343.9" hidden="1" customHeight="1">
      <c r="A14" s="66" t="s">
        <v>39</v>
      </c>
      <c r="B14" s="67"/>
      <c r="C14" s="72" t="s">
        <v>60</v>
      </c>
      <c r="D14" s="68">
        <v>12.8</v>
      </c>
      <c r="E14" s="68">
        <v>18</v>
      </c>
      <c r="F14" s="21" t="s">
        <v>41</v>
      </c>
      <c r="G14" s="22">
        <v>0</v>
      </c>
      <c r="H14" s="61">
        <v>1</v>
      </c>
      <c r="I14" s="69"/>
      <c r="J14" s="69"/>
      <c r="K14" s="69"/>
      <c r="L14" s="69"/>
      <c r="M14" s="69"/>
      <c r="N14" s="69"/>
      <c r="O14" s="69"/>
      <c r="P14" s="69"/>
      <c r="Q14" s="69"/>
      <c r="R14" s="69"/>
      <c r="S14" s="69"/>
      <c r="T14" s="69"/>
      <c r="U14" s="70"/>
      <c r="V14" s="93">
        <f t="shared" si="0"/>
        <v>0.71111111111111114</v>
      </c>
      <c r="W14" s="101" t="s">
        <v>61</v>
      </c>
      <c r="X14" s="104" t="s">
        <v>62</v>
      </c>
      <c r="Y14" s="83" t="s">
        <v>44</v>
      </c>
      <c r="Z14" s="21" t="s">
        <v>45</v>
      </c>
    </row>
    <row r="15" spans="1:26" s="71" customFormat="1" ht="193.15" hidden="1" customHeight="1">
      <c r="A15" s="66" t="s">
        <v>39</v>
      </c>
      <c r="B15" s="67"/>
      <c r="C15" s="72" t="s">
        <v>63</v>
      </c>
      <c r="D15" s="68">
        <v>0</v>
      </c>
      <c r="E15" s="68">
        <v>5</v>
      </c>
      <c r="F15" s="21" t="s">
        <v>41</v>
      </c>
      <c r="G15" s="62">
        <v>0</v>
      </c>
      <c r="H15" s="62">
        <v>5</v>
      </c>
      <c r="I15" s="69"/>
      <c r="J15" s="69"/>
      <c r="K15" s="69"/>
      <c r="L15" s="69"/>
      <c r="M15" s="69"/>
      <c r="N15" s="69"/>
      <c r="O15" s="69"/>
      <c r="P15" s="69"/>
      <c r="Q15" s="69"/>
      <c r="R15" s="69"/>
      <c r="S15" s="69"/>
      <c r="T15" s="69"/>
      <c r="U15" s="70"/>
      <c r="V15" s="77">
        <f t="shared" si="0"/>
        <v>0</v>
      </c>
      <c r="W15" s="97" t="s">
        <v>64</v>
      </c>
      <c r="X15" s="90" t="s">
        <v>65</v>
      </c>
      <c r="Y15" s="83" t="s">
        <v>44</v>
      </c>
      <c r="Z15" s="21" t="s">
        <v>66</v>
      </c>
    </row>
    <row r="16" spans="1:26" s="71" customFormat="1" ht="98.45" hidden="1" customHeight="1">
      <c r="A16" s="66" t="s">
        <v>39</v>
      </c>
      <c r="B16" s="67"/>
      <c r="C16" s="72" t="s">
        <v>67</v>
      </c>
      <c r="D16" s="68">
        <v>32</v>
      </c>
      <c r="E16" s="68">
        <v>92</v>
      </c>
      <c r="F16" s="21" t="s">
        <v>41</v>
      </c>
      <c r="G16" s="62">
        <v>0</v>
      </c>
      <c r="H16" s="62">
        <v>92</v>
      </c>
      <c r="I16" s="69"/>
      <c r="J16" s="69"/>
      <c r="K16" s="69"/>
      <c r="L16" s="69"/>
      <c r="M16" s="69"/>
      <c r="N16" s="69"/>
      <c r="O16" s="69"/>
      <c r="P16" s="69"/>
      <c r="Q16" s="69"/>
      <c r="R16" s="69"/>
      <c r="S16" s="69"/>
      <c r="T16" s="69"/>
      <c r="U16" s="70"/>
      <c r="V16" s="77">
        <f t="shared" si="0"/>
        <v>0.34782608695652173</v>
      </c>
      <c r="W16" s="97" t="s">
        <v>68</v>
      </c>
      <c r="X16" s="98" t="s">
        <v>69</v>
      </c>
      <c r="Y16" s="83" t="s">
        <v>44</v>
      </c>
      <c r="Z16" s="21" t="s">
        <v>45</v>
      </c>
    </row>
    <row r="17" spans="1:26" s="71" customFormat="1" ht="43.9" hidden="1" customHeight="1">
      <c r="A17" s="66" t="s">
        <v>39</v>
      </c>
      <c r="B17" s="67"/>
      <c r="C17" s="72" t="s">
        <v>70</v>
      </c>
      <c r="D17" s="68">
        <v>0</v>
      </c>
      <c r="E17" s="68">
        <v>0</v>
      </c>
      <c r="F17" s="21" t="s">
        <v>41</v>
      </c>
      <c r="G17" s="62">
        <v>82.9</v>
      </c>
      <c r="H17" s="62">
        <v>90</v>
      </c>
      <c r="I17" s="69"/>
      <c r="J17" s="69"/>
      <c r="K17" s="69"/>
      <c r="L17" s="69"/>
      <c r="M17" s="69"/>
      <c r="N17" s="69"/>
      <c r="O17" s="69"/>
      <c r="P17" s="69"/>
      <c r="Q17" s="69"/>
      <c r="R17" s="69"/>
      <c r="S17" s="69"/>
      <c r="T17" s="69"/>
      <c r="U17" s="70"/>
      <c r="V17" s="77" t="e">
        <f t="shared" si="0"/>
        <v>#DIV/0!</v>
      </c>
      <c r="W17" s="97" t="s">
        <v>71</v>
      </c>
      <c r="X17" s="86" t="s">
        <v>72</v>
      </c>
      <c r="Y17" s="83" t="s">
        <v>44</v>
      </c>
      <c r="Z17" s="21" t="s">
        <v>73</v>
      </c>
    </row>
    <row r="18" spans="1:26" s="71" customFormat="1" ht="276" customHeight="1">
      <c r="A18" s="66" t="s">
        <v>39</v>
      </c>
      <c r="B18" s="67"/>
      <c r="C18" s="72" t="s">
        <v>74</v>
      </c>
      <c r="D18" s="85">
        <v>0.25</v>
      </c>
      <c r="E18" s="85">
        <v>1</v>
      </c>
      <c r="F18" s="21" t="s">
        <v>41</v>
      </c>
      <c r="G18" s="61">
        <v>1</v>
      </c>
      <c r="H18" s="61">
        <v>1</v>
      </c>
      <c r="I18" s="69"/>
      <c r="J18" s="69"/>
      <c r="K18" s="69"/>
      <c r="L18" s="69"/>
      <c r="M18" s="69"/>
      <c r="N18" s="69"/>
      <c r="O18" s="69"/>
      <c r="P18" s="69"/>
      <c r="Q18" s="69"/>
      <c r="R18" s="69"/>
      <c r="S18" s="69"/>
      <c r="T18" s="69"/>
      <c r="U18" s="70"/>
      <c r="V18" s="77">
        <f t="shared" si="0"/>
        <v>0.25</v>
      </c>
      <c r="W18" s="87" t="s">
        <v>75</v>
      </c>
      <c r="X18" s="86" t="s">
        <v>76</v>
      </c>
      <c r="Y18" s="83" t="s">
        <v>44</v>
      </c>
      <c r="Z18" s="21" t="s">
        <v>77</v>
      </c>
    </row>
    <row r="19" spans="1:26" s="71" customFormat="1" ht="242.45" hidden="1" customHeight="1">
      <c r="A19" s="66" t="s">
        <v>39</v>
      </c>
      <c r="B19" s="67"/>
      <c r="C19" s="72" t="s">
        <v>78</v>
      </c>
      <c r="D19" s="68">
        <v>3</v>
      </c>
      <c r="E19" s="68">
        <v>3</v>
      </c>
      <c r="F19" s="21" t="s">
        <v>41</v>
      </c>
      <c r="G19" s="61">
        <v>0</v>
      </c>
      <c r="H19" s="61">
        <v>1</v>
      </c>
      <c r="I19" s="69"/>
      <c r="J19" s="69"/>
      <c r="K19" s="69"/>
      <c r="L19" s="69"/>
      <c r="M19" s="69"/>
      <c r="N19" s="69"/>
      <c r="O19" s="69"/>
      <c r="P19" s="69"/>
      <c r="Q19" s="69"/>
      <c r="R19" s="69"/>
      <c r="S19" s="69"/>
      <c r="T19" s="69"/>
      <c r="U19" s="70"/>
      <c r="V19" s="77">
        <f t="shared" si="0"/>
        <v>1</v>
      </c>
      <c r="W19" s="97" t="s">
        <v>79</v>
      </c>
      <c r="X19" s="96" t="s">
        <v>80</v>
      </c>
      <c r="Y19" s="83" t="s">
        <v>44</v>
      </c>
      <c r="Z19" s="21" t="s">
        <v>81</v>
      </c>
    </row>
    <row r="20" spans="1:26" s="71" customFormat="1" ht="138.6" customHeight="1">
      <c r="A20" s="66" t="s">
        <v>39</v>
      </c>
      <c r="B20" s="67"/>
      <c r="C20" s="72" t="s">
        <v>82</v>
      </c>
      <c r="D20" s="68">
        <v>8</v>
      </c>
      <c r="E20" s="68">
        <v>21</v>
      </c>
      <c r="F20" s="21" t="s">
        <v>41</v>
      </c>
      <c r="G20" s="61">
        <v>0.15</v>
      </c>
      <c r="H20" s="61">
        <v>1</v>
      </c>
      <c r="I20" s="69"/>
      <c r="J20" s="69"/>
      <c r="K20" s="69"/>
      <c r="L20" s="69"/>
      <c r="M20" s="69"/>
      <c r="N20" s="69"/>
      <c r="O20" s="69"/>
      <c r="P20" s="69"/>
      <c r="Q20" s="69"/>
      <c r="R20" s="69"/>
      <c r="S20" s="69"/>
      <c r="T20" s="69"/>
      <c r="U20" s="70"/>
      <c r="V20" s="77">
        <f t="shared" si="0"/>
        <v>0.38095238095238093</v>
      </c>
      <c r="W20" s="97" t="s">
        <v>83</v>
      </c>
      <c r="X20" s="86" t="s">
        <v>84</v>
      </c>
      <c r="Y20" s="83" t="s">
        <v>85</v>
      </c>
      <c r="Z20" s="21" t="s">
        <v>77</v>
      </c>
    </row>
    <row r="21" spans="1:26" s="71" customFormat="1" ht="143.44999999999999" customHeight="1">
      <c r="A21" s="66" t="s">
        <v>39</v>
      </c>
      <c r="B21" s="67"/>
      <c r="C21" s="72" t="s">
        <v>86</v>
      </c>
      <c r="D21" s="68">
        <v>5</v>
      </c>
      <c r="E21" s="68">
        <v>5</v>
      </c>
      <c r="F21" s="21" t="s">
        <v>41</v>
      </c>
      <c r="G21" s="61">
        <v>0.1</v>
      </c>
      <c r="H21" s="61">
        <v>1</v>
      </c>
      <c r="I21" s="69"/>
      <c r="J21" s="69"/>
      <c r="K21" s="69"/>
      <c r="L21" s="69"/>
      <c r="M21" s="69"/>
      <c r="N21" s="69"/>
      <c r="O21" s="69"/>
      <c r="P21" s="69"/>
      <c r="Q21" s="69"/>
      <c r="R21" s="69"/>
      <c r="S21" s="69"/>
      <c r="T21" s="69"/>
      <c r="U21" s="70"/>
      <c r="V21" s="77">
        <f t="shared" si="0"/>
        <v>1</v>
      </c>
      <c r="W21" s="97" t="s">
        <v>87</v>
      </c>
      <c r="X21" s="86" t="s">
        <v>88</v>
      </c>
      <c r="Y21" s="83" t="s">
        <v>44</v>
      </c>
      <c r="Z21" s="21" t="s">
        <v>77</v>
      </c>
    </row>
    <row r="22" spans="1:26" s="71" customFormat="1" ht="409.6" customHeight="1">
      <c r="A22" s="66" t="s">
        <v>39</v>
      </c>
      <c r="B22" s="67"/>
      <c r="C22" s="72" t="s">
        <v>89</v>
      </c>
      <c r="D22" s="68">
        <v>25</v>
      </c>
      <c r="E22" s="68">
        <v>25</v>
      </c>
      <c r="F22" s="21" t="s">
        <v>41</v>
      </c>
      <c r="G22" s="61">
        <v>1</v>
      </c>
      <c r="H22" s="61">
        <v>1</v>
      </c>
      <c r="I22" s="69"/>
      <c r="J22" s="69"/>
      <c r="K22" s="69"/>
      <c r="L22" s="69"/>
      <c r="M22" s="69"/>
      <c r="N22" s="69"/>
      <c r="O22" s="69"/>
      <c r="P22" s="69"/>
      <c r="Q22" s="69"/>
      <c r="R22" s="69"/>
      <c r="S22" s="69"/>
      <c r="T22" s="69"/>
      <c r="U22" s="70"/>
      <c r="V22" s="77">
        <f t="shared" si="0"/>
        <v>1</v>
      </c>
      <c r="W22" s="97" t="s">
        <v>90</v>
      </c>
      <c r="X22" s="91" t="s">
        <v>91</v>
      </c>
      <c r="Y22" s="83" t="s">
        <v>92</v>
      </c>
      <c r="Z22" s="21" t="s">
        <v>77</v>
      </c>
    </row>
    <row r="23" spans="1:26" s="71" customFormat="1" ht="122.45" hidden="1" customHeight="1">
      <c r="A23" s="66" t="s">
        <v>39</v>
      </c>
      <c r="B23" s="67"/>
      <c r="C23" s="72" t="s">
        <v>93</v>
      </c>
      <c r="D23" s="84">
        <v>65</v>
      </c>
      <c r="E23" s="84">
        <v>350</v>
      </c>
      <c r="F23" s="21" t="s">
        <v>41</v>
      </c>
      <c r="G23" s="74">
        <v>0</v>
      </c>
      <c r="H23" s="21">
        <v>350</v>
      </c>
      <c r="I23" s="69"/>
      <c r="J23" s="69"/>
      <c r="K23" s="69"/>
      <c r="L23" s="69"/>
      <c r="M23" s="69"/>
      <c r="N23" s="69"/>
      <c r="O23" s="69"/>
      <c r="P23" s="69"/>
      <c r="Q23" s="69"/>
      <c r="R23" s="69"/>
      <c r="S23" s="69"/>
      <c r="T23" s="69"/>
      <c r="U23" s="70"/>
      <c r="V23" s="77">
        <f t="shared" si="0"/>
        <v>0.18571428571428572</v>
      </c>
      <c r="W23" s="102" t="s">
        <v>94</v>
      </c>
      <c r="X23" s="86" t="s">
        <v>95</v>
      </c>
      <c r="Y23" s="83" t="s">
        <v>44</v>
      </c>
      <c r="Z23" s="21" t="s">
        <v>96</v>
      </c>
    </row>
    <row r="24" spans="1:26" s="71" customFormat="1" ht="122.45" hidden="1" customHeight="1">
      <c r="A24" s="66" t="s">
        <v>39</v>
      </c>
      <c r="B24" s="67"/>
      <c r="C24" s="72" t="s">
        <v>97</v>
      </c>
      <c r="D24" s="84">
        <v>11263</v>
      </c>
      <c r="E24" s="84">
        <v>18700</v>
      </c>
      <c r="F24" s="21" t="s">
        <v>41</v>
      </c>
      <c r="G24" s="62">
        <v>0</v>
      </c>
      <c r="H24" s="63">
        <v>18700</v>
      </c>
      <c r="I24" s="69"/>
      <c r="J24" s="69"/>
      <c r="K24" s="69"/>
      <c r="L24" s="69"/>
      <c r="M24" s="69"/>
      <c r="N24" s="69"/>
      <c r="O24" s="69"/>
      <c r="P24" s="69"/>
      <c r="Q24" s="69"/>
      <c r="R24" s="69"/>
      <c r="S24" s="69"/>
      <c r="T24" s="69"/>
      <c r="U24" s="70"/>
      <c r="V24" s="77">
        <f t="shared" si="0"/>
        <v>0.60229946524064171</v>
      </c>
      <c r="W24" s="102" t="s">
        <v>98</v>
      </c>
      <c r="X24" s="86" t="s">
        <v>99</v>
      </c>
      <c r="Y24" s="83" t="s">
        <v>44</v>
      </c>
      <c r="Z24" s="21" t="s">
        <v>96</v>
      </c>
    </row>
    <row r="25" spans="1:26" s="71" customFormat="1" ht="274.14999999999998" hidden="1" customHeight="1">
      <c r="A25" s="66" t="s">
        <v>39</v>
      </c>
      <c r="B25" s="67"/>
      <c r="C25" s="72" t="s">
        <v>100</v>
      </c>
      <c r="D25" s="84">
        <v>195351</v>
      </c>
      <c r="E25" s="84">
        <v>195351</v>
      </c>
      <c r="F25" s="21" t="s">
        <v>41</v>
      </c>
      <c r="G25" s="61">
        <v>0</v>
      </c>
      <c r="H25" s="61">
        <v>1</v>
      </c>
      <c r="I25" s="69"/>
      <c r="J25" s="69"/>
      <c r="K25" s="69"/>
      <c r="L25" s="69"/>
      <c r="M25" s="69"/>
      <c r="N25" s="69"/>
      <c r="O25" s="69"/>
      <c r="P25" s="69"/>
      <c r="Q25" s="69"/>
      <c r="R25" s="69"/>
      <c r="S25" s="69"/>
      <c r="T25" s="69"/>
      <c r="U25" s="70"/>
      <c r="V25" s="77">
        <f t="shared" si="0"/>
        <v>1</v>
      </c>
      <c r="W25" s="102" t="s">
        <v>101</v>
      </c>
      <c r="X25" s="86" t="s">
        <v>102</v>
      </c>
      <c r="Y25" s="83" t="s">
        <v>44</v>
      </c>
      <c r="Z25" s="21" t="s">
        <v>96</v>
      </c>
    </row>
    <row r="26" spans="1:26" s="71" customFormat="1" ht="122.45" hidden="1" customHeight="1">
      <c r="A26" s="66" t="s">
        <v>39</v>
      </c>
      <c r="B26" s="67"/>
      <c r="C26" s="72" t="s">
        <v>103</v>
      </c>
      <c r="D26" s="84">
        <v>2652</v>
      </c>
      <c r="E26" s="84">
        <v>2652</v>
      </c>
      <c r="F26" s="21" t="s">
        <v>41</v>
      </c>
      <c r="G26" s="61">
        <v>0</v>
      </c>
      <c r="H26" s="61">
        <v>1</v>
      </c>
      <c r="I26" s="69"/>
      <c r="J26" s="69"/>
      <c r="K26" s="69"/>
      <c r="L26" s="69"/>
      <c r="M26" s="69"/>
      <c r="N26" s="69"/>
      <c r="O26" s="69"/>
      <c r="P26" s="69"/>
      <c r="Q26" s="69"/>
      <c r="R26" s="69"/>
      <c r="S26" s="69"/>
      <c r="T26" s="69"/>
      <c r="U26" s="70"/>
      <c r="V26" s="77">
        <f t="shared" si="0"/>
        <v>1</v>
      </c>
      <c r="W26" s="102" t="s">
        <v>104</v>
      </c>
      <c r="X26" s="86" t="s">
        <v>105</v>
      </c>
      <c r="Y26" s="83" t="s">
        <v>44</v>
      </c>
      <c r="Z26" s="21" t="s">
        <v>96</v>
      </c>
    </row>
    <row r="27" spans="1:26" s="71" customFormat="1" ht="169.15" hidden="1" customHeight="1">
      <c r="A27" s="66" t="s">
        <v>39</v>
      </c>
      <c r="B27" s="67"/>
      <c r="C27" s="72" t="s">
        <v>106</v>
      </c>
      <c r="D27" s="68">
        <v>5</v>
      </c>
      <c r="E27" s="68">
        <v>5</v>
      </c>
      <c r="F27" s="21" t="s">
        <v>41</v>
      </c>
      <c r="G27" s="61">
        <v>1</v>
      </c>
      <c r="H27" s="61">
        <v>1</v>
      </c>
      <c r="I27" s="69"/>
      <c r="J27" s="69"/>
      <c r="K27" s="69"/>
      <c r="L27" s="69"/>
      <c r="M27" s="69"/>
      <c r="N27" s="69"/>
      <c r="O27" s="69"/>
      <c r="P27" s="69"/>
      <c r="Q27" s="69"/>
      <c r="R27" s="69"/>
      <c r="S27" s="69"/>
      <c r="T27" s="69"/>
      <c r="U27" s="70"/>
      <c r="V27" s="77">
        <f t="shared" si="0"/>
        <v>1</v>
      </c>
      <c r="W27" s="87" t="s">
        <v>107</v>
      </c>
      <c r="X27" s="58" t="s">
        <v>108</v>
      </c>
      <c r="Y27" s="83" t="s">
        <v>44</v>
      </c>
      <c r="Z27" s="21" t="s">
        <v>109</v>
      </c>
    </row>
    <row r="28" spans="1:26" s="71" customFormat="1" ht="98.45" hidden="1" customHeight="1">
      <c r="A28" s="66" t="s">
        <v>39</v>
      </c>
      <c r="B28" s="67"/>
      <c r="C28" s="72" t="s">
        <v>110</v>
      </c>
      <c r="D28" s="68">
        <v>22</v>
      </c>
      <c r="E28" s="68">
        <v>22</v>
      </c>
      <c r="F28" s="21" t="s">
        <v>41</v>
      </c>
      <c r="G28" s="62">
        <v>190</v>
      </c>
      <c r="H28" s="76">
        <v>209</v>
      </c>
      <c r="I28" s="69"/>
      <c r="J28" s="69"/>
      <c r="K28" s="69"/>
      <c r="L28" s="69"/>
      <c r="M28" s="69"/>
      <c r="N28" s="69"/>
      <c r="O28" s="69"/>
      <c r="P28" s="69"/>
      <c r="Q28" s="69"/>
      <c r="R28" s="69"/>
      <c r="S28" s="69"/>
      <c r="T28" s="69"/>
      <c r="U28" s="70"/>
      <c r="V28" s="77">
        <f t="shared" si="0"/>
        <v>1</v>
      </c>
      <c r="W28" s="87" t="s">
        <v>107</v>
      </c>
      <c r="X28" s="79" t="s">
        <v>111</v>
      </c>
      <c r="Y28" s="83" t="s">
        <v>44</v>
      </c>
      <c r="Z28" s="21" t="s">
        <v>109</v>
      </c>
    </row>
    <row r="29" spans="1:26" s="71" customFormat="1" ht="45.6" hidden="1" customHeight="1">
      <c r="A29" s="66" t="s">
        <v>39</v>
      </c>
      <c r="B29" s="67"/>
      <c r="C29" s="72" t="s">
        <v>112</v>
      </c>
      <c r="D29" s="68">
        <v>1</v>
      </c>
      <c r="E29" s="68">
        <v>1</v>
      </c>
      <c r="F29" s="21" t="s">
        <v>41</v>
      </c>
      <c r="G29" s="62">
        <v>0</v>
      </c>
      <c r="H29" s="62">
        <v>10</v>
      </c>
      <c r="I29" s="69"/>
      <c r="J29" s="69"/>
      <c r="K29" s="69"/>
      <c r="L29" s="69"/>
      <c r="M29" s="69"/>
      <c r="N29" s="69"/>
      <c r="O29" s="69"/>
      <c r="P29" s="69"/>
      <c r="Q29" s="69"/>
      <c r="R29" s="69"/>
      <c r="S29" s="69"/>
      <c r="T29" s="69"/>
      <c r="U29" s="70"/>
      <c r="V29" s="77">
        <f t="shared" si="0"/>
        <v>1</v>
      </c>
      <c r="W29" s="87" t="s">
        <v>107</v>
      </c>
      <c r="X29" s="79" t="s">
        <v>113</v>
      </c>
      <c r="Y29" s="83" t="s">
        <v>44</v>
      </c>
      <c r="Z29" s="21" t="s">
        <v>109</v>
      </c>
    </row>
    <row r="30" spans="1:26" s="71" customFormat="1" ht="65.45" hidden="1" customHeight="1">
      <c r="A30" s="66" t="s">
        <v>114</v>
      </c>
      <c r="B30" s="72"/>
      <c r="C30" s="72" t="s">
        <v>115</v>
      </c>
      <c r="D30" s="68">
        <v>0</v>
      </c>
      <c r="E30" s="68">
        <v>0</v>
      </c>
      <c r="F30" s="21" t="s">
        <v>41</v>
      </c>
      <c r="G30" s="61">
        <v>1</v>
      </c>
      <c r="H30" s="61">
        <v>1</v>
      </c>
      <c r="I30" s="69"/>
      <c r="J30" s="69"/>
      <c r="K30" s="69"/>
      <c r="L30" s="69"/>
      <c r="M30" s="69"/>
      <c r="N30" s="69"/>
      <c r="O30" s="69"/>
      <c r="P30" s="69"/>
      <c r="Q30" s="69"/>
      <c r="R30" s="69"/>
      <c r="S30" s="69"/>
      <c r="T30" s="69"/>
      <c r="U30" s="70"/>
      <c r="V30" s="77" t="e">
        <f t="shared" si="0"/>
        <v>#DIV/0!</v>
      </c>
      <c r="W30" s="87" t="s">
        <v>107</v>
      </c>
      <c r="X30" s="79" t="s">
        <v>116</v>
      </c>
      <c r="Y30" s="83" t="s">
        <v>44</v>
      </c>
      <c r="Z30" s="81" t="s">
        <v>109</v>
      </c>
    </row>
    <row r="31" spans="1:26" s="71" customFormat="1" ht="96" hidden="1" customHeight="1">
      <c r="A31" s="66" t="s">
        <v>39</v>
      </c>
      <c r="B31" s="67"/>
      <c r="C31" s="72" t="s">
        <v>117</v>
      </c>
      <c r="D31" s="68">
        <v>11</v>
      </c>
      <c r="E31" s="68">
        <v>11</v>
      </c>
      <c r="F31" s="21" t="s">
        <v>41</v>
      </c>
      <c r="G31" s="61">
        <v>0.5</v>
      </c>
      <c r="H31" s="61">
        <v>1</v>
      </c>
      <c r="I31" s="69"/>
      <c r="J31" s="69"/>
      <c r="K31" s="69"/>
      <c r="L31" s="69"/>
      <c r="M31" s="69"/>
      <c r="N31" s="69"/>
      <c r="O31" s="69"/>
      <c r="P31" s="69"/>
      <c r="Q31" s="69"/>
      <c r="R31" s="69"/>
      <c r="S31" s="69"/>
      <c r="T31" s="69"/>
      <c r="U31" s="70"/>
      <c r="V31" s="77">
        <f t="shared" si="0"/>
        <v>1</v>
      </c>
      <c r="W31" s="97" t="s">
        <v>118</v>
      </c>
      <c r="X31" s="80" t="s">
        <v>119</v>
      </c>
      <c r="Y31" s="83" t="s">
        <v>120</v>
      </c>
      <c r="Z31" s="21" t="s">
        <v>121</v>
      </c>
    </row>
    <row r="32" spans="1:26" s="71" customFormat="1" ht="312" hidden="1" customHeight="1">
      <c r="A32" s="66" t="s">
        <v>39</v>
      </c>
      <c r="B32" s="67"/>
      <c r="C32" s="72" t="s">
        <v>122</v>
      </c>
      <c r="D32" s="68">
        <v>12</v>
      </c>
      <c r="E32" s="68">
        <v>12</v>
      </c>
      <c r="F32" s="21" t="s">
        <v>41</v>
      </c>
      <c r="G32" s="22">
        <v>0</v>
      </c>
      <c r="H32" s="22">
        <v>1</v>
      </c>
      <c r="I32" s="69"/>
      <c r="J32" s="69"/>
      <c r="K32" s="69"/>
      <c r="L32" s="69"/>
      <c r="M32" s="69"/>
      <c r="N32" s="69"/>
      <c r="O32" s="69"/>
      <c r="P32" s="69"/>
      <c r="Q32" s="69"/>
      <c r="R32" s="69"/>
      <c r="S32" s="69"/>
      <c r="T32" s="69"/>
      <c r="U32" s="70"/>
      <c r="V32" s="77">
        <f t="shared" si="0"/>
        <v>1</v>
      </c>
      <c r="W32" s="97" t="s">
        <v>123</v>
      </c>
      <c r="X32" s="94" t="s">
        <v>124</v>
      </c>
      <c r="Y32" s="83" t="s">
        <v>44</v>
      </c>
      <c r="Z32" s="21" t="s">
        <v>125</v>
      </c>
    </row>
    <row r="33" spans="1:26" s="71" customFormat="1" ht="264" hidden="1" customHeight="1">
      <c r="A33" s="66" t="s">
        <v>39</v>
      </c>
      <c r="B33" s="67"/>
      <c r="C33" s="72" t="s">
        <v>126</v>
      </c>
      <c r="D33" s="68">
        <v>3</v>
      </c>
      <c r="E33" s="68">
        <v>10</v>
      </c>
      <c r="F33" s="21" t="s">
        <v>41</v>
      </c>
      <c r="G33" s="62">
        <v>0</v>
      </c>
      <c r="H33" s="62">
        <v>10</v>
      </c>
      <c r="I33" s="69"/>
      <c r="J33" s="69"/>
      <c r="K33" s="69"/>
      <c r="L33" s="69"/>
      <c r="M33" s="69"/>
      <c r="N33" s="69"/>
      <c r="O33" s="69"/>
      <c r="P33" s="69"/>
      <c r="Q33" s="69"/>
      <c r="R33" s="69"/>
      <c r="S33" s="69"/>
      <c r="T33" s="69"/>
      <c r="U33" s="70"/>
      <c r="V33" s="77">
        <f t="shared" si="0"/>
        <v>0.3</v>
      </c>
      <c r="W33" s="97" t="s">
        <v>127</v>
      </c>
      <c r="X33" s="95" t="s">
        <v>128</v>
      </c>
      <c r="Y33" s="83" t="s">
        <v>44</v>
      </c>
      <c r="Z33" s="21" t="s">
        <v>125</v>
      </c>
    </row>
    <row r="34" spans="1:26" s="71" customFormat="1" ht="216.6" hidden="1" customHeight="1">
      <c r="A34" s="66" t="s">
        <v>39</v>
      </c>
      <c r="B34" s="67"/>
      <c r="C34" s="72" t="s">
        <v>129</v>
      </c>
      <c r="D34" s="84">
        <v>22877151</v>
      </c>
      <c r="E34" s="84">
        <v>25330659</v>
      </c>
      <c r="F34" s="21" t="s">
        <v>41</v>
      </c>
      <c r="G34" s="22">
        <v>0</v>
      </c>
      <c r="H34" s="22">
        <v>1</v>
      </c>
      <c r="I34" s="69"/>
      <c r="J34" s="69"/>
      <c r="K34" s="69"/>
      <c r="L34" s="69"/>
      <c r="M34" s="69"/>
      <c r="N34" s="69"/>
      <c r="O34" s="69"/>
      <c r="P34" s="69"/>
      <c r="Q34" s="69"/>
      <c r="R34" s="69"/>
      <c r="S34" s="69"/>
      <c r="T34" s="69"/>
      <c r="U34" s="70"/>
      <c r="V34" s="93">
        <f t="shared" si="0"/>
        <v>0.9031407749794429</v>
      </c>
      <c r="W34" s="87" t="s">
        <v>130</v>
      </c>
      <c r="X34" s="90" t="s">
        <v>131</v>
      </c>
      <c r="Y34" s="83" t="s">
        <v>44</v>
      </c>
      <c r="Z34" s="21" t="s">
        <v>132</v>
      </c>
    </row>
    <row r="35" spans="1:26" s="71" customFormat="1" ht="175.15" hidden="1" customHeight="1">
      <c r="A35" s="66" t="s">
        <v>39</v>
      </c>
      <c r="B35" s="67"/>
      <c r="C35" s="72" t="s">
        <v>133</v>
      </c>
      <c r="D35" s="84">
        <v>458548</v>
      </c>
      <c r="E35" s="84">
        <v>535434</v>
      </c>
      <c r="F35" s="21" t="s">
        <v>41</v>
      </c>
      <c r="G35" s="22">
        <v>0</v>
      </c>
      <c r="H35" s="22">
        <v>1</v>
      </c>
      <c r="I35" s="69"/>
      <c r="J35" s="69"/>
      <c r="K35" s="69"/>
      <c r="L35" s="69"/>
      <c r="M35" s="69"/>
      <c r="N35" s="69"/>
      <c r="O35" s="69"/>
      <c r="P35" s="69"/>
      <c r="Q35" s="69"/>
      <c r="R35" s="69"/>
      <c r="S35" s="69"/>
      <c r="T35" s="69"/>
      <c r="U35" s="70"/>
      <c r="V35" s="93">
        <f t="shared" si="0"/>
        <v>0.85640433741600275</v>
      </c>
      <c r="W35" s="87" t="s">
        <v>130</v>
      </c>
      <c r="X35" s="92" t="s">
        <v>134</v>
      </c>
      <c r="Y35" s="83" t="s">
        <v>44</v>
      </c>
      <c r="Z35" s="21" t="s">
        <v>132</v>
      </c>
    </row>
    <row r="36" spans="1:26" s="71" customFormat="1" ht="228.6" hidden="1" customHeight="1">
      <c r="A36" s="66" t="s">
        <v>39</v>
      </c>
      <c r="B36" s="67"/>
      <c r="C36" s="72" t="s">
        <v>135</v>
      </c>
      <c r="D36" s="68">
        <v>273</v>
      </c>
      <c r="E36" s="84">
        <v>1091</v>
      </c>
      <c r="F36" s="21" t="s">
        <v>41</v>
      </c>
      <c r="G36" s="61">
        <v>0</v>
      </c>
      <c r="H36" s="61">
        <v>0.33</v>
      </c>
      <c r="I36" s="69"/>
      <c r="J36" s="69"/>
      <c r="K36" s="69"/>
      <c r="L36" s="69"/>
      <c r="M36" s="69"/>
      <c r="N36" s="69"/>
      <c r="O36" s="69"/>
      <c r="P36" s="69"/>
      <c r="Q36" s="69"/>
      <c r="R36" s="69"/>
      <c r="S36" s="69"/>
      <c r="T36" s="69"/>
      <c r="U36" s="70"/>
      <c r="V36" s="77">
        <f t="shared" si="0"/>
        <v>0.25022914757103576</v>
      </c>
      <c r="W36" s="97" t="s">
        <v>136</v>
      </c>
      <c r="X36" s="90" t="s">
        <v>137</v>
      </c>
      <c r="Y36" s="83" t="s">
        <v>44</v>
      </c>
      <c r="Z36" s="21" t="s">
        <v>138</v>
      </c>
    </row>
    <row r="37" spans="1:26" s="71" customFormat="1" ht="250.15" hidden="1" customHeight="1">
      <c r="A37" s="66" t="s">
        <v>39</v>
      </c>
      <c r="B37" s="67"/>
      <c r="C37" s="72" t="s">
        <v>139</v>
      </c>
      <c r="D37" s="100">
        <v>3</v>
      </c>
      <c r="E37" s="100">
        <v>518</v>
      </c>
      <c r="F37" s="21" t="s">
        <v>41</v>
      </c>
      <c r="G37" s="61">
        <v>0</v>
      </c>
      <c r="H37" s="61">
        <v>0.8</v>
      </c>
      <c r="I37" s="69"/>
      <c r="J37" s="69"/>
      <c r="K37" s="69"/>
      <c r="L37" s="69"/>
      <c r="M37" s="69"/>
      <c r="N37" s="69"/>
      <c r="O37" s="69"/>
      <c r="P37" s="69"/>
      <c r="Q37" s="69"/>
      <c r="R37" s="69"/>
      <c r="S37" s="69"/>
      <c r="T37" s="69"/>
      <c r="U37" s="70"/>
      <c r="V37" s="77">
        <f t="shared" si="0"/>
        <v>5.7915057915057912E-3</v>
      </c>
      <c r="W37" s="97" t="s">
        <v>136</v>
      </c>
      <c r="X37" s="90" t="s">
        <v>140</v>
      </c>
      <c r="Y37" s="103" t="s">
        <v>141</v>
      </c>
      <c r="Z37" s="21" t="s">
        <v>138</v>
      </c>
    </row>
    <row r="38" spans="1:26" s="71" customFormat="1" ht="162.6" hidden="1" customHeight="1">
      <c r="A38" s="66" t="s">
        <v>39</v>
      </c>
      <c r="B38" s="67"/>
      <c r="C38" s="72" t="s">
        <v>142</v>
      </c>
      <c r="D38" s="100">
        <v>22</v>
      </c>
      <c r="E38" s="100">
        <v>22</v>
      </c>
      <c r="F38" s="21" t="s">
        <v>41</v>
      </c>
      <c r="G38" s="61">
        <v>0</v>
      </c>
      <c r="H38" s="61">
        <v>1</v>
      </c>
      <c r="I38" s="69"/>
      <c r="J38" s="69"/>
      <c r="K38" s="69"/>
      <c r="L38" s="69"/>
      <c r="M38" s="69"/>
      <c r="N38" s="69"/>
      <c r="O38" s="69"/>
      <c r="P38" s="69"/>
      <c r="Q38" s="69"/>
      <c r="R38" s="69"/>
      <c r="S38" s="69"/>
      <c r="T38" s="69"/>
      <c r="U38" s="70"/>
      <c r="V38" s="77">
        <f t="shared" si="0"/>
        <v>1</v>
      </c>
      <c r="W38" s="97" t="s">
        <v>136</v>
      </c>
      <c r="X38" s="90" t="s">
        <v>143</v>
      </c>
      <c r="Y38" s="103" t="s">
        <v>141</v>
      </c>
      <c r="Z38" s="21" t="s">
        <v>138</v>
      </c>
    </row>
    <row r="39" spans="1:26" s="71" customFormat="1" ht="37.9" hidden="1" customHeight="1">
      <c r="A39" s="66" t="s">
        <v>39</v>
      </c>
      <c r="B39" s="67"/>
      <c r="C39" s="72" t="s">
        <v>144</v>
      </c>
      <c r="D39" s="84">
        <v>1683</v>
      </c>
      <c r="E39" s="84">
        <v>1683</v>
      </c>
      <c r="F39" s="21" t="s">
        <v>41</v>
      </c>
      <c r="G39" s="63">
        <v>6500</v>
      </c>
      <c r="H39" s="63">
        <v>7000</v>
      </c>
      <c r="I39" s="69"/>
      <c r="J39" s="69"/>
      <c r="K39" s="69"/>
      <c r="L39" s="69"/>
      <c r="M39" s="69"/>
      <c r="N39" s="69"/>
      <c r="O39" s="69"/>
      <c r="P39" s="69"/>
      <c r="Q39" s="69"/>
      <c r="R39" s="69"/>
      <c r="S39" s="69"/>
      <c r="T39" s="69"/>
      <c r="U39" s="70"/>
      <c r="V39" s="77">
        <f t="shared" si="0"/>
        <v>1</v>
      </c>
      <c r="W39" s="97" t="s">
        <v>145</v>
      </c>
      <c r="X39" s="86" t="s">
        <v>146</v>
      </c>
      <c r="Y39" s="83" t="s">
        <v>44</v>
      </c>
      <c r="Z39" s="21" t="s">
        <v>147</v>
      </c>
    </row>
    <row r="40" spans="1:26" s="71" customFormat="1" ht="37.9" hidden="1" customHeight="1">
      <c r="A40" s="66" t="s">
        <v>39</v>
      </c>
      <c r="B40" s="72"/>
      <c r="C40" s="72" t="s">
        <v>148</v>
      </c>
      <c r="D40" s="89">
        <v>46442655955</v>
      </c>
      <c r="E40" s="89">
        <v>46900261981</v>
      </c>
      <c r="F40" s="21" t="s">
        <v>41</v>
      </c>
      <c r="G40" s="22">
        <v>0</v>
      </c>
      <c r="H40" s="22">
        <v>0.7</v>
      </c>
      <c r="I40" s="69"/>
      <c r="J40" s="69"/>
      <c r="K40" s="69"/>
      <c r="L40" s="69"/>
      <c r="M40" s="69"/>
      <c r="N40" s="69"/>
      <c r="O40" s="69"/>
      <c r="P40" s="69"/>
      <c r="Q40" s="69"/>
      <c r="R40" s="69"/>
      <c r="S40" s="69"/>
      <c r="T40" s="69"/>
      <c r="U40" s="70"/>
      <c r="V40" s="93">
        <f t="shared" si="0"/>
        <v>0.99024299637845559</v>
      </c>
      <c r="W40" s="97" t="s">
        <v>145</v>
      </c>
      <c r="X40" s="86" t="s">
        <v>149</v>
      </c>
      <c r="Y40" s="83" t="s">
        <v>44</v>
      </c>
      <c r="Z40" s="21" t="s">
        <v>147</v>
      </c>
    </row>
    <row r="41" spans="1:26" s="71" customFormat="1" ht="37.9" hidden="1" customHeight="1">
      <c r="A41" s="72" t="s">
        <v>39</v>
      </c>
      <c r="B41" s="72"/>
      <c r="C41" s="72" t="s">
        <v>150</v>
      </c>
      <c r="D41" s="84">
        <v>1683</v>
      </c>
      <c r="E41" s="84">
        <v>1703</v>
      </c>
      <c r="F41" s="21" t="s">
        <v>41</v>
      </c>
      <c r="G41" s="22">
        <v>1</v>
      </c>
      <c r="H41" s="22">
        <v>1</v>
      </c>
      <c r="I41" s="69"/>
      <c r="J41" s="69"/>
      <c r="K41" s="69"/>
      <c r="L41" s="69"/>
      <c r="M41" s="69"/>
      <c r="N41" s="69"/>
      <c r="O41" s="69"/>
      <c r="P41" s="69"/>
      <c r="Q41" s="69"/>
      <c r="R41" s="69"/>
      <c r="S41" s="69"/>
      <c r="T41" s="69"/>
      <c r="U41" s="70"/>
      <c r="V41" s="93">
        <f t="shared" si="0"/>
        <v>0.98825601879036995</v>
      </c>
      <c r="W41" s="97" t="s">
        <v>145</v>
      </c>
      <c r="X41" s="86" t="s">
        <v>151</v>
      </c>
      <c r="Y41" s="83" t="s">
        <v>44</v>
      </c>
      <c r="Z41" s="21" t="s">
        <v>147</v>
      </c>
    </row>
    <row r="42" spans="1:26" s="71" customFormat="1" ht="61.15" hidden="1" customHeight="1">
      <c r="A42" s="72" t="s">
        <v>152</v>
      </c>
      <c r="B42" s="72"/>
      <c r="C42" s="99" t="s">
        <v>153</v>
      </c>
      <c r="D42" s="82">
        <v>0.1938</v>
      </c>
      <c r="E42" s="82">
        <v>0.1938</v>
      </c>
      <c r="F42" s="21" t="s">
        <v>41</v>
      </c>
      <c r="G42" s="22">
        <v>0</v>
      </c>
      <c r="H42" s="23">
        <v>0.34</v>
      </c>
      <c r="I42" s="69"/>
      <c r="J42" s="69"/>
      <c r="K42" s="69"/>
      <c r="L42" s="69"/>
      <c r="M42" s="69"/>
      <c r="N42" s="69"/>
      <c r="O42" s="69"/>
      <c r="P42" s="69"/>
      <c r="Q42" s="69"/>
      <c r="R42" s="69"/>
      <c r="S42" s="69"/>
      <c r="T42" s="69"/>
      <c r="U42" s="70"/>
      <c r="V42" s="77">
        <f t="shared" si="0"/>
        <v>1</v>
      </c>
      <c r="W42" s="87" t="s">
        <v>107</v>
      </c>
      <c r="X42" s="78" t="s">
        <v>154</v>
      </c>
      <c r="Y42" s="83" t="s">
        <v>44</v>
      </c>
      <c r="Z42" s="73" t="s">
        <v>109</v>
      </c>
    </row>
    <row r="43" spans="1:26" s="71" customFormat="1" ht="61.15" hidden="1" customHeight="1">
      <c r="A43" s="72" t="s">
        <v>155</v>
      </c>
      <c r="B43" s="72"/>
      <c r="C43" s="99" t="s">
        <v>156</v>
      </c>
      <c r="D43" s="88">
        <v>0.1</v>
      </c>
      <c r="E43" s="68">
        <v>1</v>
      </c>
      <c r="F43" s="21" t="s">
        <v>41</v>
      </c>
      <c r="G43" s="75">
        <v>7</v>
      </c>
      <c r="H43" s="64">
        <v>1</v>
      </c>
      <c r="I43" s="69"/>
      <c r="J43" s="69"/>
      <c r="K43" s="69"/>
      <c r="L43" s="69"/>
      <c r="M43" s="69"/>
      <c r="N43" s="69"/>
      <c r="O43" s="69"/>
      <c r="P43" s="69"/>
      <c r="Q43" s="69"/>
      <c r="R43" s="69"/>
      <c r="S43" s="69"/>
      <c r="T43" s="69"/>
      <c r="U43" s="70"/>
      <c r="V43" s="77">
        <f t="shared" si="0"/>
        <v>0.1</v>
      </c>
      <c r="W43" s="87" t="s">
        <v>157</v>
      </c>
      <c r="X43" s="99" t="s">
        <v>158</v>
      </c>
      <c r="Y43" s="83" t="s">
        <v>44</v>
      </c>
      <c r="Z43" s="73" t="s">
        <v>45</v>
      </c>
    </row>
    <row r="44" spans="1:26" s="71" customFormat="1" ht="61.15" customHeight="1">
      <c r="A44" s="72" t="s">
        <v>159</v>
      </c>
      <c r="B44" s="72"/>
      <c r="C44" s="99" t="s">
        <v>160</v>
      </c>
      <c r="D44" s="68">
        <v>0.12</v>
      </c>
      <c r="E44" s="68">
        <v>1</v>
      </c>
      <c r="F44" s="21" t="s">
        <v>41</v>
      </c>
      <c r="G44" s="75">
        <v>3</v>
      </c>
      <c r="H44" s="64">
        <v>1</v>
      </c>
      <c r="I44" s="69"/>
      <c r="J44" s="69"/>
      <c r="K44" s="69"/>
      <c r="L44" s="69"/>
      <c r="M44" s="69"/>
      <c r="N44" s="69"/>
      <c r="O44" s="69"/>
      <c r="P44" s="69"/>
      <c r="Q44" s="69"/>
      <c r="R44" s="69"/>
      <c r="S44" s="69"/>
      <c r="T44" s="69"/>
      <c r="U44" s="70"/>
      <c r="V44" s="77">
        <f t="shared" si="0"/>
        <v>0.12</v>
      </c>
      <c r="W44" s="87" t="s">
        <v>161</v>
      </c>
      <c r="X44" s="86" t="s">
        <v>162</v>
      </c>
      <c r="Y44" s="83" t="s">
        <v>44</v>
      </c>
      <c r="Z44" s="73" t="s">
        <v>77</v>
      </c>
    </row>
    <row r="45" spans="1:26" s="71" customFormat="1" ht="61.15" customHeight="1">
      <c r="A45" s="72" t="s">
        <v>163</v>
      </c>
      <c r="B45" s="72"/>
      <c r="C45" s="99" t="s">
        <v>164</v>
      </c>
      <c r="D45" s="88">
        <v>0.2</v>
      </c>
      <c r="E45" s="68">
        <v>2</v>
      </c>
      <c r="F45" s="21" t="s">
        <v>41</v>
      </c>
      <c r="G45" s="75">
        <v>0</v>
      </c>
      <c r="H45" s="65">
        <v>2</v>
      </c>
      <c r="I45" s="69"/>
      <c r="J45" s="69"/>
      <c r="K45" s="69"/>
      <c r="L45" s="69"/>
      <c r="M45" s="69"/>
      <c r="N45" s="69"/>
      <c r="O45" s="69"/>
      <c r="P45" s="69"/>
      <c r="Q45" s="69"/>
      <c r="R45" s="69"/>
      <c r="S45" s="69"/>
      <c r="T45" s="69"/>
      <c r="U45" s="70"/>
      <c r="V45" s="77">
        <f t="shared" si="0"/>
        <v>0.1</v>
      </c>
      <c r="W45" s="97" t="s">
        <v>165</v>
      </c>
      <c r="X45" s="86" t="s">
        <v>166</v>
      </c>
      <c r="Y45" s="83" t="s">
        <v>44</v>
      </c>
      <c r="Z45" s="73" t="s">
        <v>77</v>
      </c>
    </row>
    <row r="46" spans="1:26" s="71" customFormat="1" ht="111" hidden="1" customHeight="1">
      <c r="A46" s="72" t="s">
        <v>167</v>
      </c>
      <c r="B46" s="72"/>
      <c r="C46" s="99" t="s">
        <v>168</v>
      </c>
      <c r="D46" s="85">
        <v>0.95</v>
      </c>
      <c r="E46" s="85">
        <v>1</v>
      </c>
      <c r="F46" s="21" t="s">
        <v>41</v>
      </c>
      <c r="G46" s="22">
        <v>0</v>
      </c>
      <c r="H46" s="23">
        <v>1</v>
      </c>
      <c r="I46" s="69"/>
      <c r="J46" s="69"/>
      <c r="K46" s="69"/>
      <c r="L46" s="69"/>
      <c r="M46" s="69"/>
      <c r="N46" s="69"/>
      <c r="O46" s="69"/>
      <c r="P46" s="69"/>
      <c r="Q46" s="69"/>
      <c r="R46" s="69"/>
      <c r="S46" s="69"/>
      <c r="T46" s="69"/>
      <c r="U46" s="70"/>
      <c r="V46" s="77">
        <f t="shared" si="0"/>
        <v>0.95</v>
      </c>
      <c r="W46" s="97" t="s">
        <v>169</v>
      </c>
      <c r="X46" s="58" t="s">
        <v>170</v>
      </c>
      <c r="Y46" s="83" t="s">
        <v>44</v>
      </c>
      <c r="Z46" s="73" t="s">
        <v>171</v>
      </c>
    </row>
    <row r="47" spans="1:26" ht="31.5" hidden="1">
      <c r="A47" s="28" t="s">
        <v>172</v>
      </c>
      <c r="B47" s="29">
        <v>46107</v>
      </c>
      <c r="X47" s="10"/>
    </row>
    <row r="48" spans="1:26" ht="16.5" customHeight="1"/>
    <row r="49" spans="5:5" ht="14.25"/>
    <row r="50" spans="5:5" ht="14.25">
      <c r="E50" s="57"/>
    </row>
    <row r="51" spans="5:5" ht="14.25"/>
    <row r="52" spans="5:5" ht="14.25"/>
    <row r="53" spans="5:5" ht="14.25"/>
    <row r="54" spans="5:5" ht="14.25"/>
    <row r="55" spans="5:5" ht="14.25"/>
    <row r="56" spans="5:5" ht="14.25"/>
    <row r="57" spans="5:5" ht="14.25"/>
    <row r="58" spans="5:5" ht="14.25"/>
    <row r="59" spans="5:5" ht="14.25"/>
    <row r="60" spans="5:5" ht="14.25"/>
    <row r="61" spans="5:5" ht="14.25"/>
    <row r="62" spans="5:5" ht="14.25"/>
    <row r="63" spans="5:5" ht="14.25"/>
    <row r="64" spans="5:5"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row r="109" ht="14.25"/>
    <row r="110" ht="14.25"/>
    <row r="111" ht="14.25"/>
    <row r="112" ht="14.25"/>
    <row r="113" ht="14.25"/>
    <row r="114" ht="14.25"/>
    <row r="115" ht="14.25"/>
    <row r="116" ht="14.25"/>
    <row r="117" ht="14.25"/>
    <row r="118" ht="13.9" customHeight="1"/>
    <row r="119" ht="13.9" customHeight="1"/>
    <row r="120" ht="13.9" customHeight="1"/>
    <row r="121" ht="13.9" customHeight="1"/>
    <row r="122" ht="13.9" customHeight="1"/>
    <row r="123" ht="13.9" customHeight="1"/>
    <row r="124" ht="13.9" customHeight="1"/>
    <row r="125" ht="13.9" customHeight="1"/>
    <row r="126" ht="13.9" customHeight="1"/>
    <row r="127" ht="13.9" customHeight="1"/>
    <row r="128" ht="13.9" customHeight="1"/>
    <row r="129" ht="13.9" customHeight="1"/>
    <row r="130" ht="13.9" customHeight="1"/>
    <row r="131" ht="13.9" customHeight="1"/>
    <row r="132" ht="13.9" customHeight="1"/>
    <row r="133" ht="13.9" customHeight="1"/>
    <row r="134" ht="13.9" customHeight="1"/>
    <row r="135" ht="13.9" customHeight="1"/>
    <row r="136" ht="13.9" customHeight="1"/>
    <row r="137" ht="13.9" customHeight="1"/>
    <row r="138" ht="13.9" customHeight="1"/>
    <row r="139" ht="13.9" customHeight="1"/>
    <row r="140" ht="13.9" customHeight="1"/>
    <row r="141" ht="13.9" customHeight="1"/>
    <row r="142" ht="13.9" customHeight="1"/>
    <row r="143" ht="13.9" customHeight="1"/>
    <row r="144" ht="13.9" customHeight="1"/>
    <row r="145" ht="13.9" customHeight="1"/>
    <row r="146" ht="13.9" customHeight="1"/>
    <row r="147" ht="13.9" customHeight="1"/>
    <row r="148" ht="13.9" customHeight="1"/>
    <row r="149" ht="13.9" customHeight="1"/>
    <row r="150" ht="13.9" customHeight="1"/>
    <row r="151" ht="13.9" customHeight="1"/>
    <row r="152" ht="13.9" customHeight="1"/>
    <row r="153" ht="13.9" customHeight="1"/>
    <row r="154" ht="13.9" customHeight="1"/>
    <row r="155" ht="13.9" customHeight="1"/>
    <row r="156" ht="13.9" customHeight="1"/>
    <row r="157" ht="13.9" customHeight="1"/>
    <row r="158" ht="13.9" customHeight="1"/>
    <row r="159" ht="13.9" customHeight="1"/>
    <row r="160" ht="13.9" customHeight="1"/>
    <row r="161" ht="13.9" customHeight="1"/>
    <row r="162" ht="13.9" customHeight="1"/>
    <row r="163" ht="13.9" customHeight="1"/>
    <row r="164" ht="13.9" customHeight="1"/>
    <row r="165" ht="13.9" customHeight="1"/>
    <row r="166" ht="13.9" customHeight="1"/>
    <row r="167" ht="13.9" customHeight="1"/>
    <row r="168" ht="13.9" customHeight="1"/>
    <row r="169" ht="13.9" customHeight="1"/>
    <row r="170" ht="13.9" customHeight="1"/>
    <row r="171" ht="13.9" customHeight="1"/>
    <row r="172" ht="13.9" customHeight="1"/>
    <row r="173" ht="13.9" customHeight="1"/>
    <row r="174" ht="13.9" customHeight="1"/>
  </sheetData>
  <protectedRanges>
    <protectedRange sqref="X43" name="Rango1"/>
  </protectedRanges>
  <autoFilter ref="A6:XFC47" xr:uid="{BB152DE8-B43D-4137-8FB3-DC637037C98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5">
      <filters>
        <filter val="Dirección de Innovación y Desarrollo"/>
      </filters>
    </filterColumn>
  </autoFilter>
  <mergeCells count="20">
    <mergeCell ref="A5:A7"/>
    <mergeCell ref="B5:B7"/>
    <mergeCell ref="C5:F5"/>
    <mergeCell ref="G5:U5"/>
    <mergeCell ref="V5:Y5"/>
    <mergeCell ref="C6:C7"/>
    <mergeCell ref="V6:V7"/>
    <mergeCell ref="W6:W7"/>
    <mergeCell ref="X6:X7"/>
    <mergeCell ref="Y6:Y7"/>
    <mergeCell ref="D6:D7"/>
    <mergeCell ref="E6:E7"/>
    <mergeCell ref="F6:F7"/>
    <mergeCell ref="G6:H6"/>
    <mergeCell ref="I6:T6"/>
    <mergeCell ref="U6:U7"/>
    <mergeCell ref="B1:X1"/>
    <mergeCell ref="B2:X3"/>
    <mergeCell ref="B4:Z4"/>
    <mergeCell ref="Z5:Z7"/>
  </mergeCells>
  <dataValidations count="3">
    <dataValidation type="decimal" operator="lessThan" allowBlank="1" showInputMessage="1" showErrorMessage="1" sqref="Y1:Y2" xr:uid="{A917897F-D709-449E-8E9B-EEBAFD5D41B1}">
      <formula1>0</formula1>
    </dataValidation>
    <dataValidation type="decimal" operator="lessThan" showInputMessage="1" sqref="Z1" xr:uid="{1F6F4883-FA9F-429D-8502-FE60059E5C4B}">
      <formula1>0</formula1>
    </dataValidation>
    <dataValidation operator="lessThan" allowBlank="1" showInputMessage="1" showErrorMessage="1" sqref="Z2:Z3 B1:B2 Y3" xr:uid="{9E92E2A4-D953-463B-998D-70F68F3EA637}"/>
  </dataValidations>
  <hyperlinks>
    <hyperlink ref="W27" r:id="rId1" xr:uid="{DD8B6CAE-241E-4C57-9264-0646AA6942A3}"/>
    <hyperlink ref="W29" r:id="rId2" xr:uid="{447B7D67-A80F-4EA0-A488-DD65F80F81A7}"/>
    <hyperlink ref="W30" r:id="rId3" xr:uid="{10B2B32B-F3F0-4369-A99D-099C2F53073C}"/>
    <hyperlink ref="W42" r:id="rId4" xr:uid="{4DFD4C22-F41B-44B4-980B-DC6409EF6859}"/>
    <hyperlink ref="W28" r:id="rId5" xr:uid="{DD653F34-911E-468F-9C69-BD0B29C694B2}"/>
    <hyperlink ref="W18" r:id="rId6" display="https://supersalud-my.sharepoint.com/personal/henry_lozano_supersalud_gov_co/Documents/Henry%20Lozano/ANALITICA/PES%20-%20PEI/Presentación_taller%2013.03.2026.pdf_x000a__x000a_" xr:uid="{B68ABE0C-C00F-4270-8064-2A7D91FBDD94}"/>
    <hyperlink ref="W44" r:id="rId7" display="https://supersalud-my.sharepoint.com/personal/henry_lozano_supersalud_gov_co/Documents/Henry%20Lozano/ANALITICA/PES%20-%20PEI/2026/BSFT30%20Insumo%20Calidad%20de%20Datos%20Version%200.3%20(Para%20revisiòn%20Abogados).pdf" xr:uid="{5316CF1F-DC9C-4B39-8057-0877D4F13A68}"/>
    <hyperlink ref="W34" r:id="rId8" xr:uid="{C2DA70E0-656A-411F-B3F9-FC5E0524C277}"/>
    <hyperlink ref="W35" r:id="rId9" xr:uid="{48185F85-67C7-4016-9E7E-7E31427B1EF8}"/>
    <hyperlink ref="W23" r:id="rId10" display="https://supersalud-my.sharepoint.com/:f:/g/personal/irma_bermudez_supersalud_gov_co/IgAurAQ93ikQRoduroApPzT7AZjcQ4d4w8DrL2Qlxfib_cY?e=nvaVcR" xr:uid="{C457E41D-44D8-46F4-BE23-8CF4604A547B}"/>
    <hyperlink ref="W24" r:id="rId11" display="https://supersalud-my.sharepoint.com/:f:/g/personal/irma_bermudez_supersalud_gov_co/IgC3grDwkm5wTpT0Ier1w6GlAXBUI999JZCJw1ejZKQ2T7E?e=8WiHCB" xr:uid="{3DA50A00-1A03-4338-AE51-E94827C25F4F}"/>
    <hyperlink ref="W25" r:id="rId12" display="https://supersalud-my.sharepoint.com/:f:/g/personal/irma_bermudez_supersalud_gov_co/IgB2Y66DDYR1SalL4HcRVc6SASks7CpR7DWpaBMmfbHgVMU?e=K5WwnE" xr:uid="{30FF8322-6F79-45DF-9420-AEC4AB486990}"/>
    <hyperlink ref="W26" r:id="rId13" display="https://supersalud-my.sharepoint.com/:f:/g/personal/irma_bermudez_supersalud_gov_co/IgCkFr5mSrHxQraGEP2LfoZ7AbFEEr4nQAT7HJ7N9KI0iqE?e=Enosjo" xr:uid="{412E7B9E-B6DE-475B-BE75-068CA4796443}"/>
    <hyperlink ref="W43" r:id="rId14" display="https://supersalud-my.sharepoint.com/:f:/r/personal/angelica_sanchez_supersalud_gov_co/Documents/OFICINA%20ASESORA%20DE%20PLANEACI%C3%93N/2026-Reporte%20avance%20indicadores%20Plan%20Estrat%C3%A9gico%20Sectorial%20(PES)%20y%20Plan%20Estrat%C3%A9gico%20Institucional%20(PEI),%202026%20T-I/Trimestre%20I/EVIDENCIAS_Plan%20Estrat%C3%A9gico%20Sectorial%20-%20PES%20109?csf=1&amp;web=1&amp;e=lj48FR" xr:uid="{894F1526-87FC-42BF-ADFE-9994279A37A1}"/>
  </hyperlinks>
  <pageMargins left="0.7" right="0.7" top="0.75" bottom="0.75" header="0.3" footer="0.3"/>
  <drawing r:id="rId15"/>
  <legacyDrawing r:id="rId1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2CA9-D901-4148-BEA8-569B2A5F49ED}">
  <dimension ref="A1:Z141"/>
  <sheetViews>
    <sheetView topLeftCell="C50" workbookViewId="0">
      <selection activeCell="H17" sqref="H17"/>
    </sheetView>
  </sheetViews>
  <sheetFormatPr baseColWidth="10" defaultColWidth="0" defaultRowHeight="14.25"/>
  <cols>
    <col min="1" max="1" width="35.7109375" style="106" customWidth="1"/>
    <col min="2" max="2" width="30.7109375" style="106" customWidth="1"/>
    <col min="3" max="3" width="46" style="106" customWidth="1"/>
    <col min="4" max="5" width="6" style="108" customWidth="1"/>
    <col min="6" max="7" width="13.5703125" style="106" customWidth="1"/>
    <col min="8" max="8" width="29.57031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75" thickBot="1">
      <c r="A1" s="169"/>
      <c r="B1" s="479" t="s">
        <v>384</v>
      </c>
      <c r="C1" s="480"/>
      <c r="D1" s="480"/>
      <c r="E1" s="480"/>
      <c r="F1" s="480"/>
      <c r="G1" s="480"/>
      <c r="H1" s="480"/>
      <c r="I1" s="480"/>
      <c r="J1" s="480"/>
      <c r="K1" s="480"/>
      <c r="L1" s="480"/>
      <c r="M1" s="480"/>
      <c r="N1" s="480"/>
      <c r="O1" s="480"/>
      <c r="P1" s="481"/>
      <c r="Q1" s="168" t="s">
        <v>1</v>
      </c>
      <c r="R1" s="167" t="s">
        <v>383</v>
      </c>
    </row>
    <row r="2" spans="1:19" ht="15" customHeight="1">
      <c r="A2" s="166"/>
      <c r="B2" s="482" t="s">
        <v>590</v>
      </c>
      <c r="C2" s="483"/>
      <c r="D2" s="483"/>
      <c r="E2" s="483"/>
      <c r="F2" s="483"/>
      <c r="G2" s="483"/>
      <c r="H2" s="483"/>
      <c r="I2" s="483"/>
      <c r="J2" s="483"/>
      <c r="K2" s="483"/>
      <c r="L2" s="483"/>
      <c r="M2" s="483"/>
      <c r="N2" s="483"/>
      <c r="O2" s="483"/>
      <c r="P2" s="484"/>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46010</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36" customHeight="1">
      <c r="A5" s="366" t="s">
        <v>381</v>
      </c>
      <c r="B5" s="367"/>
      <c r="C5" s="368" t="s">
        <v>709</v>
      </c>
      <c r="D5" s="369"/>
      <c r="E5" s="369"/>
      <c r="F5" s="369"/>
      <c r="G5" s="369"/>
      <c r="H5" s="369"/>
      <c r="I5" s="369"/>
      <c r="J5" s="369"/>
      <c r="K5" s="369"/>
      <c r="L5" s="369"/>
      <c r="M5" s="369"/>
      <c r="N5" s="369"/>
      <c r="O5" s="369"/>
      <c r="P5" s="369"/>
      <c r="Q5" s="369"/>
      <c r="R5" s="370"/>
      <c r="S5" s="155"/>
    </row>
    <row r="6" spans="1:19" s="154" customFormat="1" ht="18.75" customHeight="1">
      <c r="A6" s="366" t="s">
        <v>379</v>
      </c>
      <c r="B6" s="367"/>
      <c r="C6" s="368" t="s">
        <v>710</v>
      </c>
      <c r="D6" s="369"/>
      <c r="E6" s="369"/>
      <c r="F6" s="369"/>
      <c r="G6" s="369"/>
      <c r="H6" s="369"/>
      <c r="I6" s="369"/>
      <c r="J6" s="369"/>
      <c r="K6" s="369"/>
      <c r="L6" s="369"/>
      <c r="M6" s="369"/>
      <c r="N6" s="369"/>
      <c r="O6" s="369"/>
      <c r="P6" s="369"/>
      <c r="Q6" s="369"/>
      <c r="R6" s="370"/>
      <c r="S6" s="155"/>
    </row>
    <row r="7" spans="1:19" s="154" customFormat="1" ht="18.75" customHeight="1">
      <c r="A7" s="366" t="s">
        <v>377</v>
      </c>
      <c r="B7" s="367"/>
      <c r="C7" s="373" t="s">
        <v>711</v>
      </c>
      <c r="D7" s="374"/>
      <c r="E7" s="374"/>
      <c r="F7" s="374"/>
      <c r="G7" s="374"/>
      <c r="H7" s="374"/>
      <c r="I7" s="374"/>
      <c r="J7" s="374"/>
      <c r="K7" s="374"/>
      <c r="L7" s="374"/>
      <c r="M7" s="374"/>
      <c r="N7" s="374"/>
      <c r="O7" s="374"/>
      <c r="P7" s="374"/>
      <c r="Q7" s="374"/>
      <c r="R7" s="375"/>
      <c r="S7" s="155"/>
    </row>
    <row r="8" spans="1:19" s="154" customFormat="1" ht="18.75" customHeight="1">
      <c r="A8" s="366" t="s">
        <v>375</v>
      </c>
      <c r="B8" s="367"/>
      <c r="C8" s="368" t="s">
        <v>672</v>
      </c>
      <c r="D8" s="369"/>
      <c r="E8" s="369"/>
      <c r="F8" s="369"/>
      <c r="G8" s="369"/>
      <c r="H8" s="369"/>
      <c r="I8" s="369"/>
      <c r="J8" s="369"/>
      <c r="K8" s="369"/>
      <c r="L8" s="369"/>
      <c r="M8" s="369"/>
      <c r="N8" s="369"/>
      <c r="O8" s="369"/>
      <c r="P8" s="369"/>
      <c r="Q8" s="369"/>
      <c r="R8" s="370"/>
      <c r="S8" s="155"/>
    </row>
    <row r="9" spans="1:19" s="154" customFormat="1" ht="18.75" customHeight="1">
      <c r="A9" s="376" t="s">
        <v>373</v>
      </c>
      <c r="B9" s="376"/>
      <c r="C9" s="223" t="s">
        <v>712</v>
      </c>
      <c r="D9" s="366" t="s">
        <v>371</v>
      </c>
      <c r="E9" s="377"/>
      <c r="F9" s="377"/>
      <c r="G9" s="369" t="s">
        <v>713</v>
      </c>
      <c r="H9" s="369"/>
      <c r="I9" s="369"/>
      <c r="J9" s="369"/>
      <c r="K9" s="369"/>
      <c r="L9" s="369"/>
      <c r="M9" s="369"/>
      <c r="N9" s="369"/>
      <c r="O9" s="369"/>
      <c r="P9" s="369"/>
      <c r="Q9" s="369"/>
      <c r="R9" s="370"/>
      <c r="S9" s="155"/>
    </row>
    <row r="10" spans="1:19" s="154" customFormat="1" ht="29.25" customHeight="1">
      <c r="A10" s="378" t="s">
        <v>369</v>
      </c>
      <c r="B10" s="379"/>
      <c r="C10" s="159">
        <v>46091</v>
      </c>
      <c r="D10" s="376" t="s">
        <v>368</v>
      </c>
      <c r="E10" s="376"/>
      <c r="F10" s="380" t="s">
        <v>714</v>
      </c>
      <c r="G10" s="380"/>
      <c r="H10" s="380"/>
      <c r="I10" s="380"/>
      <c r="J10" s="120" t="s">
        <v>366</v>
      </c>
      <c r="K10" s="368" t="s">
        <v>715</v>
      </c>
      <c r="L10" s="369"/>
      <c r="M10" s="369"/>
      <c r="N10" s="370"/>
      <c r="O10" s="366" t="s">
        <v>364</v>
      </c>
      <c r="P10" s="367"/>
      <c r="Q10" s="371" t="s">
        <v>363</v>
      </c>
      <c r="R10" s="372"/>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12.75">
      <c r="A13" s="389" t="s">
        <v>599</v>
      </c>
      <c r="B13" s="384" t="s">
        <v>360</v>
      </c>
      <c r="C13" s="384" t="s">
        <v>359</v>
      </c>
      <c r="D13" s="492" t="s">
        <v>358</v>
      </c>
      <c r="E13" s="492" t="s">
        <v>357</v>
      </c>
      <c r="F13" s="378" t="s">
        <v>600</v>
      </c>
      <c r="G13" s="494"/>
      <c r="H13" s="494"/>
      <c r="I13" s="494"/>
      <c r="J13" s="494"/>
      <c r="K13" s="494"/>
      <c r="L13" s="494"/>
      <c r="M13" s="494"/>
      <c r="N13" s="494"/>
      <c r="O13" s="494"/>
      <c r="P13" s="494"/>
      <c r="Q13" s="379"/>
      <c r="R13" s="385" t="s">
        <v>350</v>
      </c>
      <c r="S13" s="155"/>
    </row>
    <row r="14" spans="1:19" s="154" customFormat="1" ht="12.75">
      <c r="A14" s="389"/>
      <c r="B14" s="384"/>
      <c r="C14" s="384"/>
      <c r="D14" s="493"/>
      <c r="E14" s="493"/>
      <c r="F14" s="378" t="s">
        <v>601</v>
      </c>
      <c r="G14" s="494"/>
      <c r="H14" s="494"/>
      <c r="I14" s="378" t="s">
        <v>602</v>
      </c>
      <c r="J14" s="494"/>
      <c r="K14" s="494"/>
      <c r="L14" s="378" t="s">
        <v>603</v>
      </c>
      <c r="M14" s="494"/>
      <c r="N14" s="494"/>
      <c r="O14" s="378" t="s">
        <v>604</v>
      </c>
      <c r="P14" s="494"/>
      <c r="Q14" s="494"/>
      <c r="R14" s="385"/>
      <c r="S14" s="155"/>
    </row>
    <row r="15" spans="1:19" s="150" customFormat="1" ht="26.25" customHeight="1">
      <c r="A15" s="525"/>
      <c r="B15" s="492"/>
      <c r="C15" s="492"/>
      <c r="D15" s="153">
        <v>2025</v>
      </c>
      <c r="E15" s="153">
        <v>2026</v>
      </c>
      <c r="F15" s="152" t="s">
        <v>605</v>
      </c>
      <c r="G15" s="152" t="s">
        <v>606</v>
      </c>
      <c r="H15" s="229" t="s">
        <v>351</v>
      </c>
      <c r="I15" s="152" t="s">
        <v>605</v>
      </c>
      <c r="J15" s="152" t="s">
        <v>606</v>
      </c>
      <c r="K15" s="229" t="s">
        <v>351</v>
      </c>
      <c r="L15" s="152" t="s">
        <v>605</v>
      </c>
      <c r="M15" s="152" t="s">
        <v>606</v>
      </c>
      <c r="N15" s="229" t="s">
        <v>351</v>
      </c>
      <c r="O15" s="152" t="s">
        <v>605</v>
      </c>
      <c r="P15" s="152" t="s">
        <v>606</v>
      </c>
      <c r="Q15" s="229" t="s">
        <v>351</v>
      </c>
      <c r="R15" s="385"/>
      <c r="S15" s="151"/>
    </row>
    <row r="16" spans="1:19" s="125" customFormat="1" ht="45.75" customHeight="1">
      <c r="A16" s="526" t="s">
        <v>716</v>
      </c>
      <c r="B16" s="219" t="s">
        <v>717</v>
      </c>
      <c r="C16" s="293" t="s">
        <v>718</v>
      </c>
      <c r="D16" s="187">
        <v>0</v>
      </c>
      <c r="E16" s="294">
        <v>1</v>
      </c>
      <c r="F16" s="295"/>
      <c r="G16" s="296"/>
      <c r="H16" s="296"/>
      <c r="I16" s="295"/>
      <c r="J16" s="296"/>
      <c r="K16" s="296"/>
      <c r="L16" s="295"/>
      <c r="M16" s="296"/>
      <c r="N16" s="296"/>
      <c r="O16" s="295">
        <v>1</v>
      </c>
      <c r="P16" s="296"/>
      <c r="Q16" s="296"/>
      <c r="R16" s="297" t="s">
        <v>694</v>
      </c>
      <c r="S16" s="126"/>
    </row>
    <row r="17" spans="1:19" s="125" customFormat="1" ht="45.75" customHeight="1">
      <c r="A17" s="527"/>
      <c r="B17" s="219" t="s">
        <v>719</v>
      </c>
      <c r="C17" s="219" t="s">
        <v>720</v>
      </c>
      <c r="D17" s="21">
        <v>0</v>
      </c>
      <c r="E17" s="298">
        <v>1</v>
      </c>
      <c r="F17" s="50"/>
      <c r="G17" s="296"/>
      <c r="H17" s="296"/>
      <c r="I17" s="295"/>
      <c r="J17" s="296"/>
      <c r="K17" s="296"/>
      <c r="L17" s="295"/>
      <c r="M17" s="296"/>
      <c r="N17" s="296"/>
      <c r="O17" s="295">
        <v>1</v>
      </c>
      <c r="P17" s="296"/>
      <c r="Q17" s="296"/>
      <c r="R17" s="297" t="s">
        <v>694</v>
      </c>
      <c r="S17" s="126"/>
    </row>
    <row r="18" spans="1:19" s="125" customFormat="1" ht="58.5" customHeight="1">
      <c r="A18" s="527"/>
      <c r="B18" s="219" t="s">
        <v>721</v>
      </c>
      <c r="C18" s="219" t="s">
        <v>722</v>
      </c>
      <c r="D18" s="21">
        <v>0</v>
      </c>
      <c r="E18" s="298">
        <v>1</v>
      </c>
      <c r="F18" s="50"/>
      <c r="G18" s="296"/>
      <c r="H18" s="296"/>
      <c r="I18" s="295"/>
      <c r="J18" s="296"/>
      <c r="K18" s="296"/>
      <c r="L18" s="295"/>
      <c r="M18" s="296"/>
      <c r="N18" s="296"/>
      <c r="O18" s="295">
        <v>1</v>
      </c>
      <c r="P18" s="296"/>
      <c r="Q18" s="296"/>
      <c r="R18" s="297" t="s">
        <v>694</v>
      </c>
      <c r="S18" s="126"/>
    </row>
    <row r="19" spans="1:19" s="125" customFormat="1" ht="62.25" customHeight="1">
      <c r="A19" s="528" t="s">
        <v>723</v>
      </c>
      <c r="B19" s="142" t="s">
        <v>724</v>
      </c>
      <c r="C19" s="142" t="s">
        <v>725</v>
      </c>
      <c r="D19" s="140">
        <v>0</v>
      </c>
      <c r="E19" s="131">
        <v>1</v>
      </c>
      <c r="F19" s="138"/>
      <c r="G19" s="137"/>
      <c r="H19" s="137"/>
      <c r="I19" s="138"/>
      <c r="J19" s="137"/>
      <c r="K19" s="137"/>
      <c r="L19" s="138"/>
      <c r="M19" s="137"/>
      <c r="N19" s="137"/>
      <c r="O19" s="299">
        <v>1</v>
      </c>
      <c r="P19" s="137"/>
      <c r="Q19" s="136"/>
      <c r="R19" s="297" t="s">
        <v>694</v>
      </c>
      <c r="S19" s="126"/>
    </row>
    <row r="20" spans="1:19" s="125" customFormat="1" ht="63" customHeight="1">
      <c r="A20" s="529"/>
      <c r="B20" s="142" t="s">
        <v>724</v>
      </c>
      <c r="C20" s="142" t="s">
        <v>726</v>
      </c>
      <c r="D20" s="140">
        <v>0</v>
      </c>
      <c r="E20" s="131">
        <v>1</v>
      </c>
      <c r="F20" s="138"/>
      <c r="G20" s="137"/>
      <c r="H20" s="137"/>
      <c r="I20" s="300"/>
      <c r="J20" s="301"/>
      <c r="K20" s="301"/>
      <c r="L20" s="300"/>
      <c r="M20" s="301"/>
      <c r="N20" s="301"/>
      <c r="O20" s="302">
        <v>1</v>
      </c>
      <c r="P20" s="301"/>
      <c r="Q20" s="303"/>
      <c r="R20" s="297" t="s">
        <v>694</v>
      </c>
      <c r="S20" s="126"/>
    </row>
    <row r="21" spans="1:19" s="125" customFormat="1" ht="59.25" customHeight="1">
      <c r="A21" s="529"/>
      <c r="B21" s="142" t="s">
        <v>724</v>
      </c>
      <c r="C21" s="142" t="s">
        <v>727</v>
      </c>
      <c r="D21" s="140">
        <v>0</v>
      </c>
      <c r="E21" s="131">
        <v>1</v>
      </c>
      <c r="F21" s="138"/>
      <c r="G21" s="137"/>
      <c r="H21" s="137"/>
      <c r="I21" s="300"/>
      <c r="J21" s="301"/>
      <c r="K21" s="301"/>
      <c r="L21" s="300"/>
      <c r="M21" s="301"/>
      <c r="N21" s="301"/>
      <c r="O21" s="302">
        <v>1</v>
      </c>
      <c r="P21" s="301"/>
      <c r="Q21" s="303"/>
      <c r="R21" s="297" t="s">
        <v>694</v>
      </c>
      <c r="S21" s="126"/>
    </row>
    <row r="22" spans="1:19" s="125" customFormat="1" ht="60.75" customHeight="1">
      <c r="A22" s="529"/>
      <c r="B22" s="142" t="s">
        <v>724</v>
      </c>
      <c r="C22" s="142" t="s">
        <v>728</v>
      </c>
      <c r="D22" s="140">
        <v>0</v>
      </c>
      <c r="E22" s="131">
        <v>1</v>
      </c>
      <c r="F22" s="138"/>
      <c r="G22" s="137"/>
      <c r="H22" s="137"/>
      <c r="I22" s="300"/>
      <c r="J22" s="301"/>
      <c r="K22" s="301"/>
      <c r="L22" s="300"/>
      <c r="M22" s="301"/>
      <c r="N22" s="301"/>
      <c r="O22" s="302">
        <v>1</v>
      </c>
      <c r="P22" s="301"/>
      <c r="Q22" s="303"/>
      <c r="R22" s="297" t="s">
        <v>694</v>
      </c>
      <c r="S22" s="126"/>
    </row>
    <row r="23" spans="1:19" s="125" customFormat="1" ht="60.75" customHeight="1">
      <c r="A23" s="529"/>
      <c r="B23" s="142" t="s">
        <v>724</v>
      </c>
      <c r="C23" s="142" t="s">
        <v>729</v>
      </c>
      <c r="D23" s="140">
        <v>0</v>
      </c>
      <c r="E23" s="131">
        <v>1</v>
      </c>
      <c r="F23" s="138"/>
      <c r="G23" s="137"/>
      <c r="H23" s="137"/>
      <c r="I23" s="300"/>
      <c r="J23" s="301"/>
      <c r="K23" s="301"/>
      <c r="L23" s="300"/>
      <c r="M23" s="301"/>
      <c r="N23" s="301"/>
      <c r="O23" s="302">
        <v>1</v>
      </c>
      <c r="P23" s="301"/>
      <c r="Q23" s="303"/>
      <c r="R23" s="297" t="s">
        <v>694</v>
      </c>
      <c r="S23" s="126"/>
    </row>
    <row r="24" spans="1:19" s="125" customFormat="1" ht="60.75" customHeight="1">
      <c r="A24" s="529"/>
      <c r="B24" s="142" t="s">
        <v>724</v>
      </c>
      <c r="C24" s="142" t="s">
        <v>730</v>
      </c>
      <c r="D24" s="140">
        <v>0</v>
      </c>
      <c r="E24" s="131">
        <v>1</v>
      </c>
      <c r="F24" s="138"/>
      <c r="G24" s="137"/>
      <c r="H24" s="137"/>
      <c r="I24" s="300"/>
      <c r="J24" s="301"/>
      <c r="K24" s="301"/>
      <c r="L24" s="300"/>
      <c r="M24" s="301"/>
      <c r="N24" s="301"/>
      <c r="O24" s="295">
        <v>1</v>
      </c>
      <c r="P24" s="301"/>
      <c r="Q24" s="303"/>
      <c r="R24" s="297" t="s">
        <v>694</v>
      </c>
      <c r="S24" s="126"/>
    </row>
    <row r="25" spans="1:19" s="125" customFormat="1" ht="60.75" customHeight="1">
      <c r="A25" s="529"/>
      <c r="B25" s="142" t="s">
        <v>724</v>
      </c>
      <c r="C25" s="142" t="s">
        <v>731</v>
      </c>
      <c r="D25" s="140">
        <v>0</v>
      </c>
      <c r="E25" s="131">
        <v>1</v>
      </c>
      <c r="F25" s="138"/>
      <c r="G25" s="137"/>
      <c r="H25" s="137"/>
      <c r="I25" s="300"/>
      <c r="J25" s="301"/>
      <c r="K25" s="301"/>
      <c r="L25" s="300"/>
      <c r="M25" s="301"/>
      <c r="N25" s="301"/>
      <c r="O25" s="295">
        <v>1</v>
      </c>
      <c r="P25" s="301"/>
      <c r="Q25" s="303"/>
      <c r="R25" s="297" t="s">
        <v>694</v>
      </c>
      <c r="S25" s="126"/>
    </row>
    <row r="26" spans="1:19" s="125" customFormat="1" ht="60.75" customHeight="1">
      <c r="A26" s="529"/>
      <c r="B26" s="142" t="s">
        <v>724</v>
      </c>
      <c r="C26" s="142" t="s">
        <v>732</v>
      </c>
      <c r="D26" s="140">
        <v>0</v>
      </c>
      <c r="E26" s="131">
        <v>1</v>
      </c>
      <c r="F26" s="138"/>
      <c r="G26" s="137"/>
      <c r="H26" s="137"/>
      <c r="I26" s="300"/>
      <c r="J26" s="301"/>
      <c r="K26" s="301"/>
      <c r="L26" s="300"/>
      <c r="M26" s="301"/>
      <c r="N26" s="301"/>
      <c r="O26" s="295">
        <v>1</v>
      </c>
      <c r="P26" s="301"/>
      <c r="Q26" s="303"/>
      <c r="R26" s="297" t="s">
        <v>694</v>
      </c>
      <c r="S26" s="126"/>
    </row>
    <row r="27" spans="1:19" s="125" customFormat="1" ht="60.75" customHeight="1">
      <c r="A27" s="529"/>
      <c r="B27" s="142" t="s">
        <v>724</v>
      </c>
      <c r="C27" s="142" t="s">
        <v>733</v>
      </c>
      <c r="D27" s="140">
        <v>0</v>
      </c>
      <c r="E27" s="131">
        <v>1</v>
      </c>
      <c r="F27" s="138"/>
      <c r="G27" s="137"/>
      <c r="H27" s="137"/>
      <c r="I27" s="300"/>
      <c r="J27" s="301"/>
      <c r="K27" s="301"/>
      <c r="L27" s="300"/>
      <c r="M27" s="301"/>
      <c r="N27" s="301"/>
      <c r="O27" s="295">
        <v>1</v>
      </c>
      <c r="P27" s="301"/>
      <c r="Q27" s="303"/>
      <c r="R27" s="297" t="s">
        <v>694</v>
      </c>
      <c r="S27" s="126"/>
    </row>
    <row r="28" spans="1:19" s="125" customFormat="1" ht="60.75" customHeight="1">
      <c r="A28" s="529"/>
      <c r="B28" s="142" t="s">
        <v>724</v>
      </c>
      <c r="C28" s="142" t="s">
        <v>734</v>
      </c>
      <c r="D28" s="140">
        <v>0</v>
      </c>
      <c r="E28" s="131">
        <v>1</v>
      </c>
      <c r="F28" s="138"/>
      <c r="G28" s="137"/>
      <c r="H28" s="137"/>
      <c r="I28" s="300"/>
      <c r="J28" s="301"/>
      <c r="K28" s="301"/>
      <c r="L28" s="300"/>
      <c r="M28" s="301"/>
      <c r="N28" s="301"/>
      <c r="O28" s="295">
        <v>1</v>
      </c>
      <c r="P28" s="301"/>
      <c r="Q28" s="303"/>
      <c r="R28" s="297" t="s">
        <v>694</v>
      </c>
      <c r="S28" s="126"/>
    </row>
    <row r="29" spans="1:19" s="125" customFormat="1" ht="60.75" customHeight="1">
      <c r="A29" s="529"/>
      <c r="B29" s="304" t="s">
        <v>735</v>
      </c>
      <c r="C29" s="304" t="s">
        <v>736</v>
      </c>
      <c r="D29" s="140">
        <v>0</v>
      </c>
      <c r="E29" s="131">
        <v>3</v>
      </c>
      <c r="F29" s="138"/>
      <c r="G29" s="137"/>
      <c r="H29" s="137"/>
      <c r="I29" s="300">
        <v>1</v>
      </c>
      <c r="J29" s="301"/>
      <c r="K29" s="301"/>
      <c r="L29" s="300">
        <v>1</v>
      </c>
      <c r="M29" s="301"/>
      <c r="N29" s="301"/>
      <c r="O29" s="295">
        <v>1</v>
      </c>
      <c r="P29" s="301"/>
      <c r="Q29" s="303"/>
      <c r="R29" s="297" t="s">
        <v>694</v>
      </c>
      <c r="S29" s="126"/>
    </row>
    <row r="30" spans="1:19" s="125" customFormat="1" ht="60.75" customHeight="1">
      <c r="A30" s="530"/>
      <c r="B30" s="305" t="s">
        <v>737</v>
      </c>
      <c r="C30" s="305" t="s">
        <v>738</v>
      </c>
      <c r="D30" s="140">
        <v>0</v>
      </c>
      <c r="E30" s="131">
        <v>2</v>
      </c>
      <c r="F30" s="138"/>
      <c r="G30" s="137"/>
      <c r="H30" s="137"/>
      <c r="I30" s="300"/>
      <c r="J30" s="301"/>
      <c r="K30" s="301"/>
      <c r="L30" s="300">
        <v>1</v>
      </c>
      <c r="M30" s="301"/>
      <c r="N30" s="301"/>
      <c r="O30" s="295">
        <v>1</v>
      </c>
      <c r="P30" s="301"/>
      <c r="Q30" s="303"/>
      <c r="R30" s="297" t="s">
        <v>694</v>
      </c>
      <c r="S30" s="126"/>
    </row>
    <row r="31" spans="1:19" s="125" customFormat="1" ht="60.75" customHeight="1">
      <c r="A31" s="531" t="s">
        <v>739</v>
      </c>
      <c r="B31" s="142" t="s">
        <v>740</v>
      </c>
      <c r="C31" s="532" t="s">
        <v>741</v>
      </c>
      <c r="D31" s="140">
        <v>0</v>
      </c>
      <c r="E31" s="131">
        <v>1</v>
      </c>
      <c r="F31" s="138"/>
      <c r="G31" s="137"/>
      <c r="H31" s="137"/>
      <c r="I31" s="300">
        <v>1</v>
      </c>
      <c r="J31" s="301"/>
      <c r="K31" s="301"/>
      <c r="L31" s="300"/>
      <c r="M31" s="301"/>
      <c r="N31" s="301"/>
      <c r="O31" s="295"/>
      <c r="P31" s="301"/>
      <c r="Q31" s="303"/>
      <c r="R31" s="297" t="s">
        <v>694</v>
      </c>
      <c r="S31" s="126"/>
    </row>
    <row r="32" spans="1:19" s="125" customFormat="1" ht="60.75" customHeight="1">
      <c r="A32" s="529"/>
      <c r="B32" s="142" t="s">
        <v>742</v>
      </c>
      <c r="C32" s="532"/>
      <c r="D32" s="140">
        <v>0</v>
      </c>
      <c r="E32" s="131">
        <v>1</v>
      </c>
      <c r="F32" s="138"/>
      <c r="G32" s="137"/>
      <c r="H32" s="137"/>
      <c r="I32" s="300"/>
      <c r="J32" s="301"/>
      <c r="K32" s="301"/>
      <c r="L32" s="300"/>
      <c r="M32" s="301"/>
      <c r="N32" s="301"/>
      <c r="O32" s="295">
        <v>1</v>
      </c>
      <c r="P32" s="301"/>
      <c r="Q32" s="303"/>
      <c r="R32" s="297" t="s">
        <v>694</v>
      </c>
      <c r="S32" s="126"/>
    </row>
    <row r="33" spans="1:19" s="125" customFormat="1" ht="60.75" customHeight="1">
      <c r="A33" s="529"/>
      <c r="B33" s="142" t="s">
        <v>743</v>
      </c>
      <c r="C33" s="532"/>
      <c r="D33" s="140">
        <v>0</v>
      </c>
      <c r="E33" s="131">
        <v>1</v>
      </c>
      <c r="F33" s="138"/>
      <c r="G33" s="137"/>
      <c r="H33" s="137"/>
      <c r="I33" s="300"/>
      <c r="J33" s="301"/>
      <c r="K33" s="301"/>
      <c r="L33" s="300"/>
      <c r="M33" s="301"/>
      <c r="N33" s="301"/>
      <c r="O33" s="295">
        <v>1</v>
      </c>
      <c r="P33" s="301"/>
      <c r="Q33" s="303"/>
      <c r="R33" s="297" t="s">
        <v>694</v>
      </c>
      <c r="S33" s="126"/>
    </row>
    <row r="34" spans="1:19" s="125" customFormat="1" ht="60.75" customHeight="1">
      <c r="A34" s="529"/>
      <c r="B34" s="142" t="s">
        <v>744</v>
      </c>
      <c r="C34" s="304" t="s">
        <v>745</v>
      </c>
      <c r="D34" s="140">
        <v>0</v>
      </c>
      <c r="E34" s="131">
        <v>1</v>
      </c>
      <c r="F34" s="138"/>
      <c r="G34" s="137"/>
      <c r="H34" s="137"/>
      <c r="I34" s="300"/>
      <c r="J34" s="301"/>
      <c r="K34" s="301"/>
      <c r="L34" s="300"/>
      <c r="M34" s="301"/>
      <c r="N34" s="301"/>
      <c r="O34" s="295">
        <v>1</v>
      </c>
      <c r="P34" s="301"/>
      <c r="Q34" s="303"/>
      <c r="R34" s="297" t="s">
        <v>694</v>
      </c>
      <c r="S34" s="126"/>
    </row>
    <row r="35" spans="1:19" s="125" customFormat="1" ht="60.75" customHeight="1">
      <c r="A35" s="530"/>
      <c r="B35" s="142" t="s">
        <v>746</v>
      </c>
      <c r="C35" s="304" t="s">
        <v>747</v>
      </c>
      <c r="D35" s="140">
        <v>0</v>
      </c>
      <c r="E35" s="131">
        <v>1</v>
      </c>
      <c r="F35" s="138"/>
      <c r="G35" s="137"/>
      <c r="H35" s="137"/>
      <c r="I35" s="300"/>
      <c r="J35" s="301"/>
      <c r="K35" s="301"/>
      <c r="L35" s="300"/>
      <c r="M35" s="301"/>
      <c r="N35" s="301"/>
      <c r="O35" s="295">
        <v>1</v>
      </c>
      <c r="P35" s="301"/>
      <c r="Q35" s="303"/>
      <c r="R35" s="297" t="s">
        <v>694</v>
      </c>
      <c r="S35" s="126"/>
    </row>
    <row r="36" spans="1:19" s="125" customFormat="1" ht="60.75" customHeight="1">
      <c r="A36" s="21" t="s">
        <v>748</v>
      </c>
      <c r="B36" s="142" t="s">
        <v>749</v>
      </c>
      <c r="C36" s="304" t="s">
        <v>750</v>
      </c>
      <c r="D36" s="140">
        <v>0</v>
      </c>
      <c r="E36" s="131">
        <v>1</v>
      </c>
      <c r="F36" s="138"/>
      <c r="G36" s="137"/>
      <c r="H36" s="137"/>
      <c r="I36" s="300"/>
      <c r="J36" s="301"/>
      <c r="K36" s="301"/>
      <c r="L36" s="300"/>
      <c r="M36" s="301"/>
      <c r="N36" s="301"/>
      <c r="O36" s="295">
        <v>1</v>
      </c>
      <c r="P36" s="301"/>
      <c r="Q36" s="303"/>
      <c r="R36" s="297" t="s">
        <v>694</v>
      </c>
      <c r="S36" s="126"/>
    </row>
    <row r="37" spans="1:19" s="125" customFormat="1" ht="60.75" customHeight="1">
      <c r="A37" s="531" t="s">
        <v>751</v>
      </c>
      <c r="B37" s="142" t="s">
        <v>752</v>
      </c>
      <c r="C37" s="304" t="s">
        <v>753</v>
      </c>
      <c r="D37" s="140">
        <v>0</v>
      </c>
      <c r="E37" s="131">
        <v>1</v>
      </c>
      <c r="F37" s="138">
        <v>1</v>
      </c>
      <c r="G37" s="138">
        <v>1</v>
      </c>
      <c r="H37" s="330" t="s">
        <v>826</v>
      </c>
      <c r="I37" s="300"/>
      <c r="J37" s="301"/>
      <c r="K37" s="301"/>
      <c r="L37" s="300"/>
      <c r="M37" s="301"/>
      <c r="N37" s="301"/>
      <c r="O37" s="295"/>
      <c r="P37" s="301"/>
      <c r="Q37" s="303"/>
      <c r="R37" s="297" t="s">
        <v>694</v>
      </c>
      <c r="S37" s="126"/>
    </row>
    <row r="38" spans="1:19" s="125" customFormat="1" ht="60.75" customHeight="1">
      <c r="A38" s="529"/>
      <c r="B38" s="142" t="s">
        <v>754</v>
      </c>
      <c r="C38" s="304" t="s">
        <v>755</v>
      </c>
      <c r="D38" s="140">
        <v>0</v>
      </c>
      <c r="E38" s="131">
        <v>1</v>
      </c>
      <c r="F38" s="138">
        <v>1</v>
      </c>
      <c r="G38" s="138">
        <v>1</v>
      </c>
      <c r="H38" s="330" t="s">
        <v>826</v>
      </c>
      <c r="I38" s="300"/>
      <c r="J38" s="301"/>
      <c r="K38" s="301"/>
      <c r="L38" s="300"/>
      <c r="M38" s="301"/>
      <c r="N38" s="301"/>
      <c r="O38" s="295"/>
      <c r="P38" s="301"/>
      <c r="Q38" s="303"/>
      <c r="R38" s="297" t="s">
        <v>694</v>
      </c>
      <c r="S38" s="126"/>
    </row>
    <row r="39" spans="1:19" s="125" customFormat="1" ht="60.75" customHeight="1">
      <c r="A39" s="529"/>
      <c r="B39" s="533" t="s">
        <v>756</v>
      </c>
      <c r="C39" s="304" t="s">
        <v>755</v>
      </c>
      <c r="D39" s="140">
        <v>0</v>
      </c>
      <c r="E39" s="131">
        <v>1</v>
      </c>
      <c r="F39" s="138"/>
      <c r="G39" s="137"/>
      <c r="H39" s="137"/>
      <c r="I39" s="300"/>
      <c r="J39" s="301"/>
      <c r="K39" s="301"/>
      <c r="L39" s="300"/>
      <c r="M39" s="301"/>
      <c r="N39" s="301"/>
      <c r="O39" s="295">
        <v>1</v>
      </c>
      <c r="P39" s="301"/>
      <c r="Q39" s="303"/>
      <c r="R39" s="297" t="s">
        <v>694</v>
      </c>
      <c r="S39" s="126"/>
    </row>
    <row r="40" spans="1:19" s="125" customFormat="1" ht="60.75" customHeight="1">
      <c r="A40" s="529"/>
      <c r="B40" s="532"/>
      <c r="C40" s="304" t="s">
        <v>757</v>
      </c>
      <c r="D40" s="140">
        <v>0</v>
      </c>
      <c r="E40" s="131">
        <v>1</v>
      </c>
      <c r="F40" s="138"/>
      <c r="G40" s="137"/>
      <c r="H40" s="137"/>
      <c r="I40" s="300"/>
      <c r="J40" s="301"/>
      <c r="K40" s="301"/>
      <c r="L40" s="300">
        <v>1</v>
      </c>
      <c r="M40" s="301"/>
      <c r="N40" s="301"/>
      <c r="O40" s="295"/>
      <c r="P40" s="301"/>
      <c r="Q40" s="303"/>
      <c r="R40" s="297" t="s">
        <v>694</v>
      </c>
      <c r="S40" s="126"/>
    </row>
    <row r="41" spans="1:19" s="125" customFormat="1" ht="60.75" customHeight="1">
      <c r="A41" s="530"/>
      <c r="B41" s="293" t="s">
        <v>758</v>
      </c>
      <c r="C41" s="306" t="s">
        <v>759</v>
      </c>
      <c r="D41" s="140">
        <v>0</v>
      </c>
      <c r="E41" s="131">
        <v>4</v>
      </c>
      <c r="F41" s="138">
        <v>1</v>
      </c>
      <c r="G41" s="138">
        <v>1</v>
      </c>
      <c r="H41" s="330" t="s">
        <v>826</v>
      </c>
      <c r="I41" s="300">
        <v>1</v>
      </c>
      <c r="J41" s="301"/>
      <c r="K41" s="301"/>
      <c r="L41" s="300">
        <v>1</v>
      </c>
      <c r="M41" s="301"/>
      <c r="N41" s="301"/>
      <c r="O41" s="295">
        <v>1</v>
      </c>
      <c r="P41" s="301"/>
      <c r="Q41" s="303"/>
      <c r="R41" s="297" t="s">
        <v>694</v>
      </c>
      <c r="S41" s="126"/>
    </row>
    <row r="42" spans="1:19" s="125" customFormat="1" ht="60.75" customHeight="1">
      <c r="A42" s="534" t="s">
        <v>760</v>
      </c>
      <c r="B42" s="142" t="s">
        <v>761</v>
      </c>
      <c r="C42" s="532" t="s">
        <v>762</v>
      </c>
      <c r="D42" s="140">
        <v>0</v>
      </c>
      <c r="E42" s="131">
        <v>1</v>
      </c>
      <c r="F42" s="138"/>
      <c r="G42" s="137"/>
      <c r="H42" s="137"/>
      <c r="I42" s="300"/>
      <c r="J42" s="301"/>
      <c r="K42" s="301"/>
      <c r="L42" s="300"/>
      <c r="M42" s="301"/>
      <c r="N42" s="301"/>
      <c r="O42" s="295">
        <v>1</v>
      </c>
      <c r="P42" s="301"/>
      <c r="Q42" s="303"/>
      <c r="R42" s="297" t="s">
        <v>694</v>
      </c>
      <c r="S42" s="126"/>
    </row>
    <row r="43" spans="1:19" s="125" customFormat="1" ht="60.75" customHeight="1">
      <c r="A43" s="534"/>
      <c r="B43" s="142" t="s">
        <v>763</v>
      </c>
      <c r="C43" s="532"/>
      <c r="D43" s="140">
        <v>0</v>
      </c>
      <c r="E43" s="131">
        <v>1</v>
      </c>
      <c r="F43" s="138"/>
      <c r="G43" s="137"/>
      <c r="H43" s="137"/>
      <c r="I43" s="300"/>
      <c r="J43" s="301"/>
      <c r="K43" s="301"/>
      <c r="L43" s="300"/>
      <c r="M43" s="301"/>
      <c r="N43" s="301"/>
      <c r="O43" s="295">
        <v>1</v>
      </c>
      <c r="P43" s="301"/>
      <c r="Q43" s="303"/>
      <c r="R43" s="297" t="s">
        <v>694</v>
      </c>
      <c r="S43" s="126"/>
    </row>
    <row r="44" spans="1:19" s="125" customFormat="1" ht="60.75" customHeight="1">
      <c r="A44" s="534"/>
      <c r="B44" s="142" t="s">
        <v>764</v>
      </c>
      <c r="C44" s="532"/>
      <c r="D44" s="140">
        <v>0</v>
      </c>
      <c r="E44" s="131">
        <v>1</v>
      </c>
      <c r="F44" s="138"/>
      <c r="G44" s="137"/>
      <c r="H44" s="137"/>
      <c r="I44" s="300"/>
      <c r="J44" s="301"/>
      <c r="K44" s="301"/>
      <c r="L44" s="300"/>
      <c r="M44" s="301"/>
      <c r="N44" s="301"/>
      <c r="O44" s="295">
        <v>1</v>
      </c>
      <c r="P44" s="301"/>
      <c r="Q44" s="303"/>
      <c r="R44" s="297" t="s">
        <v>694</v>
      </c>
      <c r="S44" s="126"/>
    </row>
    <row r="45" spans="1:19" s="125" customFormat="1" ht="60.75" customHeight="1">
      <c r="A45" s="534" t="s">
        <v>765</v>
      </c>
      <c r="B45" s="142" t="s">
        <v>766</v>
      </c>
      <c r="C45" s="304" t="s">
        <v>767</v>
      </c>
      <c r="D45" s="140">
        <v>0</v>
      </c>
      <c r="E45" s="131">
        <v>1</v>
      </c>
      <c r="F45" s="138"/>
      <c r="G45" s="137"/>
      <c r="H45" s="137"/>
      <c r="I45" s="300"/>
      <c r="J45" s="301"/>
      <c r="K45" s="301"/>
      <c r="L45" s="300"/>
      <c r="M45" s="301"/>
      <c r="N45" s="301"/>
      <c r="O45" s="295">
        <v>1</v>
      </c>
      <c r="P45" s="301"/>
      <c r="Q45" s="303"/>
      <c r="R45" s="297" t="s">
        <v>694</v>
      </c>
      <c r="S45" s="126"/>
    </row>
    <row r="46" spans="1:19" s="125" customFormat="1" ht="60.75" customHeight="1">
      <c r="A46" s="534"/>
      <c r="B46" s="142" t="s">
        <v>768</v>
      </c>
      <c r="C46" s="532" t="s">
        <v>769</v>
      </c>
      <c r="D46" s="140">
        <v>0</v>
      </c>
      <c r="E46" s="307">
        <v>1</v>
      </c>
      <c r="F46" s="138"/>
      <c r="G46" s="137"/>
      <c r="H46" s="137"/>
      <c r="I46" s="300"/>
      <c r="J46" s="301"/>
      <c r="K46" s="301"/>
      <c r="L46" s="300"/>
      <c r="M46" s="301"/>
      <c r="N46" s="301"/>
      <c r="O46" s="308">
        <v>1</v>
      </c>
      <c r="P46" s="301"/>
      <c r="Q46" s="303"/>
      <c r="R46" s="297" t="s">
        <v>694</v>
      </c>
      <c r="S46" s="126"/>
    </row>
    <row r="47" spans="1:19" s="125" customFormat="1" ht="60.75" customHeight="1">
      <c r="A47" s="534"/>
      <c r="B47" s="142" t="s">
        <v>770</v>
      </c>
      <c r="C47" s="532"/>
      <c r="D47" s="140">
        <v>0</v>
      </c>
      <c r="E47" s="75">
        <v>1</v>
      </c>
      <c r="F47" s="138"/>
      <c r="G47" s="137"/>
      <c r="H47" s="137"/>
      <c r="I47" s="300"/>
      <c r="J47" s="301"/>
      <c r="K47" s="301"/>
      <c r="L47" s="300"/>
      <c r="M47" s="301"/>
      <c r="N47" s="301"/>
      <c r="O47" s="309">
        <v>1</v>
      </c>
      <c r="P47" s="301"/>
      <c r="Q47" s="303"/>
      <c r="R47" s="297" t="s">
        <v>694</v>
      </c>
      <c r="S47" s="126"/>
    </row>
    <row r="48" spans="1:19" s="125" customFormat="1" ht="60.75" customHeight="1">
      <c r="A48" s="21" t="s">
        <v>771</v>
      </c>
      <c r="B48" s="142" t="s">
        <v>772</v>
      </c>
      <c r="C48" s="304" t="s">
        <v>773</v>
      </c>
      <c r="D48" s="140">
        <v>0</v>
      </c>
      <c r="E48" s="131">
        <v>1</v>
      </c>
      <c r="F48" s="138"/>
      <c r="G48" s="137"/>
      <c r="H48" s="137"/>
      <c r="I48" s="300"/>
      <c r="J48" s="301"/>
      <c r="K48" s="301"/>
      <c r="L48" s="300"/>
      <c r="M48" s="301"/>
      <c r="N48" s="301"/>
      <c r="O48" s="295">
        <v>1</v>
      </c>
      <c r="P48" s="301"/>
      <c r="Q48" s="303"/>
      <c r="R48" s="297" t="s">
        <v>694</v>
      </c>
      <c r="S48" s="126"/>
    </row>
    <row r="49" spans="1:19" s="125" customFormat="1" ht="60.75" customHeight="1">
      <c r="A49" s="21" t="s">
        <v>774</v>
      </c>
      <c r="B49" s="224" t="s">
        <v>775</v>
      </c>
      <c r="C49" s="304" t="s">
        <v>776</v>
      </c>
      <c r="D49" s="140">
        <v>0</v>
      </c>
      <c r="E49" s="131">
        <v>1</v>
      </c>
      <c r="F49" s="138"/>
      <c r="G49" s="137"/>
      <c r="H49" s="137"/>
      <c r="I49" s="300"/>
      <c r="J49" s="301"/>
      <c r="K49" s="301"/>
      <c r="L49" s="300"/>
      <c r="M49" s="301"/>
      <c r="N49" s="301"/>
      <c r="O49" s="295">
        <v>1</v>
      </c>
      <c r="P49" s="301"/>
      <c r="Q49" s="303"/>
      <c r="R49" s="297" t="s">
        <v>694</v>
      </c>
      <c r="S49" s="126"/>
    </row>
    <row r="50" spans="1:19" s="125" customFormat="1" ht="39" thickBot="1">
      <c r="A50" s="134" t="s">
        <v>611</v>
      </c>
      <c r="B50" s="310" t="s">
        <v>612</v>
      </c>
      <c r="C50" s="141"/>
      <c r="D50" s="187"/>
      <c r="E50" s="131"/>
      <c r="F50" s="138"/>
      <c r="G50" s="137"/>
      <c r="H50" s="129"/>
      <c r="I50" s="130"/>
      <c r="J50" s="129"/>
      <c r="K50" s="129"/>
      <c r="L50" s="130"/>
      <c r="M50" s="129"/>
      <c r="N50" s="129"/>
      <c r="O50" s="311"/>
      <c r="P50" s="129"/>
      <c r="Q50" s="128"/>
      <c r="R50" s="127"/>
      <c r="S50" s="126"/>
    </row>
    <row r="51" spans="1:19" s="113" customFormat="1" ht="38.25">
      <c r="A51" s="426"/>
      <c r="B51" s="426"/>
      <c r="C51" s="439"/>
      <c r="D51" s="439"/>
      <c r="E51" s="518"/>
      <c r="F51" s="289" t="s">
        <v>293</v>
      </c>
      <c r="G51" s="289" t="s">
        <v>292</v>
      </c>
      <c r="H51" s="124" t="s">
        <v>291</v>
      </c>
      <c r="I51" s="123" t="s">
        <v>293</v>
      </c>
      <c r="J51" s="123" t="s">
        <v>292</v>
      </c>
      <c r="K51" s="124" t="s">
        <v>291</v>
      </c>
      <c r="L51" s="123" t="s">
        <v>293</v>
      </c>
      <c r="M51" s="123" t="s">
        <v>292</v>
      </c>
      <c r="N51" s="124" t="s">
        <v>291</v>
      </c>
      <c r="O51" s="123" t="s">
        <v>293</v>
      </c>
      <c r="P51" s="123" t="s">
        <v>292</v>
      </c>
      <c r="Q51" s="122" t="s">
        <v>291</v>
      </c>
      <c r="R51" s="121" t="s">
        <v>290</v>
      </c>
      <c r="S51" s="114"/>
    </row>
    <row r="52" spans="1:19" s="113" customFormat="1" ht="15.75">
      <c r="A52" s="107"/>
      <c r="B52" s="107"/>
      <c r="C52" s="440" t="s">
        <v>289</v>
      </c>
      <c r="D52" s="376"/>
      <c r="E52" s="119">
        <f>+SUM(E16:E50)</f>
        <v>40</v>
      </c>
      <c r="F52" s="326">
        <f>+SUM(F16:F50)</f>
        <v>3</v>
      </c>
      <c r="G52" s="326">
        <f>+SUM(G16:G50)</f>
        <v>3</v>
      </c>
      <c r="H52" s="327">
        <f>+G52/F52</f>
        <v>1</v>
      </c>
      <c r="I52" s="326">
        <f>+SUM(I16:I50)</f>
        <v>3</v>
      </c>
      <c r="J52" s="326">
        <f>+SUM(J16:J50)</f>
        <v>0</v>
      </c>
      <c r="K52" s="327">
        <f>+J52/I52</f>
        <v>0</v>
      </c>
      <c r="L52" s="326">
        <f>+SUM(L16:L50)</f>
        <v>4</v>
      </c>
      <c r="M52" s="326">
        <f>+SUM(M16:M50)</f>
        <v>0</v>
      </c>
      <c r="N52" s="327">
        <f>+M52/L52</f>
        <v>0</v>
      </c>
      <c r="O52" s="326">
        <f>+SUM(O16:O50)</f>
        <v>30</v>
      </c>
      <c r="P52" s="326">
        <f>+SUM(P16:P50)</f>
        <v>0</v>
      </c>
      <c r="Q52" s="328">
        <f>+P52/O52</f>
        <v>0</v>
      </c>
      <c r="R52" s="329">
        <f>+SUM(G52+J52+M52+P52)/(F52+I52+L52+O52)</f>
        <v>7.4999999999999997E-2</v>
      </c>
      <c r="S52" s="114"/>
    </row>
    <row r="53" spans="1:19" s="110" customFormat="1" ht="409.6" customHeight="1">
      <c r="A53" s="112"/>
      <c r="B53" s="112"/>
      <c r="C53" s="521" t="s">
        <v>459</v>
      </c>
      <c r="D53" s="521"/>
      <c r="E53" s="521"/>
      <c r="F53" s="524" t="s">
        <v>825</v>
      </c>
      <c r="G53" s="524"/>
      <c r="H53" s="524"/>
      <c r="I53" s="418"/>
      <c r="J53" s="418"/>
      <c r="K53" s="418"/>
      <c r="L53" s="418"/>
      <c r="M53" s="418"/>
      <c r="N53" s="418"/>
      <c r="O53" s="418"/>
      <c r="P53" s="418"/>
      <c r="Q53" s="418"/>
      <c r="R53" s="356" t="s">
        <v>287</v>
      </c>
    </row>
    <row r="54" spans="1:19" s="107" customFormat="1" ht="21.6" customHeight="1">
      <c r="C54" s="522"/>
      <c r="D54" s="522"/>
      <c r="E54" s="522"/>
      <c r="F54" s="524"/>
      <c r="G54" s="524"/>
      <c r="H54" s="524"/>
      <c r="I54" s="418"/>
      <c r="J54" s="418"/>
      <c r="K54" s="418"/>
      <c r="L54" s="418"/>
      <c r="M54" s="418"/>
      <c r="N54" s="418"/>
      <c r="O54" s="418"/>
      <c r="P54" s="418"/>
      <c r="Q54" s="418"/>
      <c r="R54" s="356"/>
    </row>
    <row r="55" spans="1:19" s="107" customFormat="1">
      <c r="D55" s="109"/>
      <c r="E55" s="109"/>
    </row>
    <row r="56" spans="1:19" s="107" customFormat="1">
      <c r="D56" s="109"/>
      <c r="E56" s="109"/>
      <c r="G56" s="312"/>
    </row>
    <row r="57" spans="1:19" s="107" customFormat="1">
      <c r="D57" s="109"/>
      <c r="E57" s="109"/>
      <c r="F57" s="313"/>
      <c r="G57" s="313"/>
      <c r="H57" s="313"/>
      <c r="I57" s="313"/>
    </row>
    <row r="58" spans="1:19" s="107" customFormat="1">
      <c r="D58" s="109"/>
      <c r="E58" s="109"/>
    </row>
    <row r="59" spans="1:19" s="107" customFormat="1">
      <c r="D59" s="109"/>
      <c r="E59" s="109"/>
    </row>
    <row r="60" spans="1:19" s="107" customFormat="1">
      <c r="D60" s="109"/>
      <c r="E60" s="109"/>
    </row>
    <row r="61" spans="1:19" s="107" customFormat="1">
      <c r="D61" s="109"/>
      <c r="E61" s="109"/>
    </row>
    <row r="62" spans="1:19" s="107" customFormat="1">
      <c r="D62" s="109"/>
      <c r="E62" s="109"/>
    </row>
    <row r="63" spans="1:19" s="107" customFormat="1">
      <c r="D63" s="109"/>
      <c r="E63" s="109"/>
    </row>
    <row r="64" spans="1:19"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4:5" s="107" customFormat="1">
      <c r="D113" s="109"/>
      <c r="E113" s="109"/>
    </row>
    <row r="114" spans="4:5" s="107" customFormat="1">
      <c r="D114" s="109"/>
      <c r="E114" s="109"/>
    </row>
    <row r="115" spans="4:5" s="107" customFormat="1">
      <c r="D115" s="109"/>
      <c r="E115" s="109"/>
    </row>
    <row r="116" spans="4:5" s="107" customFormat="1">
      <c r="D116" s="109"/>
      <c r="E116" s="109"/>
    </row>
    <row r="117" spans="4:5" s="107" customFormat="1">
      <c r="D117" s="109"/>
      <c r="E117" s="109"/>
    </row>
    <row r="118" spans="4:5" s="107" customFormat="1">
      <c r="D118" s="109"/>
      <c r="E118" s="109"/>
    </row>
    <row r="119" spans="4:5" s="107" customFormat="1">
      <c r="D119" s="109"/>
      <c r="E119" s="109"/>
    </row>
    <row r="120" spans="4:5" s="107" customFormat="1">
      <c r="D120" s="109"/>
      <c r="E120" s="109"/>
    </row>
    <row r="121" spans="4:5" s="107" customFormat="1">
      <c r="D121" s="109"/>
      <c r="E121" s="109"/>
    </row>
    <row r="122" spans="4:5" s="107" customFormat="1">
      <c r="D122" s="109"/>
      <c r="E122" s="109"/>
    </row>
    <row r="123" spans="4:5" s="107" customFormat="1">
      <c r="D123" s="109"/>
      <c r="E123" s="109"/>
    </row>
    <row r="124" spans="4:5" s="107" customFormat="1">
      <c r="D124" s="109"/>
      <c r="E124" s="109"/>
    </row>
    <row r="125" spans="4:5" s="107" customFormat="1">
      <c r="D125" s="109"/>
      <c r="E125" s="109"/>
    </row>
    <row r="126" spans="4:5" s="107" customFormat="1">
      <c r="D126" s="109"/>
      <c r="E126" s="109"/>
    </row>
    <row r="127" spans="4:5" s="107" customFormat="1">
      <c r="D127" s="109"/>
      <c r="E127" s="109"/>
    </row>
    <row r="128" spans="4:5" s="107" customFormat="1">
      <c r="D128" s="109"/>
      <c r="E128" s="109"/>
    </row>
    <row r="129" spans="1:5" s="107" customFormat="1">
      <c r="D129" s="109"/>
      <c r="E129" s="109"/>
    </row>
    <row r="130" spans="1:5" s="107" customFormat="1">
      <c r="D130" s="109"/>
      <c r="E130" s="109"/>
    </row>
    <row r="131" spans="1:5" s="107" customFormat="1">
      <c r="D131" s="109"/>
      <c r="E131" s="109"/>
    </row>
    <row r="132" spans="1:5" s="107" customFormat="1">
      <c r="D132" s="109"/>
      <c r="E132" s="109"/>
    </row>
    <row r="133" spans="1:5" s="107" customFormat="1">
      <c r="D133" s="109"/>
      <c r="E133" s="109"/>
    </row>
    <row r="134" spans="1:5" s="107" customFormat="1">
      <c r="D134" s="109"/>
      <c r="E134" s="109"/>
    </row>
    <row r="135" spans="1:5" s="107" customFormat="1">
      <c r="D135" s="109"/>
      <c r="E135" s="109"/>
    </row>
    <row r="136" spans="1:5" s="107" customFormat="1">
      <c r="D136" s="109"/>
      <c r="E136" s="109"/>
    </row>
    <row r="137" spans="1:5" s="107" customFormat="1">
      <c r="D137" s="109"/>
      <c r="E137" s="109"/>
    </row>
    <row r="138" spans="1:5" s="107" customFormat="1">
      <c r="D138" s="109"/>
      <c r="E138" s="109"/>
    </row>
    <row r="139" spans="1:5" s="107" customFormat="1">
      <c r="D139" s="109"/>
      <c r="E139" s="109"/>
    </row>
    <row r="140" spans="1:5" s="107" customFormat="1">
      <c r="D140" s="109"/>
      <c r="E140" s="109"/>
    </row>
    <row r="141" spans="1:5">
      <c r="A141" s="107"/>
      <c r="B141" s="107"/>
      <c r="C141" s="107"/>
      <c r="D141" s="109"/>
      <c r="E141" s="109"/>
    </row>
  </sheetData>
  <mergeCells count="49">
    <mergeCell ref="O53:Q54"/>
    <mergeCell ref="C52:D52"/>
    <mergeCell ref="C53:E54"/>
    <mergeCell ref="F53:H54"/>
    <mergeCell ref="I53:K54"/>
    <mergeCell ref="L53:N54"/>
    <mergeCell ref="A42:A44"/>
    <mergeCell ref="C42:C44"/>
    <mergeCell ref="A45:A47"/>
    <mergeCell ref="C46:C47"/>
    <mergeCell ref="A51:E51"/>
    <mergeCell ref="A16:A18"/>
    <mergeCell ref="A19:A30"/>
    <mergeCell ref="A31:A35"/>
    <mergeCell ref="C31:C33"/>
    <mergeCell ref="A37:A41"/>
    <mergeCell ref="B39:B40"/>
    <mergeCell ref="F13:Q13"/>
    <mergeCell ref="R13:R15"/>
    <mergeCell ref="F14:H14"/>
    <mergeCell ref="I14:K14"/>
    <mergeCell ref="L14:N14"/>
    <mergeCell ref="O14:Q14"/>
    <mergeCell ref="A13:A15"/>
    <mergeCell ref="B13:B15"/>
    <mergeCell ref="C13:C15"/>
    <mergeCell ref="D13:D14"/>
    <mergeCell ref="E13:E14"/>
    <mergeCell ref="D10:E10"/>
    <mergeCell ref="F10:I10"/>
    <mergeCell ref="K10:N10"/>
    <mergeCell ref="O10:P10"/>
    <mergeCell ref="A12:R12"/>
    <mergeCell ref="R53:R54"/>
    <mergeCell ref="B1:P1"/>
    <mergeCell ref="B2:P3"/>
    <mergeCell ref="A5:B5"/>
    <mergeCell ref="C5:R5"/>
    <mergeCell ref="A6:B6"/>
    <mergeCell ref="C6:R6"/>
    <mergeCell ref="Q10:R10"/>
    <mergeCell ref="A7:B7"/>
    <mergeCell ref="C7:R7"/>
    <mergeCell ref="A8:B8"/>
    <mergeCell ref="C8:R8"/>
    <mergeCell ref="A9:B9"/>
    <mergeCell ref="D9:F9"/>
    <mergeCell ref="G9:R9"/>
    <mergeCell ref="A10:B10"/>
  </mergeCells>
  <dataValidations count="3">
    <dataValidation type="decimal" operator="lessThan" showInputMessage="1" sqref="R1" xr:uid="{BC681668-E701-4B74-8275-1A1358DE0A5D}">
      <formula1>0</formula1>
    </dataValidation>
    <dataValidation operator="lessThan" allowBlank="1" showInputMessage="1" showErrorMessage="1" sqref="R2:R3 B1:B2 Q3" xr:uid="{EA6D4764-A36E-4519-AAB5-FB815188F96E}"/>
    <dataValidation type="decimal" operator="lessThan" allowBlank="1" showInputMessage="1" showErrorMessage="1" sqref="Q1:Q2" xr:uid="{7F058CC1-C3CE-46D2-BF58-0EDBAE7D4D03}">
      <formula1>0</formula1>
    </dataValidation>
  </dataValidations>
  <hyperlinks>
    <hyperlink ref="H37" r:id="rId1" xr:uid="{172B0E4D-AFD7-4B09-B613-34575E8132F0}"/>
    <hyperlink ref="H38" r:id="rId2" xr:uid="{569D86A5-9EAA-4635-B63C-0F7F2A6B20EE}"/>
    <hyperlink ref="H41" r:id="rId3" xr:uid="{05E9ECC3-93B0-45E7-83A8-90FCFE616E7C}"/>
  </hyperlinks>
  <pageMargins left="0.7" right="0.7" top="0.75" bottom="0.75" header="0.3" footer="0.3"/>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3A77-DB9F-4BCF-9320-2A521A4F5764}">
  <dimension ref="A1:Z113"/>
  <sheetViews>
    <sheetView workbookViewId="0">
      <selection activeCell="D17" sqref="D17"/>
    </sheetView>
  </sheetViews>
  <sheetFormatPr baseColWidth="10" defaultColWidth="0" defaultRowHeight="14.25"/>
  <cols>
    <col min="1" max="1" width="26" style="106" customWidth="1"/>
    <col min="2" max="2" width="30.7109375" style="106" customWidth="1"/>
    <col min="3" max="3" width="21.28515625" style="106" customWidth="1"/>
    <col min="4" max="5" width="6" style="108" customWidth="1"/>
    <col min="6" max="7" width="13.5703125" style="106" customWidth="1"/>
    <col min="8" max="8" width="20.285156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75" thickBot="1">
      <c r="A1" s="169"/>
      <c r="B1" s="479" t="s">
        <v>384</v>
      </c>
      <c r="C1" s="480"/>
      <c r="D1" s="480"/>
      <c r="E1" s="480"/>
      <c r="F1" s="480"/>
      <c r="G1" s="480"/>
      <c r="H1" s="480"/>
      <c r="I1" s="480"/>
      <c r="J1" s="480"/>
      <c r="K1" s="480"/>
      <c r="L1" s="480"/>
      <c r="M1" s="480"/>
      <c r="N1" s="480"/>
      <c r="O1" s="480"/>
      <c r="P1" s="481"/>
      <c r="Q1" s="168" t="s">
        <v>1</v>
      </c>
      <c r="R1" s="167" t="s">
        <v>383</v>
      </c>
    </row>
    <row r="2" spans="1:19" ht="15" customHeight="1">
      <c r="A2" s="166"/>
      <c r="B2" s="482" t="s">
        <v>590</v>
      </c>
      <c r="C2" s="483"/>
      <c r="D2" s="483"/>
      <c r="E2" s="483"/>
      <c r="F2" s="483"/>
      <c r="G2" s="483"/>
      <c r="H2" s="483"/>
      <c r="I2" s="483"/>
      <c r="J2" s="483"/>
      <c r="K2" s="483"/>
      <c r="L2" s="483"/>
      <c r="M2" s="483"/>
      <c r="N2" s="483"/>
      <c r="O2" s="483"/>
      <c r="P2" s="484"/>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46010</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27.75" customHeight="1">
      <c r="A5" s="366" t="s">
        <v>381</v>
      </c>
      <c r="B5" s="367"/>
      <c r="C5" s="368" t="s">
        <v>777</v>
      </c>
      <c r="D5" s="369"/>
      <c r="E5" s="369"/>
      <c r="F5" s="369"/>
      <c r="G5" s="369"/>
      <c r="H5" s="369"/>
      <c r="I5" s="369"/>
      <c r="J5" s="369"/>
      <c r="K5" s="369"/>
      <c r="L5" s="369"/>
      <c r="M5" s="369"/>
      <c r="N5" s="369"/>
      <c r="O5" s="369"/>
      <c r="P5" s="369"/>
      <c r="Q5" s="369"/>
      <c r="R5" s="370"/>
      <c r="S5" s="155"/>
    </row>
    <row r="6" spans="1:19" s="154" customFormat="1" ht="14.25" customHeight="1">
      <c r="A6" s="366" t="s">
        <v>379</v>
      </c>
      <c r="B6" s="367"/>
      <c r="C6" s="368" t="s">
        <v>778</v>
      </c>
      <c r="D6" s="369"/>
      <c r="E6" s="369"/>
      <c r="F6" s="369"/>
      <c r="G6" s="369"/>
      <c r="H6" s="369"/>
      <c r="I6" s="369"/>
      <c r="J6" s="369"/>
      <c r="K6" s="369"/>
      <c r="L6" s="369"/>
      <c r="M6" s="369"/>
      <c r="N6" s="369"/>
      <c r="O6" s="369"/>
      <c r="P6" s="369"/>
      <c r="Q6" s="369"/>
      <c r="R6" s="370"/>
      <c r="S6" s="155"/>
    </row>
    <row r="7" spans="1:19" s="154" customFormat="1" ht="12.75">
      <c r="A7" s="366" t="s">
        <v>377</v>
      </c>
      <c r="B7" s="367"/>
      <c r="C7" s="535" t="s">
        <v>779</v>
      </c>
      <c r="D7" s="536"/>
      <c r="E7" s="536"/>
      <c r="F7" s="536"/>
      <c r="G7" s="536"/>
      <c r="H7" s="536"/>
      <c r="I7" s="536"/>
      <c r="J7" s="536"/>
      <c r="K7" s="536"/>
      <c r="L7" s="536"/>
      <c r="M7" s="536"/>
      <c r="N7" s="536"/>
      <c r="O7" s="536"/>
      <c r="P7" s="536"/>
      <c r="Q7" s="536"/>
      <c r="R7" s="537"/>
      <c r="S7" s="155"/>
    </row>
    <row r="8" spans="1:19" s="154" customFormat="1" ht="12.75">
      <c r="A8" s="366" t="s">
        <v>375</v>
      </c>
      <c r="B8" s="367"/>
      <c r="C8" s="538" t="s">
        <v>780</v>
      </c>
      <c r="D8" s="539"/>
      <c r="E8" s="539"/>
      <c r="F8" s="539"/>
      <c r="G8" s="539"/>
      <c r="H8" s="539"/>
      <c r="I8" s="539"/>
      <c r="J8" s="539"/>
      <c r="K8" s="539"/>
      <c r="L8" s="539"/>
      <c r="M8" s="539"/>
      <c r="N8" s="539"/>
      <c r="O8" s="539"/>
      <c r="P8" s="539"/>
      <c r="Q8" s="539"/>
      <c r="R8" s="540"/>
      <c r="S8" s="155"/>
    </row>
    <row r="9" spans="1:19" s="154" customFormat="1" ht="12.75">
      <c r="A9" s="376" t="s">
        <v>373</v>
      </c>
      <c r="B9" s="376"/>
      <c r="C9" s="223" t="s">
        <v>781</v>
      </c>
      <c r="D9" s="366" t="s">
        <v>371</v>
      </c>
      <c r="E9" s="377"/>
      <c r="F9" s="377"/>
      <c r="G9" s="369" t="s">
        <v>782</v>
      </c>
      <c r="H9" s="369"/>
      <c r="I9" s="369"/>
      <c r="J9" s="369"/>
      <c r="K9" s="369"/>
      <c r="L9" s="369"/>
      <c r="M9" s="369"/>
      <c r="N9" s="369"/>
      <c r="O9" s="369"/>
      <c r="P9" s="369"/>
      <c r="Q9" s="369"/>
      <c r="R9" s="370"/>
      <c r="S9" s="155"/>
    </row>
    <row r="10" spans="1:19" s="154" customFormat="1" ht="21" customHeight="1">
      <c r="A10" s="378" t="s">
        <v>369</v>
      </c>
      <c r="B10" s="379"/>
      <c r="C10" s="159">
        <v>46050</v>
      </c>
      <c r="D10" s="376" t="s">
        <v>368</v>
      </c>
      <c r="E10" s="376"/>
      <c r="F10" s="380" t="s">
        <v>783</v>
      </c>
      <c r="G10" s="380"/>
      <c r="H10" s="380"/>
      <c r="I10" s="380"/>
      <c r="J10" s="120" t="s">
        <v>366</v>
      </c>
      <c r="K10" s="368" t="s">
        <v>784</v>
      </c>
      <c r="L10" s="369"/>
      <c r="M10" s="369"/>
      <c r="N10" s="370"/>
      <c r="O10" s="366" t="s">
        <v>364</v>
      </c>
      <c r="P10" s="367"/>
      <c r="Q10" s="368" t="s">
        <v>363</v>
      </c>
      <c r="R10" s="370"/>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12.75">
      <c r="A13" s="389" t="s">
        <v>599</v>
      </c>
      <c r="B13" s="384" t="s">
        <v>360</v>
      </c>
      <c r="C13" s="384" t="s">
        <v>359</v>
      </c>
      <c r="D13" s="492" t="s">
        <v>358</v>
      </c>
      <c r="E13" s="492" t="s">
        <v>357</v>
      </c>
      <c r="F13" s="378" t="s">
        <v>600</v>
      </c>
      <c r="G13" s="494"/>
      <c r="H13" s="494"/>
      <c r="I13" s="494"/>
      <c r="J13" s="494"/>
      <c r="K13" s="494"/>
      <c r="L13" s="494"/>
      <c r="M13" s="494"/>
      <c r="N13" s="494"/>
      <c r="O13" s="494"/>
      <c r="P13" s="494"/>
      <c r="Q13" s="379"/>
      <c r="R13" s="385" t="s">
        <v>350</v>
      </c>
      <c r="S13" s="155"/>
    </row>
    <row r="14" spans="1:19" s="154" customFormat="1" ht="12.75">
      <c r="A14" s="389"/>
      <c r="B14" s="384"/>
      <c r="C14" s="384"/>
      <c r="D14" s="493"/>
      <c r="E14" s="493"/>
      <c r="F14" s="378" t="s">
        <v>601</v>
      </c>
      <c r="G14" s="494"/>
      <c r="H14" s="494"/>
      <c r="I14" s="378" t="s">
        <v>602</v>
      </c>
      <c r="J14" s="494"/>
      <c r="K14" s="494"/>
      <c r="L14" s="378" t="s">
        <v>603</v>
      </c>
      <c r="M14" s="494"/>
      <c r="N14" s="494"/>
      <c r="O14" s="378" t="s">
        <v>604</v>
      </c>
      <c r="P14" s="494"/>
      <c r="Q14" s="494"/>
      <c r="R14" s="385"/>
      <c r="S14" s="155"/>
    </row>
    <row r="15" spans="1:19" s="150" customFormat="1" ht="26.25" customHeight="1">
      <c r="A15" s="389"/>
      <c r="B15" s="384"/>
      <c r="C15" s="384"/>
      <c r="D15" s="153">
        <v>2025</v>
      </c>
      <c r="E15" s="153">
        <v>2026</v>
      </c>
      <c r="F15" s="152" t="s">
        <v>605</v>
      </c>
      <c r="G15" s="152" t="s">
        <v>606</v>
      </c>
      <c r="H15" s="229" t="s">
        <v>351</v>
      </c>
      <c r="I15" s="152" t="s">
        <v>605</v>
      </c>
      <c r="J15" s="152" t="s">
        <v>606</v>
      </c>
      <c r="K15" s="229" t="s">
        <v>351</v>
      </c>
      <c r="L15" s="152" t="s">
        <v>605</v>
      </c>
      <c r="M15" s="152" t="s">
        <v>606</v>
      </c>
      <c r="N15" s="229" t="s">
        <v>351</v>
      </c>
      <c r="O15" s="152" t="s">
        <v>605</v>
      </c>
      <c r="P15" s="152" t="s">
        <v>606</v>
      </c>
      <c r="Q15" s="229" t="s">
        <v>351</v>
      </c>
      <c r="R15" s="385"/>
      <c r="S15" s="151"/>
    </row>
    <row r="16" spans="1:19" s="125" customFormat="1" ht="51">
      <c r="A16" s="314" t="s">
        <v>785</v>
      </c>
      <c r="B16" s="141" t="s">
        <v>786</v>
      </c>
      <c r="C16" s="141" t="s">
        <v>787</v>
      </c>
      <c r="D16" s="187">
        <v>0</v>
      </c>
      <c r="E16" s="131">
        <v>2</v>
      </c>
      <c r="F16" s="138"/>
      <c r="G16" s="137"/>
      <c r="H16" s="137"/>
      <c r="I16" s="138">
        <v>1</v>
      </c>
      <c r="J16" s="137"/>
      <c r="K16" s="137"/>
      <c r="L16" s="138"/>
      <c r="M16" s="137"/>
      <c r="N16" s="137"/>
      <c r="O16" s="138">
        <v>1</v>
      </c>
      <c r="P16" s="137"/>
      <c r="Q16" s="301"/>
      <c r="R16" s="315" t="s">
        <v>788</v>
      </c>
      <c r="S16" s="126"/>
    </row>
    <row r="17" spans="1:19" s="125" customFormat="1" ht="240">
      <c r="A17" s="314" t="s">
        <v>785</v>
      </c>
      <c r="B17" s="145" t="s">
        <v>789</v>
      </c>
      <c r="C17" s="141" t="s">
        <v>790</v>
      </c>
      <c r="D17" s="187">
        <v>0</v>
      </c>
      <c r="E17" s="131">
        <v>4</v>
      </c>
      <c r="F17" s="138">
        <v>1</v>
      </c>
      <c r="G17" s="138">
        <v>1</v>
      </c>
      <c r="H17" s="330" t="s">
        <v>828</v>
      </c>
      <c r="I17" s="138">
        <v>1</v>
      </c>
      <c r="J17" s="137"/>
      <c r="K17" s="137"/>
      <c r="L17" s="138">
        <v>1</v>
      </c>
      <c r="M17" s="137"/>
      <c r="N17" s="137"/>
      <c r="O17" s="138">
        <v>1</v>
      </c>
      <c r="P17" s="137"/>
      <c r="Q17" s="136"/>
      <c r="R17" s="315" t="s">
        <v>788</v>
      </c>
      <c r="S17" s="126"/>
    </row>
    <row r="18" spans="1:19" s="125" customFormat="1" ht="127.5">
      <c r="A18" s="314" t="s">
        <v>785</v>
      </c>
      <c r="B18" s="316" t="s">
        <v>791</v>
      </c>
      <c r="C18" s="141" t="s">
        <v>792</v>
      </c>
      <c r="D18" s="187">
        <v>0</v>
      </c>
      <c r="E18" s="131">
        <v>2</v>
      </c>
      <c r="F18" s="138"/>
      <c r="G18" s="137"/>
      <c r="H18" s="137"/>
      <c r="I18" s="138">
        <v>1</v>
      </c>
      <c r="J18" s="137"/>
      <c r="K18" s="137"/>
      <c r="L18" s="138"/>
      <c r="M18" s="137"/>
      <c r="N18" s="137"/>
      <c r="O18" s="138">
        <v>1</v>
      </c>
      <c r="P18" s="137"/>
      <c r="Q18" s="301"/>
      <c r="R18" s="315" t="s">
        <v>788</v>
      </c>
      <c r="S18" s="126"/>
    </row>
    <row r="19" spans="1:19" s="125" customFormat="1" ht="63.75">
      <c r="A19" s="314" t="s">
        <v>785</v>
      </c>
      <c r="B19" s="316" t="s">
        <v>793</v>
      </c>
      <c r="C19" s="317" t="s">
        <v>794</v>
      </c>
      <c r="D19" s="187">
        <v>0</v>
      </c>
      <c r="E19" s="131">
        <v>2</v>
      </c>
      <c r="F19" s="138"/>
      <c r="G19" s="137"/>
      <c r="H19" s="137"/>
      <c r="I19" s="318">
        <v>1</v>
      </c>
      <c r="J19" s="137"/>
      <c r="K19" s="137"/>
      <c r="L19" s="138"/>
      <c r="M19" s="137"/>
      <c r="N19" s="137"/>
      <c r="O19" s="138">
        <v>1</v>
      </c>
      <c r="P19" s="137"/>
      <c r="Q19" s="301"/>
      <c r="R19" s="315" t="s">
        <v>788</v>
      </c>
      <c r="S19" s="126"/>
    </row>
    <row r="20" spans="1:19" s="125" customFormat="1" ht="51">
      <c r="A20" s="314" t="s">
        <v>785</v>
      </c>
      <c r="B20" s="316" t="s">
        <v>795</v>
      </c>
      <c r="C20" s="141" t="s">
        <v>796</v>
      </c>
      <c r="D20" s="187">
        <v>0</v>
      </c>
      <c r="E20" s="131">
        <v>1</v>
      </c>
      <c r="F20" s="281"/>
      <c r="G20" s="137"/>
      <c r="H20" s="137"/>
      <c r="I20" s="138"/>
      <c r="J20" s="137"/>
      <c r="K20" s="137"/>
      <c r="L20" s="138"/>
      <c r="M20" s="137"/>
      <c r="N20" s="137"/>
      <c r="O20" s="138">
        <v>1</v>
      </c>
      <c r="P20" s="137"/>
      <c r="Q20" s="303"/>
      <c r="R20" s="315" t="s">
        <v>788</v>
      </c>
      <c r="S20" s="126"/>
    </row>
    <row r="21" spans="1:19" s="125" customFormat="1" ht="51">
      <c r="A21" s="314" t="s">
        <v>785</v>
      </c>
      <c r="B21" s="316" t="s">
        <v>797</v>
      </c>
      <c r="C21" s="141" t="s">
        <v>798</v>
      </c>
      <c r="D21" s="187">
        <v>0</v>
      </c>
      <c r="E21" s="131">
        <v>3</v>
      </c>
      <c r="F21" s="281"/>
      <c r="G21" s="137"/>
      <c r="H21" s="137"/>
      <c r="I21" s="138">
        <v>1</v>
      </c>
      <c r="J21" s="137"/>
      <c r="K21" s="137"/>
      <c r="L21" s="138">
        <v>1</v>
      </c>
      <c r="M21" s="137"/>
      <c r="N21" s="137"/>
      <c r="O21" s="138">
        <v>1</v>
      </c>
      <c r="P21" s="137"/>
      <c r="Q21" s="303"/>
      <c r="R21" s="315" t="s">
        <v>788</v>
      </c>
      <c r="S21" s="126"/>
    </row>
    <row r="22" spans="1:19" s="125" customFormat="1" ht="36.75" customHeight="1" thickBot="1">
      <c r="A22" s="134" t="s">
        <v>611</v>
      </c>
      <c r="B22" s="310" t="s">
        <v>612</v>
      </c>
      <c r="C22" s="310"/>
      <c r="D22" s="319"/>
      <c r="E22" s="320"/>
      <c r="F22" s="321"/>
      <c r="G22" s="322"/>
      <c r="H22" s="322"/>
      <c r="I22" s="321"/>
      <c r="J22" s="322"/>
      <c r="K22" s="322"/>
      <c r="L22" s="321"/>
      <c r="M22" s="322"/>
      <c r="N22" s="322"/>
      <c r="O22" s="321"/>
      <c r="P22" s="322"/>
      <c r="Q22" s="128"/>
      <c r="R22" s="127"/>
      <c r="S22" s="126"/>
    </row>
    <row r="23" spans="1:19" s="113" customFormat="1" ht="38.25">
      <c r="A23" s="426"/>
      <c r="B23" s="426"/>
      <c r="C23" s="426"/>
      <c r="D23" s="426"/>
      <c r="E23" s="427"/>
      <c r="F23" s="123" t="s">
        <v>293</v>
      </c>
      <c r="G23" s="123" t="s">
        <v>292</v>
      </c>
      <c r="H23" s="124" t="s">
        <v>291</v>
      </c>
      <c r="I23" s="123" t="s">
        <v>293</v>
      </c>
      <c r="J23" s="123" t="s">
        <v>292</v>
      </c>
      <c r="K23" s="124" t="s">
        <v>291</v>
      </c>
      <c r="L23" s="123" t="s">
        <v>293</v>
      </c>
      <c r="M23" s="123" t="s">
        <v>292</v>
      </c>
      <c r="N23" s="124" t="s">
        <v>291</v>
      </c>
      <c r="O23" s="123" t="s">
        <v>293</v>
      </c>
      <c r="P23" s="123" t="s">
        <v>292</v>
      </c>
      <c r="Q23" s="122" t="s">
        <v>291</v>
      </c>
      <c r="R23" s="121" t="s">
        <v>290</v>
      </c>
      <c r="S23" s="114"/>
    </row>
    <row r="24" spans="1:19" s="113" customFormat="1" ht="16.5" thickBot="1">
      <c r="A24" s="107"/>
      <c r="B24" s="107"/>
      <c r="C24" s="440" t="s">
        <v>289</v>
      </c>
      <c r="D24" s="376"/>
      <c r="E24" s="119">
        <f>+SUM(E16:E22)</f>
        <v>14</v>
      </c>
      <c r="F24" s="117">
        <f>+SUM(F16:F22)</f>
        <v>1</v>
      </c>
      <c r="G24" s="117">
        <f>+SUM(G16:G22)</f>
        <v>1</v>
      </c>
      <c r="H24" s="118">
        <f>+G24/F24</f>
        <v>1</v>
      </c>
      <c r="I24" s="117">
        <f>+SUM(I16:I22)</f>
        <v>5</v>
      </c>
      <c r="J24" s="117">
        <f>+SUM(J16:J22)</f>
        <v>0</v>
      </c>
      <c r="K24" s="118">
        <f>+J24/I24</f>
        <v>0</v>
      </c>
      <c r="L24" s="117">
        <f>+SUM(L16:L22)</f>
        <v>2</v>
      </c>
      <c r="M24" s="117">
        <f>+SUM(M16:M22)</f>
        <v>0</v>
      </c>
      <c r="N24" s="118">
        <f>+M24/L24</f>
        <v>0</v>
      </c>
      <c r="O24" s="117">
        <f>+SUM(O16:O22)</f>
        <v>6</v>
      </c>
      <c r="P24" s="117">
        <f>+SUM(P16:P22)</f>
        <v>0</v>
      </c>
      <c r="Q24" s="116">
        <f>+P24/O24</f>
        <v>0</v>
      </c>
      <c r="R24" s="115">
        <f>+SUM(G24+J24+M24+P24)/(F24+I24+L24+O24)</f>
        <v>7.1428571428571425E-2</v>
      </c>
      <c r="S24" s="114"/>
    </row>
    <row r="25" spans="1:19" s="110" customFormat="1" ht="226.15" customHeight="1" thickBot="1">
      <c r="A25" s="112"/>
      <c r="B25" s="112"/>
      <c r="C25" s="441" t="s">
        <v>459</v>
      </c>
      <c r="D25" s="442"/>
      <c r="E25" s="443"/>
      <c r="F25" s="541" t="s">
        <v>827</v>
      </c>
      <c r="G25" s="542"/>
      <c r="H25" s="543"/>
      <c r="I25" s="435"/>
      <c r="J25" s="433"/>
      <c r="K25" s="434"/>
      <c r="L25" s="435"/>
      <c r="M25" s="433"/>
      <c r="N25" s="434"/>
      <c r="O25" s="435"/>
      <c r="P25" s="433"/>
      <c r="Q25" s="436"/>
      <c r="R25" s="111" t="s">
        <v>287</v>
      </c>
    </row>
    <row r="26" spans="1:19" s="107" customFormat="1">
      <c r="D26" s="109"/>
      <c r="E26" s="109"/>
    </row>
    <row r="27" spans="1:19" s="107" customFormat="1">
      <c r="D27" s="109"/>
      <c r="E27" s="109"/>
    </row>
    <row r="28" spans="1:19" s="107" customFormat="1">
      <c r="D28" s="109"/>
      <c r="E28" s="109"/>
    </row>
    <row r="29" spans="1:19" s="107" customFormat="1">
      <c r="D29" s="109"/>
      <c r="E29" s="109"/>
    </row>
    <row r="30" spans="1:19" s="107" customFormat="1">
      <c r="D30" s="109"/>
      <c r="E30" s="109"/>
    </row>
    <row r="31" spans="1:19" s="107" customFormat="1">
      <c r="D31" s="109"/>
      <c r="E31" s="109"/>
    </row>
    <row r="32" spans="1:19" s="107" customFormat="1">
      <c r="D32" s="109"/>
      <c r="E32" s="109"/>
    </row>
    <row r="33" spans="4:5" s="107" customFormat="1">
      <c r="D33" s="109"/>
      <c r="E33" s="109"/>
    </row>
    <row r="34" spans="4:5" s="107" customFormat="1">
      <c r="D34" s="109"/>
      <c r="E34" s="109"/>
    </row>
    <row r="35" spans="4:5" s="107" customFormat="1">
      <c r="D35" s="109"/>
      <c r="E35" s="109"/>
    </row>
    <row r="36" spans="4:5" s="107" customFormat="1">
      <c r="D36" s="109"/>
      <c r="E36" s="109"/>
    </row>
    <row r="37" spans="4:5" s="107" customFormat="1">
      <c r="D37" s="109"/>
      <c r="E37" s="109"/>
    </row>
    <row r="38" spans="4:5" s="107" customFormat="1">
      <c r="D38" s="109"/>
      <c r="E38" s="109"/>
    </row>
    <row r="39" spans="4:5" s="107" customFormat="1">
      <c r="D39" s="109"/>
      <c r="E39" s="109"/>
    </row>
    <row r="40" spans="4:5" s="107" customFormat="1">
      <c r="D40" s="109"/>
      <c r="E40" s="109"/>
    </row>
    <row r="41" spans="4:5" s="107" customFormat="1">
      <c r="D41" s="109"/>
      <c r="E41" s="109"/>
    </row>
    <row r="42" spans="4:5" s="107" customFormat="1">
      <c r="D42" s="109"/>
      <c r="E42" s="109"/>
    </row>
    <row r="43" spans="4:5" s="107" customFormat="1">
      <c r="D43" s="109"/>
      <c r="E43" s="109"/>
    </row>
    <row r="44" spans="4:5" s="107" customFormat="1">
      <c r="D44" s="109"/>
      <c r="E44" s="109"/>
    </row>
    <row r="45" spans="4:5" s="107" customFormat="1">
      <c r="D45" s="109"/>
      <c r="E45" s="109"/>
    </row>
    <row r="46" spans="4:5" s="107" customFormat="1">
      <c r="D46" s="109"/>
      <c r="E46" s="109"/>
    </row>
    <row r="47" spans="4:5" s="107" customFormat="1">
      <c r="D47" s="109"/>
      <c r="E47" s="109"/>
    </row>
    <row r="48" spans="4:5" s="107" customFormat="1">
      <c r="D48" s="109"/>
      <c r="E48" s="109"/>
    </row>
    <row r="49" spans="4:5" s="107" customFormat="1">
      <c r="D49" s="109"/>
      <c r="E49" s="109"/>
    </row>
    <row r="50" spans="4:5" s="107" customFormat="1">
      <c r="D50" s="109"/>
      <c r="E50" s="109"/>
    </row>
    <row r="51" spans="4:5" s="107" customFormat="1">
      <c r="D51" s="109"/>
      <c r="E51" s="109"/>
    </row>
    <row r="52" spans="4:5" s="107" customFormat="1">
      <c r="D52" s="109"/>
      <c r="E52" s="109"/>
    </row>
    <row r="53" spans="4:5" s="107" customFormat="1">
      <c r="D53" s="109"/>
      <c r="E53" s="109"/>
    </row>
    <row r="54" spans="4:5" s="107" customFormat="1">
      <c r="D54" s="109"/>
      <c r="E54" s="109"/>
    </row>
    <row r="55" spans="4:5" s="107" customFormat="1">
      <c r="D55" s="109"/>
      <c r="E55" s="109"/>
    </row>
    <row r="56" spans="4:5" s="107" customFormat="1">
      <c r="D56" s="109"/>
      <c r="E56" s="109"/>
    </row>
    <row r="57" spans="4:5" s="107" customFormat="1">
      <c r="D57" s="109"/>
      <c r="E57" s="109"/>
    </row>
    <row r="58" spans="4:5" s="107" customFormat="1">
      <c r="D58" s="109"/>
      <c r="E58" s="109"/>
    </row>
    <row r="59" spans="4:5" s="107" customFormat="1">
      <c r="D59" s="109"/>
      <c r="E59" s="109"/>
    </row>
    <row r="60" spans="4:5" s="107" customFormat="1">
      <c r="D60" s="109"/>
      <c r="E60" s="109"/>
    </row>
    <row r="61" spans="4:5" s="107" customFormat="1">
      <c r="D61" s="109"/>
      <c r="E61" s="109"/>
    </row>
    <row r="62" spans="4:5" s="107" customFormat="1">
      <c r="D62" s="109"/>
      <c r="E62" s="109"/>
    </row>
    <row r="63" spans="4:5" s="107" customFormat="1">
      <c r="D63" s="109"/>
      <c r="E63" s="109"/>
    </row>
    <row r="64" spans="4:5"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1:5">
      <c r="A113" s="107"/>
      <c r="B113" s="107"/>
      <c r="C113" s="107"/>
      <c r="D113" s="109"/>
      <c r="E113" s="109"/>
    </row>
  </sheetData>
  <autoFilter ref="A15:Z25" xr:uid="{3BD43A77-DB9F-4BCF-9320-2A521A4F5764}"/>
  <mergeCells count="38">
    <mergeCell ref="L25:N25"/>
    <mergeCell ref="O25:Q25"/>
    <mergeCell ref="A23:E23"/>
    <mergeCell ref="C24:D24"/>
    <mergeCell ref="C25:E25"/>
    <mergeCell ref="F25:H25"/>
    <mergeCell ref="I25:K25"/>
    <mergeCell ref="A12:R12"/>
    <mergeCell ref="A13:A15"/>
    <mergeCell ref="B13:B15"/>
    <mergeCell ref="C13:C15"/>
    <mergeCell ref="D13:D14"/>
    <mergeCell ref="E13:E14"/>
    <mergeCell ref="F13:Q13"/>
    <mergeCell ref="R13:R15"/>
    <mergeCell ref="F14:H14"/>
    <mergeCell ref="I14:K14"/>
    <mergeCell ref="L14:N14"/>
    <mergeCell ref="O14:Q14"/>
    <mergeCell ref="Q10:R10"/>
    <mergeCell ref="A7:B7"/>
    <mergeCell ref="C7:R7"/>
    <mergeCell ref="A8:B8"/>
    <mergeCell ref="C8:R8"/>
    <mergeCell ref="A9:B9"/>
    <mergeCell ref="D9:F9"/>
    <mergeCell ref="G9:R9"/>
    <mergeCell ref="A10:B10"/>
    <mergeCell ref="D10:E10"/>
    <mergeCell ref="F10:I10"/>
    <mergeCell ref="K10:N10"/>
    <mergeCell ref="O10:P10"/>
    <mergeCell ref="B1:P1"/>
    <mergeCell ref="B2:P3"/>
    <mergeCell ref="A5:B5"/>
    <mergeCell ref="C5:R5"/>
    <mergeCell ref="A6:B6"/>
    <mergeCell ref="C6:R6"/>
  </mergeCells>
  <dataValidations count="3">
    <dataValidation type="decimal" operator="lessThan" allowBlank="1" showInputMessage="1" showErrorMessage="1" sqref="Q1:Q2" xr:uid="{AFB92E43-F21A-43CD-AD41-B368F0BC7983}">
      <formula1>0</formula1>
    </dataValidation>
    <dataValidation operator="lessThan" allowBlank="1" showInputMessage="1" showErrorMessage="1" sqref="R2:R3 B1:B2 Q3" xr:uid="{8B4621CF-7109-455E-A155-DE071EF7A679}"/>
    <dataValidation type="decimal" operator="lessThan" showInputMessage="1" sqref="R1" xr:uid="{7854151A-3C32-4545-8FFB-0600624C0476}">
      <formula1>0</formula1>
    </dataValidation>
  </dataValidations>
  <hyperlinks>
    <hyperlink ref="H17" r:id="rId1" display="https://supersalud.sharepoint.com/:f:/r/sites/GrupodeSeguridadDigital/Documentos compartidos/Levantamiento de activos de informacion 2025/CARPETA_IDEN_RIESGOS_ACTIVOS_I TRIM_2026/CHARLA INTRODUCTORIA ACTIVOS DE INF Y RIESGOS_13_04_2026?csf=1&amp;web=1&amp;e=pN4SV5" xr:uid="{8633BE3E-FA3D-496E-8104-A6D019EAC770}"/>
  </hyperlinks>
  <pageMargins left="0.7" right="0.7" top="0.75" bottom="0.75" header="0.3" footer="0.3"/>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70" zoomScaleNormal="70" workbookViewId="0">
      <selection activeCell="J2" sqref="J2"/>
    </sheetView>
  </sheetViews>
  <sheetFormatPr baseColWidth="10" defaultColWidth="11.42578125" defaultRowHeight="15"/>
  <cols>
    <col min="1" max="1" width="24.28515625" style="4" customWidth="1"/>
    <col min="2" max="2" width="40" style="4" customWidth="1"/>
    <col min="3" max="3" width="37.28515625" style="4" customWidth="1"/>
    <col min="4" max="4" width="39.5703125" style="4" customWidth="1"/>
    <col min="5" max="5" width="37" style="4" customWidth="1"/>
    <col min="6" max="6" width="44.140625" style="4" customWidth="1"/>
    <col min="7" max="8" width="47.28515625" style="4" customWidth="1"/>
    <col min="9" max="9" width="63.140625" style="4" customWidth="1"/>
    <col min="10" max="10" width="35.5703125" style="4" customWidth="1"/>
    <col min="11" max="13" width="26.28515625" style="4" customWidth="1"/>
    <col min="14" max="14" width="42.5703125" style="1" customWidth="1"/>
    <col min="15" max="16384" width="11.42578125" style="1"/>
  </cols>
  <sheetData>
    <row r="1" spans="1:14" ht="30">
      <c r="A1" s="30" t="s">
        <v>173</v>
      </c>
      <c r="B1" s="31" t="s">
        <v>174</v>
      </c>
      <c r="C1" s="32" t="s">
        <v>175</v>
      </c>
      <c r="D1" s="33" t="s">
        <v>176</v>
      </c>
      <c r="E1" s="34" t="s">
        <v>177</v>
      </c>
      <c r="F1" s="35" t="s">
        <v>178</v>
      </c>
      <c r="G1" s="36" t="s">
        <v>179</v>
      </c>
      <c r="H1" s="37" t="s">
        <v>180</v>
      </c>
      <c r="I1" s="38" t="s">
        <v>181</v>
      </c>
      <c r="J1" s="39" t="s">
        <v>182</v>
      </c>
      <c r="K1" s="40" t="s">
        <v>183</v>
      </c>
      <c r="L1" s="41" t="s">
        <v>184</v>
      </c>
      <c r="M1" s="42" t="s">
        <v>185</v>
      </c>
      <c r="N1" s="43" t="s">
        <v>186</v>
      </c>
    </row>
    <row r="2" spans="1:14" ht="84">
      <c r="A2" s="44" t="s">
        <v>187</v>
      </c>
      <c r="B2" s="2" t="s">
        <v>188</v>
      </c>
      <c r="C2" s="45" t="s">
        <v>189</v>
      </c>
      <c r="D2" s="46" t="s">
        <v>190</v>
      </c>
      <c r="E2" s="47" t="s">
        <v>190</v>
      </c>
      <c r="F2" s="48" t="s">
        <v>191</v>
      </c>
      <c r="G2" s="49" t="s">
        <v>192</v>
      </c>
      <c r="H2" s="50" t="s">
        <v>193</v>
      </c>
      <c r="I2" s="51" t="s">
        <v>194</v>
      </c>
      <c r="J2" s="52" t="s">
        <v>195</v>
      </c>
      <c r="K2" s="53" t="s">
        <v>196</v>
      </c>
      <c r="L2" s="54" t="s">
        <v>197</v>
      </c>
      <c r="M2" s="55" t="s">
        <v>198</v>
      </c>
      <c r="N2" s="56" t="s">
        <v>190</v>
      </c>
    </row>
    <row r="3" spans="1:14" ht="120">
      <c r="A3" s="44" t="s">
        <v>199</v>
      </c>
      <c r="B3" s="3" t="s">
        <v>200</v>
      </c>
      <c r="C3" s="45" t="s">
        <v>201</v>
      </c>
      <c r="D3" s="46" t="s">
        <v>202</v>
      </c>
      <c r="E3" s="47" t="s">
        <v>203</v>
      </c>
      <c r="F3" s="48" t="s">
        <v>204</v>
      </c>
      <c r="G3" s="49" t="s">
        <v>205</v>
      </c>
      <c r="H3" s="50" t="s">
        <v>206</v>
      </c>
      <c r="I3" s="51" t="s">
        <v>207</v>
      </c>
      <c r="J3" s="52" t="s">
        <v>208</v>
      </c>
      <c r="K3" s="53" t="s">
        <v>209</v>
      </c>
      <c r="L3" s="54" t="s">
        <v>210</v>
      </c>
      <c r="M3" s="55" t="s">
        <v>211</v>
      </c>
      <c r="N3" s="20" t="s">
        <v>190</v>
      </c>
    </row>
    <row r="4" spans="1:14" ht="108">
      <c r="A4" s="44" t="s">
        <v>212</v>
      </c>
      <c r="B4" s="2" t="s">
        <v>213</v>
      </c>
      <c r="C4" s="45" t="s">
        <v>214</v>
      </c>
      <c r="D4" s="46" t="s">
        <v>215</v>
      </c>
      <c r="E4" s="47" t="s">
        <v>216</v>
      </c>
      <c r="F4" s="48" t="s">
        <v>217</v>
      </c>
      <c r="G4" s="49" t="s">
        <v>218</v>
      </c>
      <c r="H4" s="50" t="s">
        <v>219</v>
      </c>
      <c r="I4" s="51" t="s">
        <v>220</v>
      </c>
      <c r="J4" s="52" t="s">
        <v>221</v>
      </c>
      <c r="K4" s="53" t="s">
        <v>222</v>
      </c>
      <c r="L4" s="54" t="s">
        <v>41</v>
      </c>
      <c r="M4" s="55" t="s">
        <v>223</v>
      </c>
      <c r="N4" s="20" t="s">
        <v>203</v>
      </c>
    </row>
    <row r="5" spans="1:14" ht="108">
      <c r="A5" s="44" t="s">
        <v>224</v>
      </c>
      <c r="B5" s="2" t="s">
        <v>225</v>
      </c>
      <c r="C5" s="45" t="s">
        <v>226</v>
      </c>
      <c r="D5" s="46" t="s">
        <v>227</v>
      </c>
      <c r="E5" s="47" t="s">
        <v>228</v>
      </c>
      <c r="F5" s="48" t="s">
        <v>229</v>
      </c>
      <c r="G5" s="49" t="s">
        <v>230</v>
      </c>
      <c r="H5" s="50" t="s">
        <v>231</v>
      </c>
      <c r="I5" s="51" t="s">
        <v>232</v>
      </c>
      <c r="J5" s="52" t="s">
        <v>233</v>
      </c>
      <c r="K5" s="53"/>
      <c r="L5" s="54" t="s">
        <v>234</v>
      </c>
      <c r="M5" s="55" t="s">
        <v>235</v>
      </c>
      <c r="N5" s="56" t="s">
        <v>202</v>
      </c>
    </row>
    <row r="6" spans="1:14" ht="120">
      <c r="A6" s="44"/>
      <c r="B6" s="2" t="s">
        <v>236</v>
      </c>
      <c r="C6" s="45" t="s">
        <v>237</v>
      </c>
      <c r="D6" s="46" t="s">
        <v>238</v>
      </c>
      <c r="E6" s="47" t="s">
        <v>239</v>
      </c>
      <c r="F6" s="48" t="s">
        <v>240</v>
      </c>
      <c r="G6" s="49"/>
      <c r="H6" s="50" t="s">
        <v>241</v>
      </c>
      <c r="I6" s="51" t="s">
        <v>242</v>
      </c>
      <c r="J6" s="52" t="s">
        <v>138</v>
      </c>
      <c r="K6" s="53"/>
      <c r="L6" s="54" t="s">
        <v>243</v>
      </c>
      <c r="M6" s="4" t="s">
        <v>244</v>
      </c>
      <c r="N6" s="20" t="s">
        <v>216</v>
      </c>
    </row>
    <row r="7" spans="1:14" ht="105">
      <c r="A7" s="44"/>
      <c r="B7" s="3" t="s">
        <v>245</v>
      </c>
      <c r="C7" s="4" t="s">
        <v>246</v>
      </c>
      <c r="D7" s="46" t="s">
        <v>247</v>
      </c>
      <c r="E7" s="47" t="s">
        <v>248</v>
      </c>
      <c r="F7" s="48" t="s">
        <v>249</v>
      </c>
      <c r="G7" s="49"/>
      <c r="H7" s="50" t="s">
        <v>250</v>
      </c>
      <c r="I7" s="51" t="s">
        <v>251</v>
      </c>
      <c r="J7" s="52" t="s">
        <v>252</v>
      </c>
      <c r="K7" s="53"/>
      <c r="L7" s="54"/>
      <c r="N7" s="20" t="s">
        <v>228</v>
      </c>
    </row>
    <row r="8" spans="1:14" ht="60">
      <c r="A8" s="44"/>
      <c r="D8" s="46" t="s">
        <v>253</v>
      </c>
      <c r="E8" s="47" t="s">
        <v>254</v>
      </c>
      <c r="F8" s="48" t="s">
        <v>255</v>
      </c>
      <c r="H8" s="50" t="s">
        <v>256</v>
      </c>
      <c r="I8" s="51" t="s">
        <v>257</v>
      </c>
      <c r="J8" s="52" t="s">
        <v>132</v>
      </c>
      <c r="L8" s="54"/>
      <c r="N8" s="20" t="s">
        <v>239</v>
      </c>
    </row>
    <row r="9" spans="1:14" ht="30">
      <c r="D9" s="46"/>
      <c r="E9" s="47" t="s">
        <v>258</v>
      </c>
      <c r="F9" s="48" t="s">
        <v>259</v>
      </c>
      <c r="H9" s="50" t="s">
        <v>260</v>
      </c>
      <c r="I9" s="51" t="s">
        <v>261</v>
      </c>
      <c r="J9" s="52" t="s">
        <v>262</v>
      </c>
      <c r="N9" s="56" t="s">
        <v>215</v>
      </c>
    </row>
    <row r="10" spans="1:14" ht="30">
      <c r="D10" s="46"/>
      <c r="E10" s="47" t="s">
        <v>263</v>
      </c>
      <c r="H10" s="50" t="s">
        <v>264</v>
      </c>
      <c r="I10" s="51" t="s">
        <v>265</v>
      </c>
      <c r="J10" s="52" t="s">
        <v>77</v>
      </c>
      <c r="N10" s="20" t="s">
        <v>248</v>
      </c>
    </row>
    <row r="11" spans="1:14">
      <c r="D11" s="46"/>
      <c r="E11" s="47" t="s">
        <v>266</v>
      </c>
      <c r="H11" s="50" t="s">
        <v>267</v>
      </c>
      <c r="I11" s="51"/>
      <c r="J11" s="52" t="s">
        <v>171</v>
      </c>
      <c r="N11" s="20" t="s">
        <v>254</v>
      </c>
    </row>
    <row r="12" spans="1:14">
      <c r="D12" s="46"/>
      <c r="E12" s="47" t="s">
        <v>268</v>
      </c>
      <c r="H12" s="50" t="s">
        <v>269</v>
      </c>
      <c r="I12" s="51"/>
      <c r="J12" s="52" t="s">
        <v>73</v>
      </c>
      <c r="N12" s="20" t="s">
        <v>270</v>
      </c>
    </row>
    <row r="13" spans="1:14">
      <c r="E13" s="47" t="s">
        <v>271</v>
      </c>
      <c r="H13" s="50" t="s">
        <v>272</v>
      </c>
      <c r="I13" s="51"/>
      <c r="J13" s="52" t="s">
        <v>273</v>
      </c>
      <c r="N13" s="20" t="s">
        <v>263</v>
      </c>
    </row>
    <row r="14" spans="1:14">
      <c r="E14" s="47" t="s">
        <v>274</v>
      </c>
      <c r="H14" s="50" t="s">
        <v>275</v>
      </c>
      <c r="I14" s="51"/>
      <c r="J14" s="52" t="s">
        <v>66</v>
      </c>
      <c r="N14" s="20" t="s">
        <v>266</v>
      </c>
    </row>
    <row r="15" spans="1:14">
      <c r="E15" s="47" t="s">
        <v>276</v>
      </c>
      <c r="H15" s="50" t="s">
        <v>277</v>
      </c>
      <c r="I15" s="51"/>
      <c r="J15" s="52" t="s">
        <v>278</v>
      </c>
      <c r="N15" s="20" t="s">
        <v>268</v>
      </c>
    </row>
    <row r="16" spans="1:14">
      <c r="E16" s="47" t="s">
        <v>279</v>
      </c>
      <c r="H16" s="50" t="s">
        <v>280</v>
      </c>
      <c r="I16" s="51"/>
      <c r="N16" s="20" t="s">
        <v>271</v>
      </c>
    </row>
    <row r="17" spans="5:14" ht="30">
      <c r="E17" s="47" t="s">
        <v>281</v>
      </c>
      <c r="H17" s="5"/>
      <c r="N17" s="20" t="s">
        <v>274</v>
      </c>
    </row>
    <row r="18" spans="5:14" ht="30">
      <c r="E18" s="47" t="s">
        <v>282</v>
      </c>
      <c r="H18" s="6"/>
      <c r="N18" s="56" t="s">
        <v>227</v>
      </c>
    </row>
    <row r="19" spans="5:14" ht="30">
      <c r="E19" s="47" t="s">
        <v>283</v>
      </c>
      <c r="H19" s="5"/>
      <c r="N19" s="20" t="s">
        <v>282</v>
      </c>
    </row>
    <row r="20" spans="5:14">
      <c r="E20" s="47" t="s">
        <v>284</v>
      </c>
      <c r="H20" s="5"/>
      <c r="N20" s="56" t="s">
        <v>238</v>
      </c>
    </row>
    <row r="21" spans="5:14">
      <c r="H21" s="5"/>
      <c r="N21" s="20" t="s">
        <v>276</v>
      </c>
    </row>
    <row r="22" spans="5:14">
      <c r="H22" s="5"/>
      <c r="N22" s="20" t="s">
        <v>279</v>
      </c>
    </row>
    <row r="23" spans="5:14" ht="30">
      <c r="H23" s="5"/>
      <c r="N23" s="20" t="s">
        <v>281</v>
      </c>
    </row>
    <row r="24" spans="5:14">
      <c r="H24" s="5"/>
      <c r="N24" s="56" t="s">
        <v>247</v>
      </c>
    </row>
    <row r="25" spans="5:14">
      <c r="H25" s="6"/>
      <c r="N25" s="20" t="s">
        <v>283</v>
      </c>
    </row>
    <row r="26" spans="5:14">
      <c r="H26" s="5"/>
      <c r="N26" s="56" t="s">
        <v>253</v>
      </c>
    </row>
    <row r="27" spans="5:14">
      <c r="H27" s="6"/>
      <c r="N27" s="20" t="s">
        <v>284</v>
      </c>
    </row>
    <row r="28" spans="5:14">
      <c r="H28" s="5"/>
    </row>
    <row r="29" spans="5:14">
      <c r="H29" s="5"/>
    </row>
    <row r="30" spans="5:14">
      <c r="H30" s="6"/>
    </row>
    <row r="31" spans="5:14">
      <c r="H31" s="5"/>
    </row>
    <row r="32" spans="5:14">
      <c r="H32" s="5"/>
    </row>
    <row r="33" spans="8:8">
      <c r="H33" s="5"/>
    </row>
    <row r="34" spans="8:8">
      <c r="H34" s="6"/>
    </row>
    <row r="35" spans="8:8">
      <c r="H35" s="6"/>
    </row>
    <row r="36" spans="8:8">
      <c r="H36" s="5"/>
    </row>
    <row r="37" spans="8:8">
      <c r="H37" s="6"/>
    </row>
    <row r="38" spans="8:8">
      <c r="H38" s="5"/>
    </row>
    <row r="39" spans="8:8">
      <c r="H39" s="5"/>
    </row>
    <row r="40" spans="8:8">
      <c r="H40" s="5"/>
    </row>
    <row r="41" spans="8:8">
      <c r="H41" s="6"/>
    </row>
    <row r="42" spans="8:8">
      <c r="H42" s="6"/>
    </row>
    <row r="43" spans="8:8">
      <c r="H43" s="6"/>
    </row>
    <row r="44" spans="8:8">
      <c r="H44" s="6"/>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2:K8"/>
  <sheetViews>
    <sheetView workbookViewId="0">
      <selection activeCell="N11" sqref="N11"/>
    </sheetView>
  </sheetViews>
  <sheetFormatPr baseColWidth="10" defaultColWidth="11.42578125" defaultRowHeight="15"/>
  <sheetData>
    <row r="2" spans="11:11">
      <c r="K2" t="s">
        <v>197</v>
      </c>
    </row>
    <row r="3" spans="11:11">
      <c r="K3" t="s">
        <v>210</v>
      </c>
    </row>
    <row r="4" spans="11:11">
      <c r="K4" t="s">
        <v>41</v>
      </c>
    </row>
    <row r="5" spans="11:11">
      <c r="K5" t="s">
        <v>234</v>
      </c>
    </row>
    <row r="6" spans="11:11">
      <c r="K6" t="s">
        <v>243</v>
      </c>
    </row>
    <row r="7" spans="11:11">
      <c r="K7" t="s">
        <v>285</v>
      </c>
    </row>
    <row r="8" spans="11:11">
      <c r="K8"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44FFE-675D-4534-8DFC-216DB443715A}">
  <sheetPr>
    <tabColor rgb="FF002060"/>
  </sheetPr>
  <dimension ref="A1:N1"/>
  <sheetViews>
    <sheetView zoomScale="70" zoomScaleNormal="70" workbookViewId="0">
      <pane ySplit="1" topLeftCell="A2" activePane="bottomLeft" state="frozen"/>
      <selection activeCell="A8" sqref="A8"/>
      <selection pane="bottomLeft" activeCell="K40" sqref="K40"/>
    </sheetView>
  </sheetViews>
  <sheetFormatPr baseColWidth="10" defaultColWidth="0" defaultRowHeight="15.75" customHeight="1"/>
  <cols>
    <col min="1" max="14" width="10.85546875" style="105" customWidth="1"/>
    <col min="15" max="16384" width="10.85546875" style="105" hidden="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3CD02-0EB6-4C4A-B3CE-C8DFB86676E0}">
  <dimension ref="A1:Z130"/>
  <sheetViews>
    <sheetView topLeftCell="A10" zoomScaleNormal="100" workbookViewId="0">
      <selection activeCell="K15" sqref="K15:K16"/>
    </sheetView>
  </sheetViews>
  <sheetFormatPr baseColWidth="10" defaultColWidth="0" defaultRowHeight="14.25"/>
  <cols>
    <col min="1" max="1" width="22.28515625" style="106" customWidth="1"/>
    <col min="2" max="2" width="38.42578125" style="106" customWidth="1"/>
    <col min="3" max="3" width="24" style="106" customWidth="1"/>
    <col min="4" max="5" width="6" style="108" customWidth="1"/>
    <col min="6" max="7" width="13.5703125" style="106" customWidth="1"/>
    <col min="8" max="8" width="18.285156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
      <c r="A1" s="169"/>
      <c r="B1" s="357" t="s">
        <v>384</v>
      </c>
      <c r="C1" s="358"/>
      <c r="D1" s="358"/>
      <c r="E1" s="358"/>
      <c r="F1" s="358"/>
      <c r="G1" s="358"/>
      <c r="H1" s="358"/>
      <c r="I1" s="358"/>
      <c r="J1" s="358"/>
      <c r="K1" s="358"/>
      <c r="L1" s="358"/>
      <c r="M1" s="358"/>
      <c r="N1" s="358"/>
      <c r="O1" s="358"/>
      <c r="P1" s="359"/>
      <c r="Q1" s="168" t="s">
        <v>1</v>
      </c>
      <c r="R1" s="167" t="s">
        <v>383</v>
      </c>
    </row>
    <row r="2" spans="1:19" ht="15" customHeight="1">
      <c r="A2" s="166"/>
      <c r="B2" s="360" t="s">
        <v>382</v>
      </c>
      <c r="C2" s="361"/>
      <c r="D2" s="361"/>
      <c r="E2" s="361"/>
      <c r="F2" s="361"/>
      <c r="G2" s="361"/>
      <c r="H2" s="361"/>
      <c r="I2" s="361"/>
      <c r="J2" s="361"/>
      <c r="K2" s="361"/>
      <c r="L2" s="361"/>
      <c r="M2" s="361"/>
      <c r="N2" s="361"/>
      <c r="O2" s="361"/>
      <c r="P2" s="362"/>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45992</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29.25" customHeight="1">
      <c r="A5" s="366" t="s">
        <v>381</v>
      </c>
      <c r="B5" s="367"/>
      <c r="C5" s="368" t="s">
        <v>380</v>
      </c>
      <c r="D5" s="369"/>
      <c r="E5" s="369"/>
      <c r="F5" s="369"/>
      <c r="G5" s="369"/>
      <c r="H5" s="369"/>
      <c r="I5" s="369"/>
      <c r="J5" s="369"/>
      <c r="K5" s="369"/>
      <c r="L5" s="369"/>
      <c r="M5" s="369"/>
      <c r="N5" s="369"/>
      <c r="O5" s="369"/>
      <c r="P5" s="369"/>
      <c r="Q5" s="369"/>
      <c r="R5" s="370"/>
      <c r="S5" s="155"/>
    </row>
    <row r="6" spans="1:19" s="154" customFormat="1" ht="18" customHeight="1">
      <c r="A6" s="366" t="s">
        <v>379</v>
      </c>
      <c r="B6" s="367"/>
      <c r="C6" s="368" t="s">
        <v>378</v>
      </c>
      <c r="D6" s="369"/>
      <c r="E6" s="369"/>
      <c r="F6" s="369"/>
      <c r="G6" s="369"/>
      <c r="H6" s="369"/>
      <c r="I6" s="369"/>
      <c r="J6" s="369"/>
      <c r="K6" s="369"/>
      <c r="L6" s="369"/>
      <c r="M6" s="369"/>
      <c r="N6" s="369"/>
      <c r="O6" s="369"/>
      <c r="P6" s="369"/>
      <c r="Q6" s="369"/>
      <c r="R6" s="370"/>
      <c r="S6" s="155"/>
    </row>
    <row r="7" spans="1:19" s="154" customFormat="1" ht="18" customHeight="1">
      <c r="A7" s="366" t="s">
        <v>377</v>
      </c>
      <c r="B7" s="367"/>
      <c r="C7" s="373" t="s">
        <v>376</v>
      </c>
      <c r="D7" s="374"/>
      <c r="E7" s="374"/>
      <c r="F7" s="374"/>
      <c r="G7" s="374"/>
      <c r="H7" s="374"/>
      <c r="I7" s="374"/>
      <c r="J7" s="374"/>
      <c r="K7" s="374"/>
      <c r="L7" s="374"/>
      <c r="M7" s="374"/>
      <c r="N7" s="374"/>
      <c r="O7" s="374"/>
      <c r="P7" s="374"/>
      <c r="Q7" s="374"/>
      <c r="R7" s="375"/>
      <c r="S7" s="155"/>
    </row>
    <row r="8" spans="1:19" s="154" customFormat="1" ht="18" customHeight="1">
      <c r="A8" s="366" t="s">
        <v>375</v>
      </c>
      <c r="B8" s="367"/>
      <c r="C8" s="368" t="s">
        <v>374</v>
      </c>
      <c r="D8" s="369"/>
      <c r="E8" s="369"/>
      <c r="F8" s="369"/>
      <c r="G8" s="369"/>
      <c r="H8" s="369"/>
      <c r="I8" s="369"/>
      <c r="J8" s="369"/>
      <c r="K8" s="369"/>
      <c r="L8" s="369"/>
      <c r="M8" s="369"/>
      <c r="N8" s="369"/>
      <c r="O8" s="369"/>
      <c r="P8" s="369"/>
      <c r="Q8" s="369"/>
      <c r="R8" s="370"/>
      <c r="S8" s="155"/>
    </row>
    <row r="9" spans="1:19" s="154" customFormat="1" ht="18" customHeight="1">
      <c r="A9" s="376" t="s">
        <v>373</v>
      </c>
      <c r="B9" s="376"/>
      <c r="C9" s="160" t="s">
        <v>372</v>
      </c>
      <c r="D9" s="366" t="s">
        <v>371</v>
      </c>
      <c r="E9" s="377"/>
      <c r="F9" s="377"/>
      <c r="G9" s="369" t="s">
        <v>370</v>
      </c>
      <c r="H9" s="369"/>
      <c r="I9" s="369"/>
      <c r="J9" s="369"/>
      <c r="K9" s="369"/>
      <c r="L9" s="369"/>
      <c r="M9" s="369"/>
      <c r="N9" s="369"/>
      <c r="O9" s="369"/>
      <c r="P9" s="369"/>
      <c r="Q9" s="369"/>
      <c r="R9" s="370"/>
      <c r="S9" s="155"/>
    </row>
    <row r="10" spans="1:19" s="154" customFormat="1" ht="18" customHeight="1">
      <c r="A10" s="378" t="s">
        <v>369</v>
      </c>
      <c r="B10" s="379"/>
      <c r="C10" s="159">
        <v>46028</v>
      </c>
      <c r="D10" s="376" t="s">
        <v>368</v>
      </c>
      <c r="E10" s="376"/>
      <c r="F10" s="380" t="s">
        <v>367</v>
      </c>
      <c r="G10" s="380"/>
      <c r="H10" s="380"/>
      <c r="I10" s="380"/>
      <c r="J10" s="120" t="s">
        <v>366</v>
      </c>
      <c r="K10" s="368" t="s">
        <v>365</v>
      </c>
      <c r="L10" s="369"/>
      <c r="M10" s="369"/>
      <c r="N10" s="370"/>
      <c r="O10" s="366" t="s">
        <v>364</v>
      </c>
      <c r="P10" s="367"/>
      <c r="Q10" s="371" t="s">
        <v>363</v>
      </c>
      <c r="R10" s="372"/>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34.5" customHeight="1">
      <c r="A13" s="389" t="s">
        <v>361</v>
      </c>
      <c r="B13" s="384" t="s">
        <v>360</v>
      </c>
      <c r="C13" s="384" t="s">
        <v>359</v>
      </c>
      <c r="D13" s="152" t="s">
        <v>358</v>
      </c>
      <c r="E13" s="152" t="s">
        <v>357</v>
      </c>
      <c r="F13" s="384" t="s">
        <v>356</v>
      </c>
      <c r="G13" s="376"/>
      <c r="H13" s="384" t="s">
        <v>355</v>
      </c>
      <c r="I13" s="384" t="s">
        <v>354</v>
      </c>
      <c r="J13" s="376"/>
      <c r="K13" s="384" t="s">
        <v>351</v>
      </c>
      <c r="L13" s="384" t="s">
        <v>353</v>
      </c>
      <c r="M13" s="376"/>
      <c r="N13" s="384" t="s">
        <v>351</v>
      </c>
      <c r="O13" s="384" t="s">
        <v>352</v>
      </c>
      <c r="P13" s="376"/>
      <c r="Q13" s="384" t="s">
        <v>351</v>
      </c>
      <c r="R13" s="385" t="s">
        <v>350</v>
      </c>
      <c r="S13" s="155"/>
    </row>
    <row r="14" spans="1:19" s="150" customFormat="1" ht="26.25" customHeight="1">
      <c r="A14" s="389"/>
      <c r="B14" s="384"/>
      <c r="C14" s="384"/>
      <c r="D14" s="153">
        <v>2025</v>
      </c>
      <c r="E14" s="153">
        <v>2026</v>
      </c>
      <c r="F14" s="152" t="s">
        <v>349</v>
      </c>
      <c r="G14" s="152" t="s">
        <v>348</v>
      </c>
      <c r="H14" s="384"/>
      <c r="I14" s="152" t="s">
        <v>349</v>
      </c>
      <c r="J14" s="152" t="s">
        <v>348</v>
      </c>
      <c r="K14" s="384"/>
      <c r="L14" s="152" t="s">
        <v>349</v>
      </c>
      <c r="M14" s="152" t="s">
        <v>348</v>
      </c>
      <c r="N14" s="384"/>
      <c r="O14" s="152" t="s">
        <v>349</v>
      </c>
      <c r="P14" s="152" t="s">
        <v>348</v>
      </c>
      <c r="Q14" s="384"/>
      <c r="R14" s="385"/>
      <c r="S14" s="151"/>
    </row>
    <row r="15" spans="1:19" s="125" customFormat="1" ht="135">
      <c r="A15" s="143" t="s">
        <v>347</v>
      </c>
      <c r="B15" s="149" t="s">
        <v>346</v>
      </c>
      <c r="C15" s="149" t="s">
        <v>345</v>
      </c>
      <c r="D15" s="140">
        <v>2</v>
      </c>
      <c r="E15" s="131">
        <v>4</v>
      </c>
      <c r="F15" s="148">
        <v>1</v>
      </c>
      <c r="G15" s="323">
        <v>3</v>
      </c>
      <c r="H15" s="324" t="s">
        <v>799</v>
      </c>
      <c r="I15" s="148">
        <v>1</v>
      </c>
      <c r="J15" s="147"/>
      <c r="K15" s="147"/>
      <c r="L15" s="148">
        <v>1</v>
      </c>
      <c r="M15" s="147"/>
      <c r="N15" s="147"/>
      <c r="O15" s="148">
        <v>1</v>
      </c>
      <c r="P15" s="147"/>
      <c r="Q15" s="146"/>
      <c r="R15" s="135" t="s">
        <v>294</v>
      </c>
      <c r="S15" s="126"/>
    </row>
    <row r="16" spans="1:19" s="125" customFormat="1" ht="79.150000000000006" customHeight="1">
      <c r="A16" s="419" t="s">
        <v>344</v>
      </c>
      <c r="B16" s="141" t="s">
        <v>343</v>
      </c>
      <c r="C16" s="149" t="s">
        <v>342</v>
      </c>
      <c r="D16" s="140">
        <v>1</v>
      </c>
      <c r="E16" s="131">
        <v>1</v>
      </c>
      <c r="F16" s="148"/>
      <c r="G16" s="147"/>
      <c r="H16" s="333"/>
      <c r="I16" s="148"/>
      <c r="J16" s="147"/>
      <c r="K16" s="147"/>
      <c r="L16" s="148"/>
      <c r="M16" s="147"/>
      <c r="N16" s="147"/>
      <c r="O16" s="148">
        <v>1</v>
      </c>
      <c r="P16" s="147"/>
      <c r="Q16" s="146"/>
      <c r="R16" s="135" t="s">
        <v>294</v>
      </c>
      <c r="S16" s="126"/>
    </row>
    <row r="17" spans="1:19" s="125" customFormat="1" ht="39.6" customHeight="1">
      <c r="A17" s="419"/>
      <c r="B17" s="141" t="s">
        <v>341</v>
      </c>
      <c r="C17" s="149" t="s">
        <v>340</v>
      </c>
      <c r="D17" s="140">
        <v>1</v>
      </c>
      <c r="E17" s="131">
        <v>1</v>
      </c>
      <c r="F17" s="148"/>
      <c r="G17" s="147"/>
      <c r="H17" s="331"/>
      <c r="I17" s="148"/>
      <c r="J17" s="147"/>
      <c r="K17" s="147"/>
      <c r="L17" s="148"/>
      <c r="M17" s="147"/>
      <c r="N17" s="147"/>
      <c r="O17" s="148">
        <v>1</v>
      </c>
      <c r="P17" s="147"/>
      <c r="Q17" s="146"/>
      <c r="R17" s="135" t="s">
        <v>294</v>
      </c>
      <c r="S17" s="126"/>
    </row>
    <row r="18" spans="1:19" s="125" customFormat="1" ht="39.6" customHeight="1">
      <c r="A18" s="419"/>
      <c r="B18" s="141" t="s">
        <v>339</v>
      </c>
      <c r="C18" s="149" t="s">
        <v>338</v>
      </c>
      <c r="D18" s="140">
        <v>1</v>
      </c>
      <c r="E18" s="131">
        <v>1</v>
      </c>
      <c r="F18" s="148"/>
      <c r="G18" s="147"/>
      <c r="H18" s="331"/>
      <c r="I18" s="148"/>
      <c r="J18" s="147"/>
      <c r="K18" s="147"/>
      <c r="L18" s="148">
        <v>1</v>
      </c>
      <c r="M18" s="147"/>
      <c r="N18" s="147"/>
      <c r="O18" s="148"/>
      <c r="P18" s="147"/>
      <c r="Q18" s="146"/>
      <c r="R18" s="135" t="s">
        <v>294</v>
      </c>
      <c r="S18" s="126"/>
    </row>
    <row r="19" spans="1:19" s="125" customFormat="1" ht="39.6" customHeight="1">
      <c r="A19" s="419"/>
      <c r="B19" s="141" t="s">
        <v>337</v>
      </c>
      <c r="C19" s="141" t="s">
        <v>336</v>
      </c>
      <c r="D19" s="140">
        <v>0</v>
      </c>
      <c r="E19" s="131">
        <v>1</v>
      </c>
      <c r="F19" s="138"/>
      <c r="G19" s="137"/>
      <c r="H19" s="331"/>
      <c r="I19" s="138"/>
      <c r="J19" s="137"/>
      <c r="K19" s="137"/>
      <c r="L19" s="138"/>
      <c r="M19" s="137"/>
      <c r="N19" s="137"/>
      <c r="O19" s="138">
        <v>1</v>
      </c>
      <c r="P19" s="137"/>
      <c r="Q19" s="136"/>
      <c r="R19" s="135" t="s">
        <v>294</v>
      </c>
      <c r="S19" s="126"/>
    </row>
    <row r="20" spans="1:19" s="125" customFormat="1" ht="39.6" customHeight="1">
      <c r="A20" s="419"/>
      <c r="B20" s="141" t="s">
        <v>335</v>
      </c>
      <c r="C20" s="149" t="s">
        <v>334</v>
      </c>
      <c r="D20" s="140">
        <v>1</v>
      </c>
      <c r="E20" s="131">
        <v>1</v>
      </c>
      <c r="F20" s="148"/>
      <c r="G20" s="147"/>
      <c r="H20" s="331"/>
      <c r="I20" s="148"/>
      <c r="J20" s="147"/>
      <c r="K20" s="147"/>
      <c r="L20" s="148"/>
      <c r="M20" s="147"/>
      <c r="N20" s="147"/>
      <c r="O20" s="148">
        <v>1</v>
      </c>
      <c r="P20" s="147"/>
      <c r="Q20" s="146"/>
      <c r="R20" s="135" t="s">
        <v>294</v>
      </c>
      <c r="S20" s="126"/>
    </row>
    <row r="21" spans="1:19" s="125" customFormat="1" ht="51">
      <c r="A21" s="420" t="s">
        <v>333</v>
      </c>
      <c r="B21" s="145" t="s">
        <v>332</v>
      </c>
      <c r="C21" s="141" t="s">
        <v>312</v>
      </c>
      <c r="D21" s="140">
        <v>2</v>
      </c>
      <c r="E21" s="131">
        <v>2</v>
      </c>
      <c r="F21" s="138">
        <v>1</v>
      </c>
      <c r="G21" s="138">
        <v>1</v>
      </c>
      <c r="H21" s="336" t="s">
        <v>801</v>
      </c>
      <c r="I21" s="138">
        <v>1</v>
      </c>
      <c r="J21" s="137"/>
      <c r="K21" s="137"/>
      <c r="L21" s="138"/>
      <c r="M21" s="137"/>
      <c r="N21" s="137"/>
      <c r="O21" s="138"/>
      <c r="P21" s="137"/>
      <c r="Q21" s="136"/>
      <c r="R21" s="135" t="s">
        <v>294</v>
      </c>
      <c r="S21" s="126"/>
    </row>
    <row r="22" spans="1:19" s="125" customFormat="1" ht="210">
      <c r="A22" s="421"/>
      <c r="B22" s="144" t="s">
        <v>331</v>
      </c>
      <c r="C22" s="141" t="s">
        <v>325</v>
      </c>
      <c r="D22" s="140">
        <v>4</v>
      </c>
      <c r="E22" s="131">
        <v>4</v>
      </c>
      <c r="F22" s="138">
        <v>1</v>
      </c>
      <c r="G22" s="138">
        <v>1</v>
      </c>
      <c r="H22" s="331" t="s">
        <v>802</v>
      </c>
      <c r="I22" s="138">
        <v>1</v>
      </c>
      <c r="J22" s="137"/>
      <c r="K22" s="137"/>
      <c r="L22" s="138">
        <v>1</v>
      </c>
      <c r="M22" s="137"/>
      <c r="N22" s="137"/>
      <c r="O22" s="138">
        <v>1</v>
      </c>
      <c r="P22" s="137"/>
      <c r="Q22" s="136"/>
      <c r="R22" s="135" t="s">
        <v>294</v>
      </c>
      <c r="S22" s="126"/>
    </row>
    <row r="23" spans="1:19" s="125" customFormat="1" ht="39.6" customHeight="1">
      <c r="A23" s="421"/>
      <c r="B23" s="145" t="s">
        <v>330</v>
      </c>
      <c r="C23" s="141" t="s">
        <v>329</v>
      </c>
      <c r="D23" s="140">
        <v>2</v>
      </c>
      <c r="E23" s="131">
        <v>2</v>
      </c>
      <c r="F23" s="138"/>
      <c r="G23" s="137"/>
      <c r="H23" s="334"/>
      <c r="I23" s="138">
        <v>1</v>
      </c>
      <c r="J23" s="137"/>
      <c r="K23" s="137"/>
      <c r="L23" s="138"/>
      <c r="M23" s="137"/>
      <c r="N23" s="137"/>
      <c r="O23" s="138">
        <v>1</v>
      </c>
      <c r="P23" s="137"/>
      <c r="Q23" s="136"/>
      <c r="R23" s="135" t="s">
        <v>294</v>
      </c>
      <c r="S23" s="126"/>
    </row>
    <row r="24" spans="1:19" s="125" customFormat="1" ht="270">
      <c r="A24" s="421"/>
      <c r="B24" s="144" t="s">
        <v>328</v>
      </c>
      <c r="C24" s="141" t="s">
        <v>327</v>
      </c>
      <c r="D24" s="140">
        <v>4</v>
      </c>
      <c r="E24" s="131">
        <v>4</v>
      </c>
      <c r="F24" s="138">
        <v>1</v>
      </c>
      <c r="G24" s="138">
        <v>1</v>
      </c>
      <c r="H24" s="331" t="s">
        <v>803</v>
      </c>
      <c r="I24" s="138">
        <v>1</v>
      </c>
      <c r="J24" s="137"/>
      <c r="K24" s="137"/>
      <c r="L24" s="138">
        <v>1</v>
      </c>
      <c r="M24" s="137"/>
      <c r="N24" s="137"/>
      <c r="O24" s="138">
        <v>1</v>
      </c>
      <c r="P24" s="137"/>
      <c r="Q24" s="136"/>
      <c r="R24" s="135" t="s">
        <v>294</v>
      </c>
      <c r="S24" s="126"/>
    </row>
    <row r="25" spans="1:19" s="125" customFormat="1" ht="210">
      <c r="A25" s="421"/>
      <c r="B25" s="141" t="s">
        <v>326</v>
      </c>
      <c r="C25" s="141" t="s">
        <v>325</v>
      </c>
      <c r="D25" s="140">
        <v>4</v>
      </c>
      <c r="E25" s="131">
        <v>4</v>
      </c>
      <c r="F25" s="138">
        <v>1</v>
      </c>
      <c r="G25" s="138">
        <v>1</v>
      </c>
      <c r="H25" s="331" t="s">
        <v>802</v>
      </c>
      <c r="I25" s="138">
        <v>1</v>
      </c>
      <c r="J25" s="137"/>
      <c r="K25" s="137"/>
      <c r="L25" s="138">
        <v>1</v>
      </c>
      <c r="M25" s="137"/>
      <c r="N25" s="137"/>
      <c r="O25" s="138">
        <v>1</v>
      </c>
      <c r="P25" s="137"/>
      <c r="Q25" s="136"/>
      <c r="R25" s="135" t="s">
        <v>294</v>
      </c>
      <c r="S25" s="126"/>
    </row>
    <row r="26" spans="1:19" s="125" customFormat="1" ht="225">
      <c r="A26" s="419" t="s">
        <v>324</v>
      </c>
      <c r="B26" s="141" t="s">
        <v>323</v>
      </c>
      <c r="C26" s="141" t="s">
        <v>322</v>
      </c>
      <c r="D26" s="140">
        <v>4</v>
      </c>
      <c r="E26" s="131">
        <v>4</v>
      </c>
      <c r="F26" s="138">
        <v>1</v>
      </c>
      <c r="G26" s="138">
        <v>1</v>
      </c>
      <c r="H26" s="331" t="s">
        <v>804</v>
      </c>
      <c r="I26" s="138">
        <v>1</v>
      </c>
      <c r="J26" s="137"/>
      <c r="K26" s="137"/>
      <c r="L26" s="138">
        <v>1</v>
      </c>
      <c r="M26" s="137"/>
      <c r="N26" s="137"/>
      <c r="O26" s="138">
        <v>1</v>
      </c>
      <c r="P26" s="137"/>
      <c r="Q26" s="136"/>
      <c r="R26" s="135" t="s">
        <v>294</v>
      </c>
      <c r="S26" s="126"/>
    </row>
    <row r="27" spans="1:19" s="125" customFormat="1" ht="76.5">
      <c r="A27" s="419"/>
      <c r="B27" s="141" t="s">
        <v>321</v>
      </c>
      <c r="C27" s="141" t="s">
        <v>320</v>
      </c>
      <c r="D27" s="140">
        <v>0</v>
      </c>
      <c r="E27" s="131">
        <v>2</v>
      </c>
      <c r="F27" s="138"/>
      <c r="G27" s="137"/>
      <c r="H27" s="186"/>
      <c r="I27" s="138">
        <v>1</v>
      </c>
      <c r="J27" s="137"/>
      <c r="K27" s="137"/>
      <c r="L27" s="138"/>
      <c r="M27" s="137"/>
      <c r="N27" s="137"/>
      <c r="O27" s="138">
        <v>1</v>
      </c>
      <c r="P27" s="137"/>
      <c r="Q27" s="136"/>
      <c r="R27" s="135" t="s">
        <v>294</v>
      </c>
      <c r="S27" s="126"/>
    </row>
    <row r="28" spans="1:19" s="125" customFormat="1" ht="38.25">
      <c r="A28" s="419"/>
      <c r="B28" s="141" t="s">
        <v>319</v>
      </c>
      <c r="C28" s="141" t="s">
        <v>318</v>
      </c>
      <c r="D28" s="140">
        <v>1</v>
      </c>
      <c r="E28" s="131">
        <v>1</v>
      </c>
      <c r="F28" s="138"/>
      <c r="G28" s="137"/>
      <c r="H28" s="186"/>
      <c r="I28" s="138">
        <v>1</v>
      </c>
      <c r="J28" s="137"/>
      <c r="K28" s="137"/>
      <c r="L28" s="138"/>
      <c r="M28" s="137"/>
      <c r="N28" s="137"/>
      <c r="O28" s="138"/>
      <c r="P28" s="137"/>
      <c r="Q28" s="136"/>
      <c r="R28" s="135" t="s">
        <v>294</v>
      </c>
      <c r="S28" s="126"/>
    </row>
    <row r="29" spans="1:19" s="125" customFormat="1" ht="45">
      <c r="A29" s="423" t="s">
        <v>317</v>
      </c>
      <c r="B29" s="141" t="s">
        <v>316</v>
      </c>
      <c r="C29" s="141" t="s">
        <v>315</v>
      </c>
      <c r="D29" s="140">
        <v>4</v>
      </c>
      <c r="E29" s="131">
        <v>4</v>
      </c>
      <c r="F29" s="138">
        <v>1</v>
      </c>
      <c r="G29" s="138">
        <v>1</v>
      </c>
      <c r="H29" s="335" t="s">
        <v>805</v>
      </c>
      <c r="I29" s="138">
        <v>1</v>
      </c>
      <c r="J29" s="137"/>
      <c r="K29" s="137"/>
      <c r="L29" s="138">
        <v>1</v>
      </c>
      <c r="M29" s="137"/>
      <c r="N29" s="137"/>
      <c r="O29" s="138">
        <v>1</v>
      </c>
      <c r="P29" s="137"/>
      <c r="Q29" s="136"/>
      <c r="R29" s="135" t="s">
        <v>294</v>
      </c>
      <c r="S29" s="126"/>
    </row>
    <row r="30" spans="1:19" s="125" customFormat="1" ht="38.25">
      <c r="A30" s="424"/>
      <c r="B30" s="141" t="s">
        <v>314</v>
      </c>
      <c r="C30" s="141" t="s">
        <v>312</v>
      </c>
      <c r="D30" s="140">
        <v>2</v>
      </c>
      <c r="E30" s="131">
        <v>2</v>
      </c>
      <c r="F30" s="138"/>
      <c r="G30" s="137"/>
      <c r="H30" s="186"/>
      <c r="I30" s="138">
        <v>1</v>
      </c>
      <c r="J30" s="137"/>
      <c r="K30" s="137"/>
      <c r="L30" s="138"/>
      <c r="M30" s="137"/>
      <c r="N30" s="137"/>
      <c r="O30" s="138">
        <v>1</v>
      </c>
      <c r="P30" s="137"/>
      <c r="Q30" s="136"/>
      <c r="R30" s="135" t="s">
        <v>294</v>
      </c>
      <c r="S30" s="126"/>
    </row>
    <row r="31" spans="1:19" s="125" customFormat="1" ht="76.5">
      <c r="A31" s="424"/>
      <c r="B31" s="141" t="s">
        <v>313</v>
      </c>
      <c r="C31" s="141" t="s">
        <v>312</v>
      </c>
      <c r="D31" s="140">
        <v>1</v>
      </c>
      <c r="E31" s="131">
        <v>1</v>
      </c>
      <c r="F31" s="138"/>
      <c r="G31" s="137"/>
      <c r="H31" s="186"/>
      <c r="I31" s="138">
        <v>1</v>
      </c>
      <c r="J31" s="137"/>
      <c r="K31" s="137"/>
      <c r="L31" s="138"/>
      <c r="M31" s="137"/>
      <c r="N31" s="137"/>
      <c r="O31" s="138"/>
      <c r="P31" s="137"/>
      <c r="Q31" s="136"/>
      <c r="R31" s="135" t="s">
        <v>294</v>
      </c>
      <c r="S31" s="126"/>
    </row>
    <row r="32" spans="1:19" s="125" customFormat="1" ht="51">
      <c r="A32" s="424"/>
      <c r="B32" s="141" t="s">
        <v>311</v>
      </c>
      <c r="C32" s="141" t="s">
        <v>310</v>
      </c>
      <c r="D32" s="140">
        <v>1</v>
      </c>
      <c r="E32" s="131">
        <v>1</v>
      </c>
      <c r="F32" s="138"/>
      <c r="G32" s="137"/>
      <c r="H32" s="186"/>
      <c r="I32" s="138"/>
      <c r="J32" s="137"/>
      <c r="K32" s="137"/>
      <c r="L32" s="138"/>
      <c r="M32" s="137"/>
      <c r="N32" s="137"/>
      <c r="O32" s="138">
        <v>1</v>
      </c>
      <c r="P32" s="137"/>
      <c r="Q32" s="136"/>
      <c r="R32" s="135" t="s">
        <v>294</v>
      </c>
      <c r="S32" s="126"/>
    </row>
    <row r="33" spans="1:19" s="125" customFormat="1" ht="38.25">
      <c r="A33" s="424"/>
      <c r="B33" s="141" t="s">
        <v>309</v>
      </c>
      <c r="C33" s="141" t="s">
        <v>308</v>
      </c>
      <c r="D33" s="140">
        <v>1</v>
      </c>
      <c r="E33" s="131">
        <v>1</v>
      </c>
      <c r="F33" s="138"/>
      <c r="G33" s="137"/>
      <c r="H33" s="186"/>
      <c r="I33" s="138"/>
      <c r="J33" s="137"/>
      <c r="K33" s="137"/>
      <c r="L33" s="138"/>
      <c r="M33" s="137"/>
      <c r="N33" s="137"/>
      <c r="O33" s="138">
        <v>1</v>
      </c>
      <c r="P33" s="137"/>
      <c r="Q33" s="136"/>
      <c r="R33" s="135" t="s">
        <v>294</v>
      </c>
      <c r="S33" s="126"/>
    </row>
    <row r="34" spans="1:19" s="125" customFormat="1" ht="51">
      <c r="A34" s="423" t="s">
        <v>307</v>
      </c>
      <c r="B34" s="141" t="s">
        <v>306</v>
      </c>
      <c r="C34" s="141" t="s">
        <v>305</v>
      </c>
      <c r="D34" s="140">
        <v>2</v>
      </c>
      <c r="E34" s="131">
        <v>2</v>
      </c>
      <c r="F34" s="138"/>
      <c r="G34" s="137"/>
      <c r="H34" s="186"/>
      <c r="I34" s="138">
        <v>1</v>
      </c>
      <c r="J34" s="137"/>
      <c r="K34" s="137"/>
      <c r="L34" s="138"/>
      <c r="M34" s="137"/>
      <c r="N34" s="137"/>
      <c r="O34" s="138">
        <v>1</v>
      </c>
      <c r="P34" s="137"/>
      <c r="Q34" s="136"/>
      <c r="R34" s="135" t="s">
        <v>294</v>
      </c>
      <c r="S34" s="126"/>
    </row>
    <row r="35" spans="1:19" s="125" customFormat="1" ht="240">
      <c r="A35" s="424"/>
      <c r="B35" s="141" t="s">
        <v>304</v>
      </c>
      <c r="C35" s="141" t="s">
        <v>303</v>
      </c>
      <c r="D35" s="140">
        <v>4</v>
      </c>
      <c r="E35" s="131">
        <v>4</v>
      </c>
      <c r="F35" s="138">
        <v>1</v>
      </c>
      <c r="G35" s="138">
        <v>1</v>
      </c>
      <c r="H35" s="331" t="s">
        <v>806</v>
      </c>
      <c r="I35" s="138">
        <v>1</v>
      </c>
      <c r="J35" s="137"/>
      <c r="K35" s="137"/>
      <c r="L35" s="138">
        <v>1</v>
      </c>
      <c r="M35" s="137"/>
      <c r="N35" s="137"/>
      <c r="O35" s="138">
        <v>1</v>
      </c>
      <c r="P35" s="137"/>
      <c r="Q35" s="136"/>
      <c r="R35" s="135" t="s">
        <v>294</v>
      </c>
      <c r="S35" s="126"/>
    </row>
    <row r="36" spans="1:19" s="125" customFormat="1" ht="38.25">
      <c r="A36" s="424"/>
      <c r="B36" s="141" t="s">
        <v>302</v>
      </c>
      <c r="C36" s="141" t="s">
        <v>301</v>
      </c>
      <c r="D36" s="140">
        <v>0</v>
      </c>
      <c r="E36" s="131">
        <v>2</v>
      </c>
      <c r="F36" s="138"/>
      <c r="G36" s="137"/>
      <c r="H36" s="186"/>
      <c r="I36" s="138">
        <v>1</v>
      </c>
      <c r="J36" s="137"/>
      <c r="K36" s="137"/>
      <c r="L36" s="138"/>
      <c r="M36" s="137"/>
      <c r="N36" s="137"/>
      <c r="O36" s="138">
        <v>1</v>
      </c>
      <c r="P36" s="137"/>
      <c r="Q36" s="136"/>
      <c r="R36" s="135" t="s">
        <v>294</v>
      </c>
      <c r="S36" s="126"/>
    </row>
    <row r="37" spans="1:19" s="125" customFormat="1" ht="38.25">
      <c r="A37" s="424"/>
      <c r="B37" s="141" t="s">
        <v>300</v>
      </c>
      <c r="C37" s="141" t="s">
        <v>299</v>
      </c>
      <c r="D37" s="140">
        <v>0</v>
      </c>
      <c r="E37" s="131">
        <v>1</v>
      </c>
      <c r="F37" s="138"/>
      <c r="G37" s="137"/>
      <c r="H37" s="186"/>
      <c r="I37" s="138"/>
      <c r="J37" s="137"/>
      <c r="K37" s="137"/>
      <c r="L37" s="138"/>
      <c r="M37" s="137"/>
      <c r="N37" s="137"/>
      <c r="O37" s="138">
        <v>1</v>
      </c>
      <c r="P37" s="137"/>
      <c r="Q37" s="136"/>
      <c r="R37" s="135" t="s">
        <v>294</v>
      </c>
      <c r="S37" s="126"/>
    </row>
    <row r="38" spans="1:19" s="125" customFormat="1" ht="180">
      <c r="A38" s="424"/>
      <c r="B38" s="141" t="s">
        <v>298</v>
      </c>
      <c r="C38" s="141" t="s">
        <v>297</v>
      </c>
      <c r="D38" s="140">
        <v>4</v>
      </c>
      <c r="E38" s="131">
        <v>4</v>
      </c>
      <c r="F38" s="138">
        <v>1</v>
      </c>
      <c r="G38" s="138">
        <v>1</v>
      </c>
      <c r="H38" s="324" t="s">
        <v>807</v>
      </c>
      <c r="I38" s="138">
        <v>1</v>
      </c>
      <c r="J38" s="137"/>
      <c r="K38" s="137"/>
      <c r="L38" s="138">
        <v>1</v>
      </c>
      <c r="M38" s="137"/>
      <c r="N38" s="137"/>
      <c r="O38" s="138">
        <v>1</v>
      </c>
      <c r="P38" s="137"/>
      <c r="Q38" s="136"/>
      <c r="R38" s="135" t="s">
        <v>294</v>
      </c>
      <c r="S38" s="126"/>
    </row>
    <row r="39" spans="1:19" s="125" customFormat="1" ht="51">
      <c r="A39" s="425"/>
      <c r="B39" s="141" t="s">
        <v>296</v>
      </c>
      <c r="C39" s="141" t="s">
        <v>295</v>
      </c>
      <c r="D39" s="140">
        <v>4</v>
      </c>
      <c r="E39" s="131">
        <v>4</v>
      </c>
      <c r="F39" s="139">
        <v>1</v>
      </c>
      <c r="G39" s="138">
        <v>1</v>
      </c>
      <c r="H39" s="332" t="s">
        <v>808</v>
      </c>
      <c r="I39" s="138">
        <v>1</v>
      </c>
      <c r="J39" s="137"/>
      <c r="K39" s="137"/>
      <c r="L39" s="138">
        <v>1</v>
      </c>
      <c r="M39" s="137"/>
      <c r="N39" s="137"/>
      <c r="O39" s="138">
        <v>1</v>
      </c>
      <c r="P39" s="137"/>
      <c r="Q39" s="136"/>
      <c r="R39" s="135" t="s">
        <v>294</v>
      </c>
      <c r="S39" s="126"/>
    </row>
    <row r="40" spans="1:19" s="125" customFormat="1" ht="13.5" thickBot="1">
      <c r="A40" s="134"/>
      <c r="B40" s="133"/>
      <c r="C40" s="133"/>
      <c r="D40" s="132"/>
      <c r="E40" s="131"/>
      <c r="F40" s="130"/>
      <c r="G40" s="129"/>
      <c r="H40" s="129"/>
      <c r="I40" s="130"/>
      <c r="J40" s="129"/>
      <c r="K40" s="129"/>
      <c r="L40" s="130"/>
      <c r="M40" s="129"/>
      <c r="N40" s="129"/>
      <c r="O40" s="130"/>
      <c r="P40" s="129"/>
      <c r="Q40" s="128"/>
      <c r="R40" s="127"/>
      <c r="S40" s="126"/>
    </row>
    <row r="41" spans="1:19" s="113" customFormat="1" ht="38.25">
      <c r="A41" s="426"/>
      <c r="B41" s="426"/>
      <c r="C41" s="426"/>
      <c r="D41" s="426"/>
      <c r="E41" s="427"/>
      <c r="F41" s="123" t="s">
        <v>293</v>
      </c>
      <c r="G41" s="123" t="s">
        <v>292</v>
      </c>
      <c r="H41" s="124" t="s">
        <v>291</v>
      </c>
      <c r="I41" s="123" t="s">
        <v>293</v>
      </c>
      <c r="J41" s="123" t="s">
        <v>292</v>
      </c>
      <c r="K41" s="124" t="s">
        <v>291</v>
      </c>
      <c r="L41" s="123" t="s">
        <v>293</v>
      </c>
      <c r="M41" s="123" t="s">
        <v>292</v>
      </c>
      <c r="N41" s="124" t="s">
        <v>291</v>
      </c>
      <c r="O41" s="123" t="s">
        <v>293</v>
      </c>
      <c r="P41" s="123" t="s">
        <v>292</v>
      </c>
      <c r="Q41" s="122" t="s">
        <v>291</v>
      </c>
      <c r="R41" s="121" t="s">
        <v>290</v>
      </c>
      <c r="S41" s="114"/>
    </row>
    <row r="42" spans="1:19" s="113" customFormat="1" ht="15.75">
      <c r="A42" s="107"/>
      <c r="B42" s="107"/>
      <c r="C42" s="428" t="s">
        <v>289</v>
      </c>
      <c r="D42" s="429"/>
      <c r="E42" s="325">
        <f>+SUM(E15:E40)</f>
        <v>58</v>
      </c>
      <c r="F42" s="326">
        <f>+SUM(F15:F40)</f>
        <v>10</v>
      </c>
      <c r="G42" s="326">
        <f>+SUM(G15:G40)</f>
        <v>12</v>
      </c>
      <c r="H42" s="327">
        <f>+G42/F42</f>
        <v>1.2</v>
      </c>
      <c r="I42" s="326">
        <f>+SUM(I15:I40)</f>
        <v>17</v>
      </c>
      <c r="J42" s="326">
        <f>+SUM(J15:J40)</f>
        <v>0</v>
      </c>
      <c r="K42" s="327">
        <f>+J42/I42</f>
        <v>0</v>
      </c>
      <c r="L42" s="326">
        <f>+SUM(L15:L40)</f>
        <v>10</v>
      </c>
      <c r="M42" s="326">
        <f>+SUM(M15:M40)</f>
        <v>0</v>
      </c>
      <c r="N42" s="327">
        <f>+M42/L42</f>
        <v>0</v>
      </c>
      <c r="O42" s="326">
        <f>+SUM(O15:O40)</f>
        <v>21</v>
      </c>
      <c r="P42" s="326">
        <f>+SUM(P15:P40)</f>
        <v>0</v>
      </c>
      <c r="Q42" s="328">
        <f>+P42/O42</f>
        <v>0</v>
      </c>
      <c r="R42" s="329">
        <f>+SUM(G42+J42+M42+P42)/(F42+I42+L42+O42)</f>
        <v>0.20689655172413793</v>
      </c>
      <c r="S42" s="114"/>
    </row>
    <row r="43" spans="1:19" s="110" customFormat="1" ht="409.15" customHeight="1">
      <c r="A43" s="112"/>
      <c r="B43" s="112"/>
      <c r="C43" s="430" t="s">
        <v>288</v>
      </c>
      <c r="D43" s="430"/>
      <c r="E43" s="430"/>
      <c r="F43" s="422" t="s">
        <v>800</v>
      </c>
      <c r="G43" s="422"/>
      <c r="H43" s="422"/>
      <c r="I43" s="417"/>
      <c r="J43" s="417"/>
      <c r="K43" s="417"/>
      <c r="L43" s="418"/>
      <c r="M43" s="418"/>
      <c r="N43" s="418"/>
      <c r="O43" s="418"/>
      <c r="P43" s="418"/>
      <c r="Q43" s="418"/>
      <c r="R43" s="356" t="s">
        <v>287</v>
      </c>
    </row>
    <row r="44" spans="1:19" s="107" customFormat="1" ht="119.45" customHeight="1">
      <c r="C44" s="430"/>
      <c r="D44" s="430"/>
      <c r="E44" s="430"/>
      <c r="F44" s="422"/>
      <c r="G44" s="422"/>
      <c r="H44" s="422"/>
      <c r="I44" s="417"/>
      <c r="J44" s="417"/>
      <c r="K44" s="417"/>
      <c r="L44" s="418"/>
      <c r="M44" s="418"/>
      <c r="N44" s="418"/>
      <c r="O44" s="418"/>
      <c r="P44" s="418"/>
      <c r="Q44" s="418"/>
      <c r="R44" s="356"/>
    </row>
    <row r="45" spans="1:19" s="107" customFormat="1">
      <c r="C45" s="430"/>
      <c r="D45" s="430"/>
      <c r="E45" s="430"/>
      <c r="F45" s="422"/>
      <c r="G45" s="422"/>
      <c r="H45" s="422"/>
      <c r="I45" s="417"/>
      <c r="J45" s="417"/>
      <c r="K45" s="417"/>
      <c r="L45" s="418"/>
      <c r="M45" s="418"/>
      <c r="N45" s="418"/>
      <c r="O45" s="418"/>
      <c r="P45" s="418"/>
      <c r="Q45" s="418"/>
      <c r="R45" s="356"/>
    </row>
    <row r="46" spans="1:19" s="107" customFormat="1" ht="68.45" customHeight="1">
      <c r="C46" s="430"/>
      <c r="D46" s="430"/>
      <c r="E46" s="430"/>
      <c r="F46" s="422"/>
      <c r="G46" s="422"/>
      <c r="H46" s="422"/>
      <c r="I46" s="417"/>
      <c r="J46" s="417"/>
      <c r="K46" s="417"/>
      <c r="L46" s="418"/>
      <c r="M46" s="418"/>
      <c r="N46" s="418"/>
      <c r="O46" s="418"/>
      <c r="P46" s="418"/>
      <c r="Q46" s="418"/>
      <c r="R46" s="356"/>
    </row>
    <row r="47" spans="1:19" s="107" customFormat="1" ht="217.15" customHeight="1">
      <c r="C47" s="430"/>
      <c r="D47" s="430"/>
      <c r="E47" s="430"/>
      <c r="F47" s="422"/>
      <c r="G47" s="422"/>
      <c r="H47" s="422"/>
      <c r="I47" s="417"/>
      <c r="J47" s="417"/>
      <c r="K47" s="417"/>
      <c r="L47" s="418"/>
      <c r="M47" s="418"/>
      <c r="N47" s="418"/>
      <c r="O47" s="418"/>
      <c r="P47" s="418"/>
      <c r="Q47" s="418"/>
      <c r="R47" s="356"/>
    </row>
    <row r="48" spans="1:19" s="107" customFormat="1" ht="63.6" customHeight="1">
      <c r="C48" s="430"/>
      <c r="D48" s="430"/>
      <c r="E48" s="430"/>
      <c r="F48" s="422"/>
      <c r="G48" s="422"/>
      <c r="H48" s="422"/>
      <c r="I48" s="417"/>
      <c r="J48" s="417"/>
      <c r="K48" s="417"/>
      <c r="L48" s="418"/>
      <c r="M48" s="418"/>
      <c r="N48" s="418"/>
      <c r="O48" s="418"/>
      <c r="P48" s="418"/>
      <c r="Q48" s="418"/>
      <c r="R48" s="356"/>
    </row>
    <row r="49" spans="3:18" s="107" customFormat="1" ht="97.15" customHeight="1">
      <c r="C49" s="430"/>
      <c r="D49" s="430"/>
      <c r="E49" s="430"/>
      <c r="F49" s="422"/>
      <c r="G49" s="422"/>
      <c r="H49" s="422"/>
      <c r="I49" s="417"/>
      <c r="J49" s="417"/>
      <c r="K49" s="417"/>
      <c r="L49" s="418"/>
      <c r="M49" s="418"/>
      <c r="N49" s="418"/>
      <c r="O49" s="418"/>
      <c r="P49" s="418"/>
      <c r="Q49" s="418"/>
      <c r="R49" s="356"/>
    </row>
    <row r="50" spans="3:18" s="107" customFormat="1" ht="108.6" customHeight="1">
      <c r="C50" s="430"/>
      <c r="D50" s="430"/>
      <c r="E50" s="430"/>
      <c r="F50" s="422"/>
      <c r="G50" s="422"/>
      <c r="H50" s="422"/>
      <c r="I50" s="417"/>
      <c r="J50" s="417"/>
      <c r="K50" s="417"/>
      <c r="L50" s="418"/>
      <c r="M50" s="418"/>
      <c r="N50" s="418"/>
      <c r="O50" s="418"/>
      <c r="P50" s="418"/>
      <c r="Q50" s="418"/>
      <c r="R50" s="356"/>
    </row>
    <row r="51" spans="3:18" s="107" customFormat="1" ht="13.15" hidden="1" customHeight="1">
      <c r="C51" s="430"/>
      <c r="D51" s="430"/>
      <c r="E51" s="430"/>
      <c r="F51" s="422"/>
      <c r="G51" s="422"/>
      <c r="H51" s="422"/>
      <c r="I51" s="417"/>
      <c r="J51" s="417"/>
      <c r="K51" s="417"/>
      <c r="L51" s="418"/>
      <c r="M51" s="418"/>
      <c r="N51" s="418"/>
      <c r="O51" s="418"/>
      <c r="P51" s="418"/>
      <c r="Q51" s="418"/>
      <c r="R51" s="356"/>
    </row>
    <row r="52" spans="3:18" s="107" customFormat="1">
      <c r="D52" s="109"/>
      <c r="E52" s="109"/>
    </row>
    <row r="53" spans="3:18" s="107" customFormat="1">
      <c r="D53" s="109"/>
      <c r="E53" s="109"/>
    </row>
    <row r="54" spans="3:18" s="107" customFormat="1">
      <c r="D54" s="109"/>
      <c r="E54" s="109"/>
    </row>
    <row r="55" spans="3:18" s="107" customFormat="1">
      <c r="D55" s="109"/>
      <c r="E55" s="109"/>
    </row>
    <row r="56" spans="3:18" s="107" customFormat="1">
      <c r="D56" s="109"/>
      <c r="E56" s="109"/>
    </row>
    <row r="57" spans="3:18" s="107" customFormat="1">
      <c r="D57" s="109"/>
      <c r="E57" s="109"/>
    </row>
    <row r="58" spans="3:18" s="107" customFormat="1">
      <c r="D58" s="109"/>
      <c r="E58" s="109"/>
    </row>
    <row r="59" spans="3:18" s="107" customFormat="1">
      <c r="D59" s="109"/>
      <c r="E59" s="109"/>
    </row>
    <row r="60" spans="3:18" s="107" customFormat="1">
      <c r="D60" s="109"/>
      <c r="E60" s="109"/>
    </row>
    <row r="61" spans="3:18" s="107" customFormat="1">
      <c r="D61" s="109"/>
      <c r="E61" s="109"/>
    </row>
    <row r="62" spans="3:18" s="107" customFormat="1">
      <c r="D62" s="109"/>
      <c r="E62" s="109"/>
    </row>
    <row r="63" spans="3:18" s="107" customFormat="1">
      <c r="D63" s="109"/>
      <c r="E63" s="109"/>
    </row>
    <row r="64" spans="3:18"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4:5" s="107" customFormat="1">
      <c r="D113" s="109"/>
      <c r="E113" s="109"/>
    </row>
    <row r="114" spans="4:5" s="107" customFormat="1">
      <c r="D114" s="109"/>
      <c r="E114" s="109"/>
    </row>
    <row r="115" spans="4:5" s="107" customFormat="1">
      <c r="D115" s="109"/>
      <c r="E115" s="109"/>
    </row>
    <row r="116" spans="4:5" s="107" customFormat="1">
      <c r="D116" s="109"/>
      <c r="E116" s="109"/>
    </row>
    <row r="117" spans="4:5" s="107" customFormat="1">
      <c r="D117" s="109"/>
      <c r="E117" s="109"/>
    </row>
    <row r="118" spans="4:5" s="107" customFormat="1">
      <c r="D118" s="109"/>
      <c r="E118" s="109"/>
    </row>
    <row r="119" spans="4:5" s="107" customFormat="1">
      <c r="D119" s="109"/>
      <c r="E119" s="109"/>
    </row>
    <row r="120" spans="4:5" s="107" customFormat="1">
      <c r="D120" s="109"/>
      <c r="E120" s="109"/>
    </row>
    <row r="121" spans="4:5" s="107" customFormat="1">
      <c r="D121" s="109"/>
      <c r="E121" s="109"/>
    </row>
    <row r="122" spans="4:5" s="107" customFormat="1">
      <c r="D122" s="109"/>
      <c r="E122" s="109"/>
    </row>
    <row r="123" spans="4:5" s="107" customFormat="1">
      <c r="D123" s="109"/>
      <c r="E123" s="109"/>
    </row>
    <row r="124" spans="4:5" s="107" customFormat="1">
      <c r="D124" s="109"/>
      <c r="E124" s="109"/>
    </row>
    <row r="125" spans="4:5" s="107" customFormat="1">
      <c r="D125" s="109"/>
      <c r="E125" s="109"/>
    </row>
    <row r="126" spans="4:5" s="107" customFormat="1">
      <c r="D126" s="109"/>
      <c r="E126" s="109"/>
    </row>
    <row r="127" spans="4:5" s="107" customFormat="1">
      <c r="D127" s="109"/>
      <c r="E127" s="109"/>
    </row>
    <row r="128" spans="4:5" s="107" customFormat="1">
      <c r="D128" s="109"/>
      <c r="E128" s="109"/>
    </row>
    <row r="129" spans="1:5" s="107" customFormat="1">
      <c r="D129" s="109"/>
      <c r="E129" s="109"/>
    </row>
    <row r="130" spans="1:5">
      <c r="A130" s="107"/>
      <c r="B130" s="107"/>
      <c r="C130" s="107"/>
      <c r="D130" s="109"/>
      <c r="E130" s="109"/>
    </row>
  </sheetData>
  <mergeCells count="45">
    <mergeCell ref="F43:H51"/>
    <mergeCell ref="A29:A33"/>
    <mergeCell ref="A34:A39"/>
    <mergeCell ref="A41:E41"/>
    <mergeCell ref="C42:D42"/>
    <mergeCell ref="C43:E51"/>
    <mergeCell ref="A26:A28"/>
    <mergeCell ref="A12:R12"/>
    <mergeCell ref="A13:A14"/>
    <mergeCell ref="B13:B14"/>
    <mergeCell ref="C13:C14"/>
    <mergeCell ref="F13:G13"/>
    <mergeCell ref="H13:H14"/>
    <mergeCell ref="I13:J13"/>
    <mergeCell ref="K13:K14"/>
    <mergeCell ref="L13:M13"/>
    <mergeCell ref="N13:N14"/>
    <mergeCell ref="O13:P13"/>
    <mergeCell ref="Q13:Q14"/>
    <mergeCell ref="R13:R14"/>
    <mergeCell ref="A16:A20"/>
    <mergeCell ref="A21:A25"/>
    <mergeCell ref="D9:F9"/>
    <mergeCell ref="G9:R9"/>
    <mergeCell ref="A10:B10"/>
    <mergeCell ref="D10:E10"/>
    <mergeCell ref="F10:I10"/>
    <mergeCell ref="K10:N10"/>
    <mergeCell ref="O10:P10"/>
    <mergeCell ref="I43:K51"/>
    <mergeCell ref="L43:N51"/>
    <mergeCell ref="O43:Q51"/>
    <mergeCell ref="R43:R51"/>
    <mergeCell ref="B1:P1"/>
    <mergeCell ref="B2:P3"/>
    <mergeCell ref="A5:B5"/>
    <mergeCell ref="C5:R5"/>
    <mergeCell ref="A6:B6"/>
    <mergeCell ref="C6:R6"/>
    <mergeCell ref="Q10:R10"/>
    <mergeCell ref="A7:B7"/>
    <mergeCell ref="C7:R7"/>
    <mergeCell ref="A8:B8"/>
    <mergeCell ref="C8:R8"/>
    <mergeCell ref="A9:B9"/>
  </mergeCells>
  <dataValidations count="3">
    <dataValidation type="decimal" operator="lessThan" showInputMessage="1" sqref="R1" xr:uid="{3746EAF5-D977-4D16-A8EA-A7D097633D32}">
      <formula1>0</formula1>
    </dataValidation>
    <dataValidation operator="lessThan" allowBlank="1" showInputMessage="1" showErrorMessage="1" sqref="R2:R3 B1:B2 Q3" xr:uid="{D1DAC89D-B5B2-4778-8005-9AD9B3869A7A}"/>
    <dataValidation type="decimal" operator="lessThan" allowBlank="1" showInputMessage="1" showErrorMessage="1" sqref="Q1:Q2" xr:uid="{F6C8CA23-E2CD-43FB-AEDD-E42F0BD65E47}">
      <formula1>0</formula1>
    </dataValidation>
  </dataValidations>
  <hyperlinks>
    <hyperlink ref="H15" r:id="rId1" xr:uid="{1FD625D7-D19A-4ADE-A21A-1E9DED1F915F}"/>
    <hyperlink ref="H21" r:id="rId2" display="https://supersalud-my.sharepoint.com/:f:/r/personal/cesar_monroy_supersalud_gov_co/Documents/SEGUIMIENTO A PLANES 2026/PAG/I TRIMESTRE/A1-PA-002 PETH/SIGEP?csf=1&amp;web=1&amp;e=MnuClW" xr:uid="{B91C158F-0772-41A3-AA83-43C622F0B2BB}"/>
    <hyperlink ref="H22" r:id="rId3" display="https://supersalud-my.sharepoint.com/:f:/r/personal/cesar_monroy_supersalud_gov_co/Documents/PAG 2026 EVIDENCIAS/I TRIMESTRE/A1-PA-002 PETH/PLAN DE PREVISION Y VACANTES?csf=1&amp;web=1&amp;e=EfBEJr" xr:uid="{7008FEDF-711B-455E-9F8C-A7DC3F81805B}"/>
    <hyperlink ref="H24" r:id="rId4" display="https://supersalud-my.sharepoint.com/:b:/r/personal/cesar_monroy_supersalud_gov_co/Documents/PAG 2026 EVIDENCIAS/I TRIMESTRE/A1-PA-002 PETH/Concurso de m%C3%A9ritos/Informe acciones del proceso de provisio%CC%81n I trimestre.pdf?csf=1&amp;web=1&amp;e=hg9rcj" xr:uid="{0E449A4C-0BE3-4B15-8221-61B29EB4756F}"/>
    <hyperlink ref="H25" r:id="rId5" display="https://supersalud-my.sharepoint.com/:f:/r/personal/cesar_monroy_supersalud_gov_co/Documents/PAG 2026 EVIDENCIAS/I TRIMESTRE/A1-PA-002 PETH/PLAN DE PREVISION Y VACANTES?csf=1&amp;web=1&amp;e=EfBEJr" xr:uid="{F7DB60DB-F78F-456B-ACF3-1B0EE6878CDC}"/>
    <hyperlink ref="H26" r:id="rId6" display="https://supersalud-my.sharepoint.com/:f:/r/personal/cesar_monroy_supersalud_gov_co/Documents/PAG 2026 EVIDENCIAS/I TRIMESTRE/A1-PA-002 PETH/INFORME DE LA GESTION DEL RENDIMIENTO?csf=1&amp;web=1&amp;e=c8XfDn" xr:uid="{C4EF3B22-E92B-4096-874C-2E49ACBB3AEC}"/>
    <hyperlink ref="H29" r:id="rId7" display="https://supersalud-my.sharepoint.com/:w:/r/personal/victoria_rodriguez_supersalud_gov_co/Documents/PIC/PLAN INSTITUCIONAL DE CAPACITACI%C3%93N/INFORMES PIC/2026/Informes Trimestrales/Informe Primer Trimestre 2026.docx?d=w8e887e2c64d141ffa248725612ef2893&amp;csf=1&amp;web=1&amp;e=PCSXwk" xr:uid="{3D40FF01-7822-49E0-BBE3-3F7FA61C58C3}"/>
    <hyperlink ref="H35" r:id="rId8" display="https://supersalud-my.sharepoint.com/:w:/r/personal/gina_corredor_supersalud_gov_co/Documents/SUPERSALUD/TELETRABAJO/INFORMES TELETRABAJO PAG/Informe teletrabajo I Trimestre 2026.docx?d=waf6d6bc89ed64b2ca580d104f5292dd7&amp;csf=1&amp;web=1&amp;e=fEvaC5" xr:uid="{DB5E3E09-B27C-4553-879F-D623DBFA04AA}"/>
    <hyperlink ref="H38" r:id="rId9" display="https://supersalud-my.sharepoint.com/:f:/r/personal/cesar_monroy_supersalud_gov_co/Documents/PAG 2026 EVIDENCIAS/I TRIMESTRE/A1-PA-005 BIENESTAR?csf=1&amp;web=1&amp;e=jd7Yfg" xr:uid="{9668E744-DC44-4853-8967-4BDAA9A137BB}"/>
    <hyperlink ref="H39" r:id="rId10" display="https://supersalud-my.sharepoint.com/:b:/r/personal/gina_corredor_supersalud_gov_co/Documents/EVIDENCIAS PRIMER TRIMESTRE 2026/CIFL02 Informe 1 Trimestre.pdf?csf=1&amp;web=1&amp;e=FmkJGT" xr:uid="{2DA5D636-D7F4-46A3-BC57-3FB321D2E75F}"/>
  </hyperlinks>
  <pageMargins left="0.7" right="0.7" top="0.75" bottom="0.75" header="0.3" footer="0.3"/>
  <drawing r:id="rId11"/>
  <legacy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44D1-7B1D-4718-ACDC-4E346B5F2E49}">
  <dimension ref="A1:Z146"/>
  <sheetViews>
    <sheetView topLeftCell="A51" workbookViewId="0">
      <selection activeCell="H19" sqref="H19"/>
    </sheetView>
  </sheetViews>
  <sheetFormatPr baseColWidth="10" defaultColWidth="0" defaultRowHeight="14.25"/>
  <cols>
    <col min="1" max="1" width="23.5703125" style="106" customWidth="1"/>
    <col min="2" max="2" width="31.140625" style="106" customWidth="1"/>
    <col min="3" max="3" width="21.28515625" style="106" customWidth="1"/>
    <col min="4" max="5" width="6" style="108" customWidth="1"/>
    <col min="6" max="7" width="13.5703125" style="106" customWidth="1"/>
    <col min="8" max="8" width="37.285156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
      <c r="A1" s="169"/>
      <c r="B1" s="357" t="s">
        <v>384</v>
      </c>
      <c r="C1" s="358"/>
      <c r="D1" s="358"/>
      <c r="E1" s="358"/>
      <c r="F1" s="358"/>
      <c r="G1" s="358"/>
      <c r="H1" s="358"/>
      <c r="I1" s="358"/>
      <c r="J1" s="358"/>
      <c r="K1" s="358"/>
      <c r="L1" s="358"/>
      <c r="M1" s="358"/>
      <c r="N1" s="358"/>
      <c r="O1" s="358"/>
      <c r="P1" s="359"/>
      <c r="Q1" s="168" t="s">
        <v>1</v>
      </c>
      <c r="R1" s="167" t="s">
        <v>383</v>
      </c>
    </row>
    <row r="2" spans="1:19" ht="15" customHeight="1">
      <c r="A2" s="166"/>
      <c r="B2" s="360" t="s">
        <v>382</v>
      </c>
      <c r="C2" s="361"/>
      <c r="D2" s="361"/>
      <c r="E2" s="361"/>
      <c r="F2" s="361"/>
      <c r="G2" s="361"/>
      <c r="H2" s="361"/>
      <c r="I2" s="361"/>
      <c r="J2" s="361"/>
      <c r="K2" s="361"/>
      <c r="L2" s="361"/>
      <c r="M2" s="361"/>
      <c r="N2" s="361"/>
      <c r="O2" s="361"/>
      <c r="P2" s="362"/>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45992</v>
      </c>
    </row>
    <row r="4" spans="1:19">
      <c r="A4" s="107"/>
      <c r="B4" s="107"/>
      <c r="C4" s="107"/>
      <c r="D4" s="109"/>
      <c r="E4" s="109"/>
      <c r="F4" s="107"/>
      <c r="G4" s="107"/>
      <c r="H4" s="107"/>
      <c r="I4" s="107"/>
      <c r="J4" s="107"/>
      <c r="K4" s="107"/>
      <c r="L4" s="107"/>
      <c r="M4" s="107"/>
      <c r="N4" s="107"/>
      <c r="O4" s="107"/>
      <c r="P4" s="107"/>
      <c r="Q4" s="107"/>
      <c r="R4" s="107"/>
    </row>
    <row r="5" spans="1:19" s="154" customFormat="1" ht="31.5" customHeight="1">
      <c r="A5" s="366" t="s">
        <v>381</v>
      </c>
      <c r="B5" s="367"/>
      <c r="C5" s="368" t="s">
        <v>380</v>
      </c>
      <c r="D5" s="369"/>
      <c r="E5" s="369"/>
      <c r="F5" s="369"/>
      <c r="G5" s="369"/>
      <c r="H5" s="369"/>
      <c r="I5" s="369"/>
      <c r="J5" s="369"/>
      <c r="K5" s="369"/>
      <c r="L5" s="369"/>
      <c r="M5" s="369"/>
      <c r="N5" s="369"/>
      <c r="O5" s="369"/>
      <c r="P5" s="369"/>
      <c r="Q5" s="369"/>
      <c r="R5" s="370"/>
      <c r="S5" s="155"/>
    </row>
    <row r="6" spans="1:19" s="154" customFormat="1" ht="19.5" customHeight="1">
      <c r="A6" s="366" t="s">
        <v>379</v>
      </c>
      <c r="B6" s="367"/>
      <c r="C6" s="368" t="s">
        <v>511</v>
      </c>
      <c r="D6" s="369"/>
      <c r="E6" s="369"/>
      <c r="F6" s="369"/>
      <c r="G6" s="369"/>
      <c r="H6" s="369"/>
      <c r="I6" s="369"/>
      <c r="J6" s="369"/>
      <c r="K6" s="369"/>
      <c r="L6" s="369"/>
      <c r="M6" s="369"/>
      <c r="N6" s="369"/>
      <c r="O6" s="369"/>
      <c r="P6" s="369"/>
      <c r="Q6" s="369"/>
      <c r="R6" s="370"/>
      <c r="S6" s="155"/>
    </row>
    <row r="7" spans="1:19" s="154" customFormat="1" ht="19.5" customHeight="1">
      <c r="A7" s="366" t="s">
        <v>377</v>
      </c>
      <c r="B7" s="367"/>
      <c r="C7" s="373" t="s">
        <v>510</v>
      </c>
      <c r="D7" s="374"/>
      <c r="E7" s="374"/>
      <c r="F7" s="374"/>
      <c r="G7" s="374"/>
      <c r="H7" s="374"/>
      <c r="I7" s="374"/>
      <c r="J7" s="374"/>
      <c r="K7" s="374"/>
      <c r="L7" s="374"/>
      <c r="M7" s="374"/>
      <c r="N7" s="374"/>
      <c r="O7" s="374"/>
      <c r="P7" s="374"/>
      <c r="Q7" s="374"/>
      <c r="R7" s="375"/>
      <c r="S7" s="155"/>
    </row>
    <row r="8" spans="1:19" s="154" customFormat="1" ht="19.5" customHeight="1">
      <c r="A8" s="366" t="s">
        <v>375</v>
      </c>
      <c r="B8" s="367"/>
      <c r="C8" s="368" t="s">
        <v>374</v>
      </c>
      <c r="D8" s="369"/>
      <c r="E8" s="369"/>
      <c r="F8" s="369"/>
      <c r="G8" s="369"/>
      <c r="H8" s="369"/>
      <c r="I8" s="369"/>
      <c r="J8" s="369"/>
      <c r="K8" s="369"/>
      <c r="L8" s="369"/>
      <c r="M8" s="369"/>
      <c r="N8" s="369"/>
      <c r="O8" s="369"/>
      <c r="P8" s="369"/>
      <c r="Q8" s="369"/>
      <c r="R8" s="370"/>
      <c r="S8" s="155"/>
    </row>
    <row r="9" spans="1:19" s="154" customFormat="1" ht="19.5" customHeight="1">
      <c r="A9" s="376" t="s">
        <v>373</v>
      </c>
      <c r="B9" s="376"/>
      <c r="C9" s="223" t="s">
        <v>509</v>
      </c>
      <c r="D9" s="366" t="s">
        <v>371</v>
      </c>
      <c r="E9" s="377"/>
      <c r="F9" s="377"/>
      <c r="G9" s="369" t="s">
        <v>508</v>
      </c>
      <c r="H9" s="369"/>
      <c r="I9" s="369"/>
      <c r="J9" s="369"/>
      <c r="K9" s="369"/>
      <c r="L9" s="369"/>
      <c r="M9" s="369"/>
      <c r="N9" s="369"/>
      <c r="O9" s="369"/>
      <c r="P9" s="369"/>
      <c r="Q9" s="369"/>
      <c r="R9" s="370"/>
      <c r="S9" s="155"/>
    </row>
    <row r="10" spans="1:19" s="154" customFormat="1" ht="19.5" customHeight="1">
      <c r="A10" s="378" t="s">
        <v>369</v>
      </c>
      <c r="B10" s="379"/>
      <c r="C10" s="159">
        <v>46049</v>
      </c>
      <c r="D10" s="376" t="s">
        <v>368</v>
      </c>
      <c r="E10" s="376"/>
      <c r="F10" s="380" t="s">
        <v>367</v>
      </c>
      <c r="G10" s="380"/>
      <c r="H10" s="380"/>
      <c r="I10" s="380"/>
      <c r="J10" s="120" t="s">
        <v>366</v>
      </c>
      <c r="K10" s="368" t="s">
        <v>365</v>
      </c>
      <c r="L10" s="369"/>
      <c r="M10" s="369"/>
      <c r="N10" s="370"/>
      <c r="O10" s="366" t="s">
        <v>364</v>
      </c>
      <c r="P10" s="367"/>
      <c r="Q10" s="371" t="s">
        <v>363</v>
      </c>
      <c r="R10" s="372"/>
      <c r="S10" s="155"/>
    </row>
    <row r="11" spans="1:19" s="155" customFormat="1" ht="13.5"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38.25">
      <c r="A13" s="389" t="s">
        <v>361</v>
      </c>
      <c r="B13" s="384" t="s">
        <v>360</v>
      </c>
      <c r="C13" s="384" t="s">
        <v>359</v>
      </c>
      <c r="D13" s="152" t="s">
        <v>358</v>
      </c>
      <c r="E13" s="152" t="s">
        <v>357</v>
      </c>
      <c r="F13" s="384" t="s">
        <v>356</v>
      </c>
      <c r="G13" s="376"/>
      <c r="H13" s="384" t="s">
        <v>351</v>
      </c>
      <c r="I13" s="384" t="s">
        <v>354</v>
      </c>
      <c r="J13" s="376"/>
      <c r="K13" s="384" t="s">
        <v>351</v>
      </c>
      <c r="L13" s="384" t="s">
        <v>353</v>
      </c>
      <c r="M13" s="376"/>
      <c r="N13" s="384" t="s">
        <v>351</v>
      </c>
      <c r="O13" s="384" t="s">
        <v>352</v>
      </c>
      <c r="P13" s="376"/>
      <c r="Q13" s="384" t="s">
        <v>351</v>
      </c>
      <c r="R13" s="385" t="s">
        <v>350</v>
      </c>
      <c r="S13" s="155"/>
    </row>
    <row r="14" spans="1:19" s="150" customFormat="1" ht="26.25" customHeight="1">
      <c r="A14" s="389"/>
      <c r="B14" s="384"/>
      <c r="C14" s="384"/>
      <c r="D14" s="153">
        <v>2025</v>
      </c>
      <c r="E14" s="153">
        <v>2026</v>
      </c>
      <c r="F14" s="152" t="s">
        <v>349</v>
      </c>
      <c r="G14" s="152" t="s">
        <v>348</v>
      </c>
      <c r="H14" s="384"/>
      <c r="I14" s="152" t="s">
        <v>349</v>
      </c>
      <c r="J14" s="152" t="s">
        <v>348</v>
      </c>
      <c r="K14" s="384"/>
      <c r="L14" s="152" t="s">
        <v>349</v>
      </c>
      <c r="M14" s="152" t="s">
        <v>348</v>
      </c>
      <c r="N14" s="384"/>
      <c r="O14" s="152" t="s">
        <v>349</v>
      </c>
      <c r="P14" s="152" t="s">
        <v>348</v>
      </c>
      <c r="Q14" s="384"/>
      <c r="R14" s="385"/>
      <c r="S14" s="151"/>
    </row>
    <row r="15" spans="1:19" s="125" customFormat="1" ht="38.25">
      <c r="A15" s="431" t="s">
        <v>507</v>
      </c>
      <c r="B15" s="218" t="s">
        <v>506</v>
      </c>
      <c r="C15" s="218" t="s">
        <v>462</v>
      </c>
      <c r="D15" s="140">
        <v>0</v>
      </c>
      <c r="E15" s="222">
        <v>1</v>
      </c>
      <c r="F15" s="148"/>
      <c r="G15" s="147"/>
      <c r="H15" s="147"/>
      <c r="I15" s="148"/>
      <c r="J15" s="147"/>
      <c r="K15" s="147"/>
      <c r="L15" s="148"/>
      <c r="M15" s="147"/>
      <c r="N15" s="147"/>
      <c r="O15" s="148">
        <v>1</v>
      </c>
      <c r="P15" s="147"/>
      <c r="Q15" s="146"/>
      <c r="R15" s="217" t="s">
        <v>374</v>
      </c>
      <c r="S15" s="126"/>
    </row>
    <row r="16" spans="1:19" s="125" customFormat="1" ht="38.25">
      <c r="A16" s="431"/>
      <c r="B16" s="219" t="s">
        <v>505</v>
      </c>
      <c r="C16" s="218" t="s">
        <v>462</v>
      </c>
      <c r="D16" s="140">
        <v>0</v>
      </c>
      <c r="E16" s="131">
        <v>1</v>
      </c>
      <c r="F16" s="138"/>
      <c r="G16" s="137"/>
      <c r="H16" s="137"/>
      <c r="I16" s="138">
        <v>1</v>
      </c>
      <c r="J16" s="137"/>
      <c r="K16" s="137"/>
      <c r="L16" s="138"/>
      <c r="M16" s="137"/>
      <c r="N16" s="137"/>
      <c r="O16" s="138"/>
      <c r="P16" s="137"/>
      <c r="Q16" s="136"/>
      <c r="R16" s="217" t="s">
        <v>374</v>
      </c>
      <c r="S16" s="126"/>
    </row>
    <row r="17" spans="1:19" s="125" customFormat="1" ht="38.25">
      <c r="A17" s="431"/>
      <c r="B17" s="219" t="s">
        <v>504</v>
      </c>
      <c r="C17" s="218" t="s">
        <v>462</v>
      </c>
      <c r="D17" s="140">
        <v>0</v>
      </c>
      <c r="E17" s="131">
        <v>1</v>
      </c>
      <c r="G17" s="137"/>
      <c r="H17" s="137"/>
      <c r="I17" s="138"/>
      <c r="J17" s="137"/>
      <c r="K17" s="137"/>
      <c r="L17" s="138"/>
      <c r="M17" s="137"/>
      <c r="N17" s="137"/>
      <c r="O17" s="138">
        <v>1</v>
      </c>
      <c r="P17" s="137"/>
      <c r="Q17" s="136"/>
      <c r="R17" s="217" t="s">
        <v>374</v>
      </c>
      <c r="S17" s="126"/>
    </row>
    <row r="18" spans="1:19" s="125" customFormat="1" ht="25.5">
      <c r="A18" s="431" t="s">
        <v>503</v>
      </c>
      <c r="B18" s="219" t="s">
        <v>502</v>
      </c>
      <c r="C18" s="218" t="s">
        <v>462</v>
      </c>
      <c r="D18" s="140">
        <v>0</v>
      </c>
      <c r="E18" s="131">
        <v>1</v>
      </c>
      <c r="F18" s="138"/>
      <c r="G18" s="137"/>
      <c r="H18" s="137"/>
      <c r="I18" s="138">
        <v>1</v>
      </c>
      <c r="J18" s="137"/>
      <c r="K18" s="137"/>
      <c r="L18" s="138"/>
      <c r="M18" s="137"/>
      <c r="N18" s="137"/>
      <c r="O18" s="138"/>
      <c r="P18" s="137"/>
      <c r="Q18" s="136"/>
      <c r="R18" s="217" t="s">
        <v>374</v>
      </c>
      <c r="S18" s="126"/>
    </row>
    <row r="19" spans="1:19" s="125" customFormat="1" ht="38.25">
      <c r="A19" s="431"/>
      <c r="B19" s="219" t="s">
        <v>501</v>
      </c>
      <c r="C19" s="218" t="s">
        <v>462</v>
      </c>
      <c r="D19" s="140">
        <v>0</v>
      </c>
      <c r="E19" s="131">
        <v>1</v>
      </c>
      <c r="F19" s="138"/>
      <c r="G19" s="137"/>
      <c r="H19" s="137"/>
      <c r="I19" s="138"/>
      <c r="J19" s="137"/>
      <c r="K19" s="137"/>
      <c r="L19" s="138"/>
      <c r="M19" s="137"/>
      <c r="N19" s="137"/>
      <c r="O19" s="138">
        <v>1</v>
      </c>
      <c r="P19" s="137"/>
      <c r="Q19" s="136"/>
      <c r="R19" s="217" t="s">
        <v>374</v>
      </c>
      <c r="S19" s="126"/>
    </row>
    <row r="20" spans="1:19" s="125" customFormat="1" ht="25.5">
      <c r="A20" s="431"/>
      <c r="B20" s="219" t="s">
        <v>500</v>
      </c>
      <c r="C20" s="218" t="s">
        <v>462</v>
      </c>
      <c r="D20" s="140">
        <v>3</v>
      </c>
      <c r="E20" s="131">
        <v>1</v>
      </c>
      <c r="F20" s="138"/>
      <c r="G20" s="137"/>
      <c r="H20" s="137"/>
      <c r="I20" s="138"/>
      <c r="J20" s="137"/>
      <c r="K20" s="137"/>
      <c r="L20" s="138"/>
      <c r="M20" s="137"/>
      <c r="N20" s="137"/>
      <c r="O20" s="138">
        <v>1</v>
      </c>
      <c r="P20" s="137"/>
      <c r="Q20" s="136"/>
      <c r="R20" s="217" t="s">
        <v>374</v>
      </c>
      <c r="S20" s="126"/>
    </row>
    <row r="21" spans="1:19" s="125" customFormat="1" ht="38.25">
      <c r="A21" s="431" t="s">
        <v>499</v>
      </c>
      <c r="B21" s="219" t="s">
        <v>498</v>
      </c>
      <c r="C21" s="218" t="s">
        <v>462</v>
      </c>
      <c r="D21" s="140">
        <v>0</v>
      </c>
      <c r="E21" s="131">
        <v>1</v>
      </c>
      <c r="F21" s="138"/>
      <c r="G21" s="137"/>
      <c r="H21" s="137"/>
      <c r="I21" s="138"/>
      <c r="J21" s="137"/>
      <c r="K21" s="137"/>
      <c r="L21" s="138"/>
      <c r="M21" s="137"/>
      <c r="N21" s="137"/>
      <c r="O21" s="138">
        <v>1</v>
      </c>
      <c r="P21" s="137"/>
      <c r="Q21" s="136"/>
      <c r="R21" s="217" t="s">
        <v>374</v>
      </c>
      <c r="S21" s="126"/>
    </row>
    <row r="22" spans="1:19" s="125" customFormat="1" ht="38.25">
      <c r="A22" s="431"/>
      <c r="B22" s="221" t="s">
        <v>497</v>
      </c>
      <c r="C22" s="218" t="s">
        <v>462</v>
      </c>
      <c r="D22" s="140">
        <v>1</v>
      </c>
      <c r="E22" s="131">
        <v>1</v>
      </c>
      <c r="F22" s="138"/>
      <c r="G22" s="137"/>
      <c r="H22" s="137"/>
      <c r="I22" s="138"/>
      <c r="J22" s="137"/>
      <c r="K22" s="137"/>
      <c r="L22" s="138"/>
      <c r="M22" s="137"/>
      <c r="N22" s="137"/>
      <c r="O22" s="138">
        <v>1</v>
      </c>
      <c r="P22" s="137"/>
      <c r="Q22" s="136"/>
      <c r="R22" s="217" t="s">
        <v>374</v>
      </c>
      <c r="S22" s="126"/>
    </row>
    <row r="23" spans="1:19" s="125" customFormat="1" ht="151.9" customHeight="1">
      <c r="A23" s="431"/>
      <c r="B23" s="219" t="s">
        <v>496</v>
      </c>
      <c r="C23" s="218" t="s">
        <v>462</v>
      </c>
      <c r="D23" s="140">
        <v>1</v>
      </c>
      <c r="E23" s="131">
        <v>1</v>
      </c>
      <c r="F23" s="138">
        <v>1</v>
      </c>
      <c r="G23" s="138">
        <v>1</v>
      </c>
      <c r="H23" s="339" t="s">
        <v>810</v>
      </c>
      <c r="I23" s="138"/>
      <c r="J23" s="137"/>
      <c r="K23" s="137"/>
      <c r="L23" s="138"/>
      <c r="M23" s="137"/>
      <c r="N23" s="137"/>
      <c r="O23" s="138"/>
      <c r="P23" s="137"/>
      <c r="Q23" s="136"/>
      <c r="R23" s="217" t="s">
        <v>374</v>
      </c>
      <c r="S23" s="126"/>
    </row>
    <row r="24" spans="1:19" s="125" customFormat="1" ht="39.6" customHeight="1">
      <c r="A24" s="431"/>
      <c r="B24" s="219" t="s">
        <v>495</v>
      </c>
      <c r="C24" s="218" t="s">
        <v>462</v>
      </c>
      <c r="D24" s="140">
        <v>1</v>
      </c>
      <c r="E24" s="131">
        <v>1</v>
      </c>
      <c r="F24" s="138"/>
      <c r="G24" s="137"/>
      <c r="H24" s="137"/>
      <c r="I24" s="138"/>
      <c r="J24" s="137"/>
      <c r="K24" s="137"/>
      <c r="L24" s="138"/>
      <c r="M24" s="137"/>
      <c r="N24" s="137"/>
      <c r="O24" s="138">
        <v>1</v>
      </c>
      <c r="P24" s="137"/>
      <c r="Q24" s="136"/>
      <c r="R24" s="217" t="s">
        <v>374</v>
      </c>
      <c r="S24" s="126"/>
    </row>
    <row r="25" spans="1:19" s="125" customFormat="1" ht="39.6" customHeight="1">
      <c r="A25" s="431" t="s">
        <v>494</v>
      </c>
      <c r="B25" s="221" t="s">
        <v>493</v>
      </c>
      <c r="C25" s="218" t="s">
        <v>462</v>
      </c>
      <c r="D25" s="140">
        <v>1</v>
      </c>
      <c r="E25" s="131">
        <v>1</v>
      </c>
      <c r="F25" s="138"/>
      <c r="G25" s="137"/>
      <c r="H25" s="137"/>
      <c r="I25" s="138"/>
      <c r="J25" s="137"/>
      <c r="K25" s="137"/>
      <c r="L25" s="138"/>
      <c r="M25" s="137"/>
      <c r="N25" s="137"/>
      <c r="O25" s="138">
        <v>1</v>
      </c>
      <c r="P25" s="137"/>
      <c r="Q25" s="136"/>
      <c r="R25" s="217" t="s">
        <v>374</v>
      </c>
      <c r="S25" s="126"/>
    </row>
    <row r="26" spans="1:19" s="125" customFormat="1" ht="38.25">
      <c r="A26" s="431"/>
      <c r="B26" s="219" t="s">
        <v>492</v>
      </c>
      <c r="C26" s="218" t="s">
        <v>462</v>
      </c>
      <c r="D26" s="140">
        <v>1</v>
      </c>
      <c r="E26" s="131">
        <v>1</v>
      </c>
      <c r="F26" s="138"/>
      <c r="G26" s="137"/>
      <c r="H26" s="137"/>
      <c r="I26" s="138"/>
      <c r="J26" s="137"/>
      <c r="K26" s="137"/>
      <c r="L26" s="138"/>
      <c r="M26" s="137"/>
      <c r="N26" s="137"/>
      <c r="O26" s="138">
        <v>1</v>
      </c>
      <c r="P26" s="137"/>
      <c r="Q26" s="136"/>
      <c r="R26" s="217" t="s">
        <v>374</v>
      </c>
      <c r="S26" s="126"/>
    </row>
    <row r="27" spans="1:19" s="125" customFormat="1" ht="38.25">
      <c r="A27" s="431"/>
      <c r="B27" s="219" t="s">
        <v>491</v>
      </c>
      <c r="C27" s="218" t="s">
        <v>462</v>
      </c>
      <c r="D27" s="140">
        <v>0</v>
      </c>
      <c r="E27" s="131">
        <v>1</v>
      </c>
      <c r="F27" s="138"/>
      <c r="G27" s="137"/>
      <c r="H27" s="137"/>
      <c r="I27" s="138"/>
      <c r="J27" s="137"/>
      <c r="K27" s="137"/>
      <c r="L27" s="138"/>
      <c r="M27" s="137"/>
      <c r="N27" s="137"/>
      <c r="O27" s="138">
        <v>1</v>
      </c>
      <c r="P27" s="137"/>
      <c r="Q27" s="136"/>
      <c r="R27" s="217" t="s">
        <v>374</v>
      </c>
      <c r="S27" s="126"/>
    </row>
    <row r="28" spans="1:19" s="125" customFormat="1" ht="66" customHeight="1">
      <c r="A28" s="431"/>
      <c r="B28" s="219" t="s">
        <v>490</v>
      </c>
      <c r="C28" s="218" t="s">
        <v>462</v>
      </c>
      <c r="D28" s="140">
        <v>1</v>
      </c>
      <c r="E28" s="131">
        <v>1</v>
      </c>
      <c r="F28" s="138"/>
      <c r="G28" s="137"/>
      <c r="H28" s="137"/>
      <c r="I28" s="138"/>
      <c r="J28" s="137"/>
      <c r="K28" s="137"/>
      <c r="L28" s="138"/>
      <c r="M28" s="137"/>
      <c r="N28" s="137"/>
      <c r="O28" s="138">
        <v>1</v>
      </c>
      <c r="P28" s="137"/>
      <c r="Q28" s="136"/>
      <c r="R28" s="217" t="s">
        <v>374</v>
      </c>
      <c r="S28" s="126"/>
    </row>
    <row r="29" spans="1:19" s="125" customFormat="1" ht="38.25">
      <c r="A29" s="431"/>
      <c r="B29" s="219" t="s">
        <v>489</v>
      </c>
      <c r="C29" s="218" t="s">
        <v>462</v>
      </c>
      <c r="D29" s="140">
        <v>0</v>
      </c>
      <c r="E29" s="131">
        <v>1</v>
      </c>
      <c r="F29" s="138"/>
      <c r="G29" s="137"/>
      <c r="H29" s="137"/>
      <c r="I29" s="138"/>
      <c r="J29" s="137"/>
      <c r="K29" s="137"/>
      <c r="L29" s="138"/>
      <c r="M29" s="137"/>
      <c r="N29" s="137"/>
      <c r="O29" s="138">
        <v>1</v>
      </c>
      <c r="P29" s="137"/>
      <c r="Q29" s="136"/>
      <c r="R29" s="217" t="s">
        <v>374</v>
      </c>
      <c r="S29" s="126"/>
    </row>
    <row r="30" spans="1:19" s="125" customFormat="1" ht="135">
      <c r="A30" s="431"/>
      <c r="B30" s="219" t="s">
        <v>488</v>
      </c>
      <c r="C30" s="218" t="s">
        <v>462</v>
      </c>
      <c r="D30" s="140">
        <v>0</v>
      </c>
      <c r="E30" s="131">
        <v>2</v>
      </c>
      <c r="F30" s="138">
        <v>1</v>
      </c>
      <c r="G30" s="138">
        <v>1</v>
      </c>
      <c r="H30" s="339" t="s">
        <v>811</v>
      </c>
      <c r="I30" s="138"/>
      <c r="J30" s="137"/>
      <c r="K30" s="137"/>
      <c r="L30" s="138">
        <v>1</v>
      </c>
      <c r="M30" s="137"/>
      <c r="N30" s="137"/>
      <c r="O30" s="138"/>
      <c r="P30" s="137"/>
      <c r="Q30" s="136"/>
      <c r="R30" s="217" t="s">
        <v>374</v>
      </c>
      <c r="S30" s="126"/>
    </row>
    <row r="31" spans="1:19" s="125" customFormat="1" ht="38.25">
      <c r="A31" s="431" t="s">
        <v>487</v>
      </c>
      <c r="B31" s="219" t="s">
        <v>486</v>
      </c>
      <c r="C31" s="218" t="s">
        <v>462</v>
      </c>
      <c r="D31" s="140">
        <v>0</v>
      </c>
      <c r="E31" s="131">
        <v>1</v>
      </c>
      <c r="F31" s="138"/>
      <c r="G31" s="137"/>
      <c r="H31" s="147"/>
      <c r="I31" s="138"/>
      <c r="J31" s="137"/>
      <c r="K31" s="137"/>
      <c r="L31" s="138"/>
      <c r="M31" s="137"/>
      <c r="N31" s="137"/>
      <c r="O31" s="138">
        <v>1</v>
      </c>
      <c r="P31" s="137"/>
      <c r="Q31" s="136"/>
      <c r="R31" s="217" t="s">
        <v>374</v>
      </c>
      <c r="S31" s="126"/>
    </row>
    <row r="32" spans="1:19" s="125" customFormat="1" ht="165">
      <c r="A32" s="431"/>
      <c r="B32" s="219" t="s">
        <v>485</v>
      </c>
      <c r="C32" s="218" t="s">
        <v>462</v>
      </c>
      <c r="D32" s="187">
        <v>2</v>
      </c>
      <c r="E32" s="131">
        <v>4</v>
      </c>
      <c r="F32" s="138">
        <v>1</v>
      </c>
      <c r="G32" s="138">
        <v>2</v>
      </c>
      <c r="H32" s="339" t="s">
        <v>812</v>
      </c>
      <c r="I32" s="138">
        <v>1</v>
      </c>
      <c r="J32" s="137"/>
      <c r="K32" s="137"/>
      <c r="L32" s="138">
        <v>1</v>
      </c>
      <c r="M32" s="137"/>
      <c r="N32" s="137"/>
      <c r="O32" s="138">
        <v>1</v>
      </c>
      <c r="P32" s="137"/>
      <c r="Q32" s="136"/>
      <c r="R32" s="217" t="s">
        <v>374</v>
      </c>
      <c r="S32" s="126"/>
    </row>
    <row r="33" spans="1:19" s="125" customFormat="1" ht="26.45" customHeight="1">
      <c r="A33" s="431"/>
      <c r="B33" s="219" t="s">
        <v>484</v>
      </c>
      <c r="C33" s="218" t="s">
        <v>462</v>
      </c>
      <c r="D33" s="187">
        <v>1</v>
      </c>
      <c r="E33" s="131">
        <v>1</v>
      </c>
      <c r="F33" s="138"/>
      <c r="G33" s="137"/>
      <c r="H33" s="137"/>
      <c r="I33" s="138"/>
      <c r="J33" s="137"/>
      <c r="K33" s="137"/>
      <c r="L33" s="138"/>
      <c r="M33" s="137"/>
      <c r="N33" s="137"/>
      <c r="O33" s="138">
        <v>1</v>
      </c>
      <c r="P33" s="137"/>
      <c r="Q33" s="136"/>
      <c r="R33" s="217" t="s">
        <v>374</v>
      </c>
      <c r="S33" s="126"/>
    </row>
    <row r="34" spans="1:19" s="125" customFormat="1" ht="26.45" customHeight="1">
      <c r="A34" s="431"/>
      <c r="B34" s="219" t="s">
        <v>483</v>
      </c>
      <c r="C34" s="218" t="s">
        <v>462</v>
      </c>
      <c r="D34" s="187">
        <v>1</v>
      </c>
      <c r="E34" s="131">
        <v>1</v>
      </c>
      <c r="F34" s="138"/>
      <c r="G34" s="137"/>
      <c r="H34" s="137"/>
      <c r="I34" s="138"/>
      <c r="J34" s="137"/>
      <c r="K34" s="137"/>
      <c r="L34" s="138"/>
      <c r="M34" s="137"/>
      <c r="N34" s="137"/>
      <c r="O34" s="138">
        <v>1</v>
      </c>
      <c r="P34" s="137"/>
      <c r="Q34" s="136"/>
      <c r="R34" s="217" t="s">
        <v>374</v>
      </c>
      <c r="S34" s="126"/>
    </row>
    <row r="35" spans="1:19" s="125" customFormat="1" ht="51">
      <c r="A35" s="431"/>
      <c r="B35" s="219" t="s">
        <v>482</v>
      </c>
      <c r="C35" s="218" t="s">
        <v>462</v>
      </c>
      <c r="D35" s="187">
        <v>1</v>
      </c>
      <c r="E35" s="131">
        <v>1</v>
      </c>
      <c r="F35" s="138"/>
      <c r="G35" s="137"/>
      <c r="H35" s="137"/>
      <c r="I35" s="138"/>
      <c r="J35" s="137"/>
      <c r="K35" s="137"/>
      <c r="L35" s="138"/>
      <c r="M35" s="137"/>
      <c r="N35" s="137"/>
      <c r="O35" s="138">
        <v>1</v>
      </c>
      <c r="P35" s="137"/>
      <c r="Q35" s="136"/>
      <c r="R35" s="217" t="s">
        <v>374</v>
      </c>
      <c r="S35" s="126"/>
    </row>
    <row r="36" spans="1:19" s="125" customFormat="1" ht="25.5">
      <c r="A36" s="437" t="s">
        <v>481</v>
      </c>
      <c r="B36" s="221" t="s">
        <v>480</v>
      </c>
      <c r="C36" s="218" t="s">
        <v>462</v>
      </c>
      <c r="D36" s="187">
        <v>1</v>
      </c>
      <c r="E36" s="131">
        <v>1</v>
      </c>
      <c r="F36" s="138"/>
      <c r="G36" s="137"/>
      <c r="H36" s="137"/>
      <c r="I36" s="138"/>
      <c r="J36" s="137"/>
      <c r="K36" s="137"/>
      <c r="L36" s="138"/>
      <c r="M36" s="137"/>
      <c r="N36" s="137"/>
      <c r="O36" s="138">
        <v>1</v>
      </c>
      <c r="P36" s="137"/>
      <c r="Q36" s="136"/>
      <c r="R36" s="217" t="s">
        <v>374</v>
      </c>
      <c r="S36" s="126"/>
    </row>
    <row r="37" spans="1:19" s="125" customFormat="1" ht="25.5">
      <c r="A37" s="438"/>
      <c r="B37" s="220" t="s">
        <v>479</v>
      </c>
      <c r="C37" s="218" t="s">
        <v>462</v>
      </c>
      <c r="D37" s="187">
        <v>1</v>
      </c>
      <c r="E37" s="131">
        <v>1</v>
      </c>
      <c r="F37" s="138"/>
      <c r="G37" s="137"/>
      <c r="H37" s="137"/>
      <c r="I37" s="138"/>
      <c r="J37" s="137"/>
      <c r="K37" s="137"/>
      <c r="L37" s="138"/>
      <c r="M37" s="137"/>
      <c r="N37" s="137"/>
      <c r="O37" s="138">
        <v>1</v>
      </c>
      <c r="P37" s="137"/>
      <c r="Q37" s="136"/>
      <c r="R37" s="217" t="s">
        <v>374</v>
      </c>
      <c r="S37" s="126"/>
    </row>
    <row r="38" spans="1:19" s="125" customFormat="1" ht="25.5">
      <c r="A38" s="438"/>
      <c r="B38" s="219" t="s">
        <v>478</v>
      </c>
      <c r="C38" s="218" t="s">
        <v>462</v>
      </c>
      <c r="D38" s="187">
        <v>0</v>
      </c>
      <c r="E38" s="131">
        <v>1</v>
      </c>
      <c r="F38" s="138"/>
      <c r="G38" s="137"/>
      <c r="H38" s="137"/>
      <c r="I38" s="138">
        <v>1</v>
      </c>
      <c r="J38" s="137"/>
      <c r="K38" s="137"/>
      <c r="L38" s="138"/>
      <c r="M38" s="137"/>
      <c r="N38" s="137"/>
      <c r="O38" s="138"/>
      <c r="P38" s="137"/>
      <c r="Q38" s="136"/>
      <c r="R38" s="217" t="s">
        <v>374</v>
      </c>
      <c r="S38" s="126"/>
    </row>
    <row r="39" spans="1:19" s="125" customFormat="1" ht="51">
      <c r="A39" s="438"/>
      <c r="B39" s="219" t="s">
        <v>477</v>
      </c>
      <c r="C39" s="218" t="s">
        <v>462</v>
      </c>
      <c r="D39" s="140">
        <v>0</v>
      </c>
      <c r="E39" s="131">
        <v>1</v>
      </c>
      <c r="F39" s="138"/>
      <c r="G39" s="137"/>
      <c r="H39" s="137"/>
      <c r="I39" s="138"/>
      <c r="J39" s="137"/>
      <c r="K39" s="137"/>
      <c r="L39" s="138"/>
      <c r="M39" s="137"/>
      <c r="N39" s="137"/>
      <c r="O39" s="138">
        <v>1</v>
      </c>
      <c r="P39" s="137"/>
      <c r="Q39" s="136"/>
      <c r="R39" s="217" t="s">
        <v>374</v>
      </c>
      <c r="S39" s="126"/>
    </row>
    <row r="40" spans="1:19" s="125" customFormat="1" ht="25.5">
      <c r="A40" s="438"/>
      <c r="B40" s="219" t="s">
        <v>476</v>
      </c>
      <c r="C40" s="218" t="s">
        <v>462</v>
      </c>
      <c r="D40" s="140">
        <v>1</v>
      </c>
      <c r="E40" s="131">
        <v>1</v>
      </c>
      <c r="F40" s="138"/>
      <c r="G40" s="137"/>
      <c r="H40" s="137"/>
      <c r="I40" s="138"/>
      <c r="J40" s="137"/>
      <c r="K40" s="137"/>
      <c r="L40" s="138"/>
      <c r="M40" s="137"/>
      <c r="N40" s="137"/>
      <c r="O40" s="138">
        <v>1</v>
      </c>
      <c r="P40" s="137"/>
      <c r="Q40" s="136"/>
      <c r="R40" s="217" t="s">
        <v>374</v>
      </c>
      <c r="S40" s="126"/>
    </row>
    <row r="41" spans="1:19" s="125" customFormat="1" ht="25.5">
      <c r="A41" s="438"/>
      <c r="B41" s="219" t="s">
        <v>475</v>
      </c>
      <c r="C41" s="218" t="s">
        <v>462</v>
      </c>
      <c r="D41" s="140">
        <v>0</v>
      </c>
      <c r="E41" s="131">
        <v>1</v>
      </c>
      <c r="F41" s="138"/>
      <c r="G41" s="137"/>
      <c r="H41" s="137"/>
      <c r="I41" s="138"/>
      <c r="J41" s="137"/>
      <c r="K41" s="137"/>
      <c r="L41" s="138"/>
      <c r="M41" s="137"/>
      <c r="N41" s="137"/>
      <c r="O41" s="138">
        <v>1</v>
      </c>
      <c r="P41" s="137"/>
      <c r="Q41" s="136"/>
      <c r="R41" s="217" t="s">
        <v>374</v>
      </c>
      <c r="S41" s="126"/>
    </row>
    <row r="42" spans="1:19" s="125" customFormat="1" ht="25.5">
      <c r="A42" s="438"/>
      <c r="B42" s="219" t="s">
        <v>474</v>
      </c>
      <c r="C42" s="218" t="s">
        <v>462</v>
      </c>
      <c r="D42" s="140">
        <v>1</v>
      </c>
      <c r="E42" s="131">
        <v>1</v>
      </c>
      <c r="F42" s="138"/>
      <c r="G42" s="137"/>
      <c r="H42" s="137"/>
      <c r="I42" s="138"/>
      <c r="J42" s="137"/>
      <c r="K42" s="137"/>
      <c r="L42" s="138"/>
      <c r="M42" s="137"/>
      <c r="N42" s="137"/>
      <c r="O42" s="138">
        <v>1</v>
      </c>
      <c r="P42" s="137"/>
      <c r="Q42" s="136"/>
      <c r="R42" s="217" t="s">
        <v>374</v>
      </c>
      <c r="S42" s="126"/>
    </row>
    <row r="43" spans="1:19" s="125" customFormat="1" ht="25.5">
      <c r="A43" s="438"/>
      <c r="B43" s="219" t="s">
        <v>473</v>
      </c>
      <c r="C43" s="218" t="s">
        <v>462</v>
      </c>
      <c r="D43" s="140">
        <v>1</v>
      </c>
      <c r="E43" s="131">
        <v>1</v>
      </c>
      <c r="F43" s="138"/>
      <c r="G43" s="137"/>
      <c r="H43" s="137"/>
      <c r="I43" s="138"/>
      <c r="J43" s="137"/>
      <c r="K43" s="137"/>
      <c r="L43" s="138"/>
      <c r="M43" s="137"/>
      <c r="N43" s="137"/>
      <c r="O43" s="138">
        <v>1</v>
      </c>
      <c r="P43" s="137"/>
      <c r="Q43" s="136"/>
      <c r="R43" s="217" t="s">
        <v>374</v>
      </c>
      <c r="S43" s="126"/>
    </row>
    <row r="44" spans="1:19" s="125" customFormat="1" ht="25.5">
      <c r="A44" s="438"/>
      <c r="B44" s="219" t="s">
        <v>472</v>
      </c>
      <c r="C44" s="218" t="s">
        <v>462</v>
      </c>
      <c r="D44" s="140">
        <v>1</v>
      </c>
      <c r="E44" s="131">
        <v>1</v>
      </c>
      <c r="F44" s="138"/>
      <c r="G44" s="137"/>
      <c r="H44" s="137"/>
      <c r="I44" s="138"/>
      <c r="J44" s="137"/>
      <c r="K44" s="137"/>
      <c r="L44" s="138"/>
      <c r="M44" s="137"/>
      <c r="N44" s="137"/>
      <c r="O44" s="138">
        <v>1</v>
      </c>
      <c r="P44" s="137"/>
      <c r="Q44" s="136"/>
      <c r="R44" s="217" t="s">
        <v>374</v>
      </c>
      <c r="S44" s="126"/>
    </row>
    <row r="45" spans="1:19" s="125" customFormat="1" ht="25.5">
      <c r="A45" s="438"/>
      <c r="B45" s="219" t="s">
        <v>471</v>
      </c>
      <c r="C45" s="218" t="s">
        <v>462</v>
      </c>
      <c r="D45" s="140">
        <v>1</v>
      </c>
      <c r="E45" s="131">
        <v>1</v>
      </c>
      <c r="F45" s="138"/>
      <c r="G45" s="137"/>
      <c r="H45" s="137"/>
      <c r="I45" s="138"/>
      <c r="J45" s="137"/>
      <c r="K45" s="137"/>
      <c r="L45" s="138"/>
      <c r="M45" s="137"/>
      <c r="N45" s="137"/>
      <c r="O45" s="138">
        <v>1</v>
      </c>
      <c r="P45" s="137"/>
      <c r="Q45" s="136"/>
      <c r="R45" s="217" t="s">
        <v>374</v>
      </c>
      <c r="S45" s="126"/>
    </row>
    <row r="46" spans="1:19" s="125" customFormat="1" ht="25.5">
      <c r="A46" s="438"/>
      <c r="B46" s="219" t="s">
        <v>470</v>
      </c>
      <c r="C46" s="218" t="s">
        <v>462</v>
      </c>
      <c r="D46" s="140">
        <v>0</v>
      </c>
      <c r="E46" s="131">
        <v>1</v>
      </c>
      <c r="F46" s="138"/>
      <c r="G46" s="137"/>
      <c r="H46" s="137"/>
      <c r="I46" s="138"/>
      <c r="J46" s="137"/>
      <c r="K46" s="137"/>
      <c r="L46" s="138"/>
      <c r="M46" s="137"/>
      <c r="N46" s="137"/>
      <c r="O46" s="138">
        <v>1</v>
      </c>
      <c r="P46" s="137"/>
      <c r="Q46" s="136"/>
      <c r="R46" s="217" t="s">
        <v>374</v>
      </c>
      <c r="S46" s="126"/>
    </row>
    <row r="47" spans="1:19" s="125" customFormat="1" ht="25.5">
      <c r="A47" s="438"/>
      <c r="B47" s="219" t="s">
        <v>469</v>
      </c>
      <c r="C47" s="218" t="s">
        <v>462</v>
      </c>
      <c r="D47" s="140">
        <v>0</v>
      </c>
      <c r="E47" s="131">
        <v>1</v>
      </c>
      <c r="F47" s="138"/>
      <c r="G47" s="137"/>
      <c r="H47" s="137"/>
      <c r="I47" s="138"/>
      <c r="J47" s="137"/>
      <c r="K47" s="137"/>
      <c r="L47" s="138"/>
      <c r="M47" s="137"/>
      <c r="N47" s="137"/>
      <c r="O47" s="138">
        <v>1</v>
      </c>
      <c r="P47" s="137"/>
      <c r="Q47" s="136"/>
      <c r="R47" s="217" t="s">
        <v>374</v>
      </c>
      <c r="S47" s="126"/>
    </row>
    <row r="48" spans="1:19" s="125" customFormat="1" ht="25.5">
      <c r="A48" s="438"/>
      <c r="B48" s="219" t="s">
        <v>468</v>
      </c>
      <c r="C48" s="218" t="s">
        <v>462</v>
      </c>
      <c r="D48" s="140">
        <v>0</v>
      </c>
      <c r="E48" s="131">
        <v>1</v>
      </c>
      <c r="F48" s="138"/>
      <c r="G48" s="137"/>
      <c r="H48" s="137"/>
      <c r="I48" s="138"/>
      <c r="J48" s="137"/>
      <c r="K48" s="137"/>
      <c r="L48" s="138"/>
      <c r="M48" s="137"/>
      <c r="N48" s="137"/>
      <c r="O48" s="138">
        <v>1</v>
      </c>
      <c r="P48" s="137"/>
      <c r="Q48" s="136"/>
      <c r="R48" s="217" t="s">
        <v>374</v>
      </c>
      <c r="S48" s="126"/>
    </row>
    <row r="49" spans="1:19" s="125" customFormat="1" ht="38.25">
      <c r="A49" s="438"/>
      <c r="B49" s="219" t="s">
        <v>467</v>
      </c>
      <c r="C49" s="218" t="s">
        <v>462</v>
      </c>
      <c r="D49" s="140">
        <v>0</v>
      </c>
      <c r="E49" s="131">
        <v>1</v>
      </c>
      <c r="F49" s="138"/>
      <c r="G49" s="137"/>
      <c r="H49" s="137"/>
      <c r="I49" s="138">
        <v>1</v>
      </c>
      <c r="J49" s="137"/>
      <c r="K49" s="137"/>
      <c r="L49" s="138"/>
      <c r="M49" s="137"/>
      <c r="N49" s="137"/>
      <c r="O49" s="138"/>
      <c r="P49" s="137"/>
      <c r="Q49" s="136"/>
      <c r="R49" s="217" t="s">
        <v>374</v>
      </c>
      <c r="S49" s="126"/>
    </row>
    <row r="50" spans="1:19" s="125" customFormat="1" ht="25.5">
      <c r="A50" s="438"/>
      <c r="B50" s="219" t="s">
        <v>466</v>
      </c>
      <c r="C50" s="218" t="s">
        <v>462</v>
      </c>
      <c r="D50" s="140">
        <v>0</v>
      </c>
      <c r="E50" s="131">
        <v>1</v>
      </c>
      <c r="F50" s="138"/>
      <c r="G50" s="137"/>
      <c r="H50" s="137"/>
      <c r="I50" s="138">
        <v>1</v>
      </c>
      <c r="J50" s="137"/>
      <c r="K50" s="137"/>
      <c r="L50" s="138"/>
      <c r="M50" s="137"/>
      <c r="N50" s="137"/>
      <c r="O50" s="138"/>
      <c r="P50" s="137"/>
      <c r="Q50" s="136"/>
      <c r="R50" s="217" t="s">
        <v>374</v>
      </c>
      <c r="S50" s="126"/>
    </row>
    <row r="51" spans="1:19" s="125" customFormat="1" ht="38.25">
      <c r="A51" s="438"/>
      <c r="B51" s="219" t="s">
        <v>465</v>
      </c>
      <c r="C51" s="218" t="s">
        <v>462</v>
      </c>
      <c r="D51" s="140">
        <v>0</v>
      </c>
      <c r="E51" s="131">
        <v>1</v>
      </c>
      <c r="F51" s="138"/>
      <c r="G51" s="137"/>
      <c r="H51" s="137"/>
      <c r="I51" s="138"/>
      <c r="J51" s="137"/>
      <c r="K51" s="137"/>
      <c r="L51" s="138"/>
      <c r="M51" s="137"/>
      <c r="N51" s="137"/>
      <c r="O51" s="138">
        <v>1</v>
      </c>
      <c r="P51" s="137"/>
      <c r="Q51" s="136"/>
      <c r="R51" s="217" t="s">
        <v>374</v>
      </c>
      <c r="S51" s="126"/>
    </row>
    <row r="52" spans="1:19" s="125" customFormat="1" ht="25.5">
      <c r="A52" s="438"/>
      <c r="B52" s="219" t="s">
        <v>464</v>
      </c>
      <c r="C52" s="218" t="s">
        <v>462</v>
      </c>
      <c r="D52" s="140">
        <v>1</v>
      </c>
      <c r="E52" s="131">
        <v>1</v>
      </c>
      <c r="F52" s="138"/>
      <c r="G52" s="137"/>
      <c r="H52" s="137"/>
      <c r="I52" s="138"/>
      <c r="J52" s="137"/>
      <c r="K52" s="137"/>
      <c r="L52" s="138"/>
      <c r="M52" s="137"/>
      <c r="N52" s="137"/>
      <c r="O52" s="138">
        <v>1</v>
      </c>
      <c r="P52" s="137"/>
      <c r="Q52" s="136"/>
      <c r="R52" s="217" t="s">
        <v>374</v>
      </c>
      <c r="S52" s="126"/>
    </row>
    <row r="53" spans="1:19" s="125" customFormat="1" ht="25.5">
      <c r="A53" s="438"/>
      <c r="B53" s="219" t="s">
        <v>463</v>
      </c>
      <c r="C53" s="218" t="s">
        <v>462</v>
      </c>
      <c r="D53" s="140">
        <v>1</v>
      </c>
      <c r="E53" s="131">
        <v>1</v>
      </c>
      <c r="F53" s="138"/>
      <c r="G53" s="137"/>
      <c r="H53" s="137"/>
      <c r="I53" s="138"/>
      <c r="J53" s="137"/>
      <c r="K53" s="137"/>
      <c r="L53" s="138"/>
      <c r="M53" s="137"/>
      <c r="N53" s="137"/>
      <c r="O53" s="138">
        <v>1</v>
      </c>
      <c r="P53" s="137"/>
      <c r="Q53" s="136"/>
      <c r="R53" s="217" t="s">
        <v>374</v>
      </c>
      <c r="S53" s="126"/>
    </row>
    <row r="54" spans="1:19" s="125" customFormat="1" ht="22.5">
      <c r="A54" s="438"/>
      <c r="B54" s="219" t="s">
        <v>461</v>
      </c>
      <c r="C54" s="218" t="s">
        <v>345</v>
      </c>
      <c r="D54" s="140">
        <v>17</v>
      </c>
      <c r="E54" s="131">
        <v>1</v>
      </c>
      <c r="F54" s="138"/>
      <c r="G54" s="137"/>
      <c r="H54" s="137"/>
      <c r="I54" s="138"/>
      <c r="J54" s="137"/>
      <c r="K54" s="137"/>
      <c r="L54" s="138">
        <v>1</v>
      </c>
      <c r="M54" s="137"/>
      <c r="N54" s="137"/>
      <c r="O54" s="138"/>
      <c r="P54" s="137"/>
      <c r="Q54" s="136"/>
      <c r="R54" s="217" t="s">
        <v>374</v>
      </c>
      <c r="S54" s="126"/>
    </row>
    <row r="55" spans="1:19" s="125" customFormat="1" ht="74.45" customHeight="1" thickBot="1">
      <c r="A55" s="438"/>
      <c r="B55" s="219" t="s">
        <v>460</v>
      </c>
      <c r="C55" s="218" t="s">
        <v>345</v>
      </c>
      <c r="D55" s="140">
        <v>17</v>
      </c>
      <c r="E55" s="131">
        <v>12</v>
      </c>
      <c r="F55" s="138">
        <v>3</v>
      </c>
      <c r="G55" s="138">
        <v>3</v>
      </c>
      <c r="H55" s="339" t="s">
        <v>813</v>
      </c>
      <c r="I55" s="138">
        <v>3</v>
      </c>
      <c r="J55" s="137"/>
      <c r="K55" s="137"/>
      <c r="L55" s="138">
        <v>3</v>
      </c>
      <c r="M55" s="137"/>
      <c r="N55" s="137"/>
      <c r="O55" s="138">
        <v>3</v>
      </c>
      <c r="P55" s="137"/>
      <c r="Q55" s="136"/>
      <c r="R55" s="217" t="s">
        <v>374</v>
      </c>
      <c r="S55" s="126"/>
    </row>
    <row r="56" spans="1:19" s="113" customFormat="1" ht="51" customHeight="1">
      <c r="A56" s="426"/>
      <c r="B56" s="426"/>
      <c r="C56" s="439"/>
      <c r="D56" s="426"/>
      <c r="E56" s="427"/>
      <c r="F56" s="123" t="s">
        <v>293</v>
      </c>
      <c r="G56" s="289" t="s">
        <v>292</v>
      </c>
      <c r="H56" s="290" t="s">
        <v>291</v>
      </c>
      <c r="I56" s="123" t="s">
        <v>293</v>
      </c>
      <c r="J56" s="123" t="s">
        <v>292</v>
      </c>
      <c r="K56" s="124" t="s">
        <v>291</v>
      </c>
      <c r="L56" s="123" t="s">
        <v>293</v>
      </c>
      <c r="M56" s="123" t="s">
        <v>292</v>
      </c>
      <c r="N56" s="124" t="s">
        <v>291</v>
      </c>
      <c r="O56" s="123" t="s">
        <v>293</v>
      </c>
      <c r="P56" s="123" t="s">
        <v>292</v>
      </c>
      <c r="Q56" s="122" t="s">
        <v>291</v>
      </c>
      <c r="R56" s="121" t="s">
        <v>290</v>
      </c>
      <c r="S56" s="114"/>
    </row>
    <row r="57" spans="1:19" s="113" customFormat="1" ht="16.5" thickBot="1">
      <c r="A57" s="107"/>
      <c r="B57" s="107"/>
      <c r="C57" s="440" t="s">
        <v>289</v>
      </c>
      <c r="D57" s="376"/>
      <c r="E57" s="119">
        <f>+SUM(E15:E55)</f>
        <v>56</v>
      </c>
      <c r="F57" s="337">
        <f>+SUM(F15:F55)</f>
        <v>6</v>
      </c>
      <c r="G57" s="337">
        <f>+SUM(G15:G55)</f>
        <v>7</v>
      </c>
      <c r="H57" s="118">
        <f>+G57/F57</f>
        <v>1.1666666666666667</v>
      </c>
      <c r="I57" s="117">
        <f>+SUM(I15:I55)</f>
        <v>9</v>
      </c>
      <c r="J57" s="117">
        <f>+SUM(J15:J55)</f>
        <v>0</v>
      </c>
      <c r="K57" s="118">
        <f>+J57/I57</f>
        <v>0</v>
      </c>
      <c r="L57" s="117">
        <f>+SUM(L15:L55)</f>
        <v>6</v>
      </c>
      <c r="M57" s="117">
        <f>+SUM(M15:M55)</f>
        <v>0</v>
      </c>
      <c r="N57" s="118">
        <f>+M57/L57</f>
        <v>0</v>
      </c>
      <c r="O57" s="117">
        <f>+SUM(O15:O55)</f>
        <v>35</v>
      </c>
      <c r="P57" s="117">
        <f>+SUM(P15:P55)</f>
        <v>0</v>
      </c>
      <c r="Q57" s="116">
        <f>+P57/O57</f>
        <v>0</v>
      </c>
      <c r="R57" s="115">
        <f>+SUM(G57+J57+M57+P57)/(F57+I57+L57+O57)</f>
        <v>0.125</v>
      </c>
      <c r="S57" s="114"/>
    </row>
    <row r="58" spans="1:19" s="110" customFormat="1" ht="197.45" customHeight="1" thickBot="1">
      <c r="A58" s="112"/>
      <c r="B58" s="112"/>
      <c r="C58" s="441" t="s">
        <v>459</v>
      </c>
      <c r="D58" s="442"/>
      <c r="E58" s="443"/>
      <c r="F58" s="432" t="s">
        <v>809</v>
      </c>
      <c r="G58" s="433"/>
      <c r="H58" s="434"/>
      <c r="I58" s="435"/>
      <c r="J58" s="433"/>
      <c r="K58" s="434"/>
      <c r="L58" s="435"/>
      <c r="M58" s="433"/>
      <c r="N58" s="434"/>
      <c r="O58" s="435"/>
      <c r="P58" s="433"/>
      <c r="Q58" s="436"/>
      <c r="R58" s="111" t="s">
        <v>287</v>
      </c>
    </row>
    <row r="59" spans="1:19" s="107" customFormat="1">
      <c r="D59" s="109"/>
      <c r="E59" s="109"/>
    </row>
    <row r="60" spans="1:19" s="107" customFormat="1">
      <c r="D60" s="109"/>
      <c r="E60" s="109"/>
    </row>
    <row r="61" spans="1:19" s="107" customFormat="1">
      <c r="D61" s="109"/>
      <c r="E61" s="109"/>
    </row>
    <row r="62" spans="1:19" s="107" customFormat="1">
      <c r="D62" s="109"/>
      <c r="E62" s="109"/>
    </row>
    <row r="63" spans="1:19" s="107" customFormat="1">
      <c r="D63" s="109"/>
      <c r="E63" s="109"/>
    </row>
    <row r="64" spans="1:19"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4:5" s="107" customFormat="1">
      <c r="D113" s="109"/>
      <c r="E113" s="109"/>
    </row>
    <row r="114" spans="4:5" s="107" customFormat="1">
      <c r="D114" s="109"/>
      <c r="E114" s="109"/>
    </row>
    <row r="115" spans="4:5" s="107" customFormat="1">
      <c r="D115" s="109"/>
      <c r="E115" s="109"/>
    </row>
    <row r="116" spans="4:5" s="107" customFormat="1">
      <c r="D116" s="109"/>
      <c r="E116" s="109"/>
    </row>
    <row r="117" spans="4:5" s="107" customFormat="1">
      <c r="D117" s="109"/>
      <c r="E117" s="109"/>
    </row>
    <row r="118" spans="4:5" s="107" customFormat="1">
      <c r="D118" s="109"/>
      <c r="E118" s="109"/>
    </row>
    <row r="119" spans="4:5" s="107" customFormat="1">
      <c r="D119" s="109"/>
      <c r="E119" s="109"/>
    </row>
    <row r="120" spans="4:5" s="107" customFormat="1">
      <c r="D120" s="109"/>
      <c r="E120" s="109"/>
    </row>
    <row r="121" spans="4:5" s="107" customFormat="1">
      <c r="D121" s="109"/>
      <c r="E121" s="109"/>
    </row>
    <row r="122" spans="4:5" s="107" customFormat="1">
      <c r="D122" s="109"/>
      <c r="E122" s="109"/>
    </row>
    <row r="123" spans="4:5" s="107" customFormat="1">
      <c r="D123" s="109"/>
      <c r="E123" s="109"/>
    </row>
    <row r="124" spans="4:5" s="107" customFormat="1">
      <c r="D124" s="109"/>
      <c r="E124" s="109"/>
    </row>
    <row r="125" spans="4:5" s="107" customFormat="1">
      <c r="D125" s="109"/>
      <c r="E125" s="109"/>
    </row>
    <row r="126" spans="4:5" s="107" customFormat="1">
      <c r="D126" s="109"/>
      <c r="E126" s="109"/>
    </row>
    <row r="127" spans="4:5" s="107" customFormat="1">
      <c r="D127" s="109"/>
      <c r="E127" s="109"/>
    </row>
    <row r="128" spans="4:5" s="107" customFormat="1">
      <c r="D128" s="109"/>
      <c r="E128" s="109"/>
    </row>
    <row r="129" spans="4:5" s="107" customFormat="1">
      <c r="D129" s="109"/>
      <c r="E129" s="109"/>
    </row>
    <row r="130" spans="4:5" s="107" customFormat="1">
      <c r="D130" s="109"/>
      <c r="E130" s="109"/>
    </row>
    <row r="131" spans="4:5" s="107" customFormat="1">
      <c r="D131" s="109"/>
      <c r="E131" s="109"/>
    </row>
    <row r="132" spans="4:5" s="107" customFormat="1">
      <c r="D132" s="109"/>
      <c r="E132" s="109"/>
    </row>
    <row r="133" spans="4:5" s="107" customFormat="1">
      <c r="D133" s="109"/>
      <c r="E133" s="109"/>
    </row>
    <row r="134" spans="4:5" s="107" customFormat="1">
      <c r="D134" s="109"/>
      <c r="E134" s="109"/>
    </row>
    <row r="135" spans="4:5" s="107" customFormat="1">
      <c r="D135" s="109"/>
      <c r="E135" s="109"/>
    </row>
    <row r="136" spans="4:5" s="107" customFormat="1">
      <c r="D136" s="109"/>
      <c r="E136" s="109"/>
    </row>
    <row r="137" spans="4:5" s="107" customFormat="1">
      <c r="D137" s="109"/>
      <c r="E137" s="109"/>
    </row>
    <row r="138" spans="4:5" s="107" customFormat="1">
      <c r="D138" s="109"/>
      <c r="E138" s="109"/>
    </row>
    <row r="139" spans="4:5" s="107" customFormat="1">
      <c r="D139" s="109"/>
      <c r="E139" s="109"/>
    </row>
    <row r="140" spans="4:5" s="107" customFormat="1">
      <c r="D140" s="109"/>
      <c r="E140" s="109"/>
    </row>
    <row r="141" spans="4:5" s="107" customFormat="1">
      <c r="D141" s="109"/>
      <c r="E141" s="109"/>
    </row>
    <row r="142" spans="4:5" s="107" customFormat="1">
      <c r="D142" s="109"/>
      <c r="E142" s="109"/>
    </row>
    <row r="143" spans="4:5" s="107" customFormat="1">
      <c r="D143" s="109"/>
      <c r="E143" s="109"/>
    </row>
    <row r="144" spans="4:5" s="107" customFormat="1">
      <c r="D144" s="109"/>
      <c r="E144" s="109"/>
    </row>
    <row r="145" spans="1:5" s="107" customFormat="1">
      <c r="D145" s="109"/>
      <c r="E145" s="109"/>
    </row>
    <row r="146" spans="1:5">
      <c r="A146" s="107"/>
      <c r="B146" s="107"/>
      <c r="C146" s="107"/>
      <c r="D146" s="109"/>
      <c r="E146" s="109"/>
    </row>
  </sheetData>
  <mergeCells count="45">
    <mergeCell ref="F58:H58"/>
    <mergeCell ref="I58:K58"/>
    <mergeCell ref="L58:N58"/>
    <mergeCell ref="O58:Q58"/>
    <mergeCell ref="A25:A30"/>
    <mergeCell ref="A31:A35"/>
    <mergeCell ref="A36:A55"/>
    <mergeCell ref="A56:E56"/>
    <mergeCell ref="C57:D57"/>
    <mergeCell ref="C58:E58"/>
    <mergeCell ref="A21:A24"/>
    <mergeCell ref="A12:R12"/>
    <mergeCell ref="A13:A14"/>
    <mergeCell ref="B13:B14"/>
    <mergeCell ref="C13:C14"/>
    <mergeCell ref="F13:G13"/>
    <mergeCell ref="H13:H14"/>
    <mergeCell ref="I13:J13"/>
    <mergeCell ref="K13:K14"/>
    <mergeCell ref="L13:M13"/>
    <mergeCell ref="N13:N14"/>
    <mergeCell ref="O13:P13"/>
    <mergeCell ref="Q13:Q14"/>
    <mergeCell ref="R13:R14"/>
    <mergeCell ref="A15:A17"/>
    <mergeCell ref="A18:A20"/>
    <mergeCell ref="Q10:R10"/>
    <mergeCell ref="A7:B7"/>
    <mergeCell ref="C7:R7"/>
    <mergeCell ref="A8:B8"/>
    <mergeCell ref="C8:R8"/>
    <mergeCell ref="A9:B9"/>
    <mergeCell ref="D9:F9"/>
    <mergeCell ref="G9:R9"/>
    <mergeCell ref="A10:B10"/>
    <mergeCell ref="D10:E10"/>
    <mergeCell ref="F10:I10"/>
    <mergeCell ref="K10:N10"/>
    <mergeCell ref="O10:P10"/>
    <mergeCell ref="B1:P1"/>
    <mergeCell ref="B2:P3"/>
    <mergeCell ref="A5:B5"/>
    <mergeCell ref="C5:R5"/>
    <mergeCell ref="A6:B6"/>
    <mergeCell ref="C6:R6"/>
  </mergeCells>
  <dataValidations count="3">
    <dataValidation type="decimal" operator="lessThan" allowBlank="1" showInputMessage="1" showErrorMessage="1" sqref="Q1:Q2" xr:uid="{9B841381-7332-4E72-BFE2-4A694CFC8347}">
      <formula1>0</formula1>
    </dataValidation>
    <dataValidation operator="lessThan" allowBlank="1" showInputMessage="1" showErrorMessage="1" sqref="R2:R3 B1:B2 Q3" xr:uid="{2073DFCD-DCCE-4213-9E18-28B2EB5493A4}"/>
    <dataValidation type="decimal" operator="lessThan" showInputMessage="1" sqref="R1" xr:uid="{B52E1AE7-41B8-4A60-BB48-C49C7F7971DA}">
      <formula1>0</formula1>
    </dataValidation>
  </dataValidations>
  <hyperlinks>
    <hyperlink ref="H23" r:id="rId1" display="https://supersalud-my.sharepoint.com/:x:/r/personal/victoria_rodriguez_supersalud_gov_co/Documents/PIC/LISTADOS DE ASISTENCIA 2026/Primer Trimestre/Asistencia -Liderazgo Femenino-  (FORMULARIO SENA).xlsx?d=w43f34566f5264f4483f88b954bcccdf2&amp;csf=1&amp;web=1&amp;e=0bLECq" xr:uid="{1BA56E86-2413-467B-807E-27AC69E032B4}"/>
    <hyperlink ref="H30" r:id="rId2" display="https://supersalud-my.sharepoint.com/:x:/r/personal/victoria_rodriguez_supersalud_gov_co/Documents/PIC/LISTADOS DE ASISTENCIA 2026/Primer Trimestre/SUPERARGO capacitacion de funcionalidades 26022026.csv?d=we65dea2cfa8f4fef9e246ff400ff2e93&amp;csf=1&amp;web=1&amp;e=T2bRyY" xr:uid="{C86B0ECE-90FA-417E-B52D-C86042E43DCD}"/>
    <hyperlink ref="H32" r:id="rId3" display="https://supersalud-my.sharepoint.com/:x:/r/personal/victoria_rodriguez_supersalud_gov_co/Documents/PIC/LISTADOS DE ASISTENCIA 2026/Primer Trimestre/Charla sobre Integridad y Conflictos de Inter%C3%A9s - Informe de asistencia 2-27-26.csv?d=we5d2dfd9b19047c3a3f1b24ea33a78ff&amp;csf=1&amp;web=1&amp;e=knXmUr" xr:uid="{FD01B6D5-AB96-4B54-96BF-9110AEAE9200}"/>
    <hyperlink ref="H55" r:id="rId4" display="https://supersalud-my.sharepoint.com/:f:/r/personal/victoria_rodriguez_supersalud_gov_co/Documents/PIC/LISTADOS DE ASISTENCIA 2026/INDUCCIONES?csf=1&amp;web=1&amp;e=4jhe7m" xr:uid="{252C9764-1926-42F9-A9ED-9F9A3291C64A}"/>
  </hyperlinks>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B79B-501E-4A1F-80E6-1881DCBD9FB8}">
  <dimension ref="A1:Z220"/>
  <sheetViews>
    <sheetView showGridLines="0" topLeftCell="A77" zoomScale="85" zoomScaleNormal="85" workbookViewId="0">
      <selection activeCell="G16" sqref="G16"/>
    </sheetView>
  </sheetViews>
  <sheetFormatPr baseColWidth="10" defaultColWidth="0" defaultRowHeight="14.25"/>
  <cols>
    <col min="1" max="1" width="23" style="170" customWidth="1"/>
    <col min="2" max="2" width="39.140625" style="173" customWidth="1"/>
    <col min="3" max="3" width="21.28515625" style="170" customWidth="1"/>
    <col min="4" max="5" width="8.42578125" style="172" customWidth="1"/>
    <col min="6" max="7" width="13.5703125" style="170" customWidth="1"/>
    <col min="8" max="8" width="14.7109375" style="170" customWidth="1"/>
    <col min="9" max="10" width="13.5703125" style="170" customWidth="1"/>
    <col min="11" max="11" width="14.7109375" style="170" customWidth="1"/>
    <col min="12" max="13" width="13.5703125" style="170" customWidth="1"/>
    <col min="14" max="14" width="14.7109375" style="170" customWidth="1"/>
    <col min="15" max="15" width="18.42578125" style="170" customWidth="1"/>
    <col min="16" max="16" width="13.5703125" style="170" customWidth="1"/>
    <col min="17" max="17" width="14.7109375" style="170" customWidth="1"/>
    <col min="18" max="18" width="23.7109375" style="170" customWidth="1"/>
    <col min="19" max="19" width="1" style="171" customWidth="1"/>
    <col min="20" max="26" width="0" style="170" hidden="1" customWidth="1"/>
    <col min="27" max="16384" width="11.42578125" style="170" hidden="1"/>
  </cols>
  <sheetData>
    <row r="1" spans="1:19" ht="15">
      <c r="A1" s="216"/>
      <c r="B1" s="458" t="s">
        <v>384</v>
      </c>
      <c r="C1" s="459"/>
      <c r="D1" s="459"/>
      <c r="E1" s="459"/>
      <c r="F1" s="459"/>
      <c r="G1" s="459"/>
      <c r="H1" s="459"/>
      <c r="I1" s="459"/>
      <c r="J1" s="459"/>
      <c r="K1" s="459"/>
      <c r="L1" s="459"/>
      <c r="M1" s="459"/>
      <c r="N1" s="459"/>
      <c r="O1" s="459"/>
      <c r="P1" s="460"/>
      <c r="Q1" s="215" t="s">
        <v>1</v>
      </c>
      <c r="R1" s="214" t="s">
        <v>383</v>
      </c>
    </row>
    <row r="2" spans="1:19" ht="15" customHeight="1">
      <c r="A2" s="213"/>
      <c r="B2" s="461" t="s">
        <v>382</v>
      </c>
      <c r="C2" s="462"/>
      <c r="D2" s="462"/>
      <c r="E2" s="462"/>
      <c r="F2" s="462"/>
      <c r="G2" s="462"/>
      <c r="H2" s="462"/>
      <c r="I2" s="462"/>
      <c r="J2" s="462"/>
      <c r="K2" s="462"/>
      <c r="L2" s="462"/>
      <c r="M2" s="462"/>
      <c r="N2" s="462"/>
      <c r="O2" s="462"/>
      <c r="P2" s="463"/>
      <c r="Q2" s="212" t="s">
        <v>4</v>
      </c>
      <c r="R2" s="211">
        <v>1</v>
      </c>
    </row>
    <row r="3" spans="1:19" ht="15.75" thickBot="1">
      <c r="A3" s="210"/>
      <c r="B3" s="464"/>
      <c r="C3" s="465"/>
      <c r="D3" s="465"/>
      <c r="E3" s="465"/>
      <c r="F3" s="465"/>
      <c r="G3" s="465"/>
      <c r="H3" s="465"/>
      <c r="I3" s="465"/>
      <c r="J3" s="465"/>
      <c r="K3" s="465"/>
      <c r="L3" s="465"/>
      <c r="M3" s="465"/>
      <c r="N3" s="465"/>
      <c r="O3" s="465"/>
      <c r="P3" s="466"/>
      <c r="Q3" s="209" t="s">
        <v>5</v>
      </c>
      <c r="R3" s="208">
        <v>45992</v>
      </c>
    </row>
    <row r="4" spans="1:19" ht="5.25" customHeight="1">
      <c r="A4" s="207"/>
      <c r="B4" s="206"/>
      <c r="C4" s="171"/>
      <c r="D4" s="174"/>
      <c r="E4" s="174"/>
      <c r="F4" s="171"/>
      <c r="G4" s="171"/>
      <c r="H4" s="171"/>
      <c r="I4" s="171"/>
      <c r="J4" s="171"/>
      <c r="K4" s="171"/>
      <c r="L4" s="171"/>
      <c r="M4" s="171"/>
      <c r="N4" s="171"/>
      <c r="O4" s="171"/>
      <c r="P4" s="171"/>
      <c r="Q4" s="171"/>
      <c r="R4" s="171"/>
    </row>
    <row r="5" spans="1:19" s="204" customFormat="1" ht="35.25" customHeight="1">
      <c r="A5" s="366" t="s">
        <v>381</v>
      </c>
      <c r="B5" s="367"/>
      <c r="C5" s="371" t="s">
        <v>380</v>
      </c>
      <c r="D5" s="467"/>
      <c r="E5" s="467"/>
      <c r="F5" s="467"/>
      <c r="G5" s="467"/>
      <c r="H5" s="467"/>
      <c r="I5" s="467"/>
      <c r="J5" s="467"/>
      <c r="K5" s="467"/>
      <c r="L5" s="467"/>
      <c r="M5" s="467"/>
      <c r="N5" s="467"/>
      <c r="O5" s="467"/>
      <c r="P5" s="467"/>
      <c r="Q5" s="467"/>
      <c r="R5" s="372"/>
      <c r="S5" s="202"/>
    </row>
    <row r="6" spans="1:19" s="204" customFormat="1" ht="19.5" customHeight="1">
      <c r="A6" s="366" t="s">
        <v>379</v>
      </c>
      <c r="B6" s="367"/>
      <c r="C6" s="371" t="s">
        <v>458</v>
      </c>
      <c r="D6" s="467"/>
      <c r="E6" s="467"/>
      <c r="F6" s="467"/>
      <c r="G6" s="467"/>
      <c r="H6" s="467"/>
      <c r="I6" s="467"/>
      <c r="J6" s="467"/>
      <c r="K6" s="467"/>
      <c r="L6" s="467"/>
      <c r="M6" s="467"/>
      <c r="N6" s="467"/>
      <c r="O6" s="467"/>
      <c r="P6" s="467"/>
      <c r="Q6" s="467"/>
      <c r="R6" s="372"/>
      <c r="S6" s="202"/>
    </row>
    <row r="7" spans="1:19" s="204" customFormat="1" ht="19.5" customHeight="1">
      <c r="A7" s="366" t="s">
        <v>377</v>
      </c>
      <c r="B7" s="367"/>
      <c r="C7" s="468" t="s">
        <v>457</v>
      </c>
      <c r="D7" s="469"/>
      <c r="E7" s="469"/>
      <c r="F7" s="469"/>
      <c r="G7" s="469"/>
      <c r="H7" s="469"/>
      <c r="I7" s="469"/>
      <c r="J7" s="469"/>
      <c r="K7" s="469"/>
      <c r="L7" s="469"/>
      <c r="M7" s="469"/>
      <c r="N7" s="469"/>
      <c r="O7" s="469"/>
      <c r="P7" s="469"/>
      <c r="Q7" s="469"/>
      <c r="R7" s="470"/>
      <c r="S7" s="202"/>
    </row>
    <row r="8" spans="1:19" s="204" customFormat="1" ht="19.5" customHeight="1">
      <c r="A8" s="366" t="s">
        <v>375</v>
      </c>
      <c r="B8" s="367"/>
      <c r="C8" s="371" t="s">
        <v>374</v>
      </c>
      <c r="D8" s="467"/>
      <c r="E8" s="467"/>
      <c r="F8" s="467"/>
      <c r="G8" s="467"/>
      <c r="H8" s="467"/>
      <c r="I8" s="467"/>
      <c r="J8" s="467"/>
      <c r="K8" s="467"/>
      <c r="L8" s="467"/>
      <c r="M8" s="467"/>
      <c r="N8" s="467"/>
      <c r="O8" s="467"/>
      <c r="P8" s="467"/>
      <c r="Q8" s="467"/>
      <c r="R8" s="372"/>
      <c r="S8" s="202"/>
    </row>
    <row r="9" spans="1:19" s="204" customFormat="1" ht="19.5" customHeight="1">
      <c r="A9" s="376" t="s">
        <v>373</v>
      </c>
      <c r="B9" s="376"/>
      <c r="C9" s="205" t="s">
        <v>456</v>
      </c>
      <c r="D9" s="366" t="s">
        <v>371</v>
      </c>
      <c r="E9" s="377"/>
      <c r="F9" s="377"/>
      <c r="G9" s="467" t="s">
        <v>455</v>
      </c>
      <c r="H9" s="467"/>
      <c r="I9" s="467"/>
      <c r="J9" s="467"/>
      <c r="K9" s="467"/>
      <c r="L9" s="467"/>
      <c r="M9" s="467"/>
      <c r="N9" s="467"/>
      <c r="O9" s="467"/>
      <c r="P9" s="467"/>
      <c r="Q9" s="467"/>
      <c r="R9" s="372"/>
      <c r="S9" s="202"/>
    </row>
    <row r="10" spans="1:19" s="204" customFormat="1" ht="19.5" customHeight="1">
      <c r="A10" s="378" t="s">
        <v>369</v>
      </c>
      <c r="B10" s="379"/>
      <c r="C10" s="159">
        <v>46028</v>
      </c>
      <c r="D10" s="376" t="s">
        <v>368</v>
      </c>
      <c r="E10" s="376"/>
      <c r="F10" s="471" t="s">
        <v>367</v>
      </c>
      <c r="G10" s="471"/>
      <c r="H10" s="471"/>
      <c r="I10" s="471"/>
      <c r="J10" s="120" t="s">
        <v>366</v>
      </c>
      <c r="K10" s="371" t="s">
        <v>365</v>
      </c>
      <c r="L10" s="467"/>
      <c r="M10" s="467"/>
      <c r="N10" s="372"/>
      <c r="O10" s="366" t="s">
        <v>364</v>
      </c>
      <c r="P10" s="367"/>
      <c r="Q10" s="371" t="s">
        <v>363</v>
      </c>
      <c r="R10" s="372"/>
      <c r="S10" s="202"/>
    </row>
    <row r="11" spans="1:19" s="202" customFormat="1" ht="6.75" customHeight="1" thickBot="1">
      <c r="A11" s="203"/>
      <c r="B11" s="157"/>
      <c r="C11" s="158"/>
      <c r="D11" s="157"/>
      <c r="E11" s="157"/>
      <c r="F11" s="203"/>
      <c r="G11" s="203"/>
      <c r="H11" s="203"/>
      <c r="I11" s="203"/>
      <c r="J11" s="203"/>
      <c r="K11" s="203"/>
      <c r="L11" s="203"/>
      <c r="M11" s="203"/>
      <c r="N11" s="203"/>
      <c r="O11" s="203"/>
      <c r="P11" s="203"/>
      <c r="Q11" s="203"/>
      <c r="R11" s="203"/>
    </row>
    <row r="12" spans="1:19" s="200" customFormat="1" ht="12.75">
      <c r="A12" s="381" t="s">
        <v>362</v>
      </c>
      <c r="B12" s="382"/>
      <c r="C12" s="382"/>
      <c r="D12" s="382"/>
      <c r="E12" s="382"/>
      <c r="F12" s="382"/>
      <c r="G12" s="382"/>
      <c r="H12" s="382"/>
      <c r="I12" s="382"/>
      <c r="J12" s="382"/>
      <c r="K12" s="382"/>
      <c r="L12" s="382"/>
      <c r="M12" s="382"/>
      <c r="N12" s="382"/>
      <c r="O12" s="382"/>
      <c r="P12" s="382"/>
      <c r="Q12" s="382"/>
      <c r="R12" s="383"/>
      <c r="S12" s="201"/>
    </row>
    <row r="13" spans="1:19" s="200" customFormat="1" ht="26.25" customHeight="1">
      <c r="A13" s="389" t="s">
        <v>361</v>
      </c>
      <c r="B13" s="384" t="s">
        <v>360</v>
      </c>
      <c r="C13" s="384" t="s">
        <v>359</v>
      </c>
      <c r="D13" s="152" t="s">
        <v>358</v>
      </c>
      <c r="E13" s="152" t="s">
        <v>357</v>
      </c>
      <c r="F13" s="384" t="s">
        <v>356</v>
      </c>
      <c r="G13" s="376"/>
      <c r="H13" s="384" t="s">
        <v>351</v>
      </c>
      <c r="I13" s="384" t="s">
        <v>354</v>
      </c>
      <c r="J13" s="376"/>
      <c r="K13" s="384" t="s">
        <v>351</v>
      </c>
      <c r="L13" s="384" t="s">
        <v>353</v>
      </c>
      <c r="M13" s="376"/>
      <c r="N13" s="384" t="s">
        <v>351</v>
      </c>
      <c r="O13" s="384" t="s">
        <v>352</v>
      </c>
      <c r="P13" s="376"/>
      <c r="Q13" s="384" t="s">
        <v>351</v>
      </c>
      <c r="R13" s="385" t="s">
        <v>350</v>
      </c>
      <c r="S13" s="201"/>
    </row>
    <row r="14" spans="1:19" s="150" customFormat="1" ht="57" customHeight="1">
      <c r="A14" s="389"/>
      <c r="B14" s="384"/>
      <c r="C14" s="384"/>
      <c r="D14" s="199">
        <v>2025</v>
      </c>
      <c r="E14" s="199">
        <v>2026</v>
      </c>
      <c r="F14" s="152" t="s">
        <v>349</v>
      </c>
      <c r="G14" s="152" t="s">
        <v>348</v>
      </c>
      <c r="H14" s="384"/>
      <c r="I14" s="152" t="s">
        <v>349</v>
      </c>
      <c r="J14" s="152" t="s">
        <v>348</v>
      </c>
      <c r="K14" s="384"/>
      <c r="L14" s="152" t="s">
        <v>349</v>
      </c>
      <c r="M14" s="152" t="s">
        <v>348</v>
      </c>
      <c r="N14" s="384"/>
      <c r="O14" s="152" t="s">
        <v>349</v>
      </c>
      <c r="P14" s="152" t="s">
        <v>348</v>
      </c>
      <c r="Q14" s="384"/>
      <c r="R14" s="385"/>
      <c r="S14" s="151"/>
    </row>
    <row r="15" spans="1:19" s="184" customFormat="1" ht="89.25">
      <c r="A15" s="472" t="s">
        <v>454</v>
      </c>
      <c r="B15" s="192" t="s">
        <v>453</v>
      </c>
      <c r="C15" s="187" t="s">
        <v>386</v>
      </c>
      <c r="D15" s="187">
        <v>4</v>
      </c>
      <c r="E15" s="131">
        <v>4</v>
      </c>
      <c r="F15" s="186">
        <v>1</v>
      </c>
      <c r="G15" s="343">
        <v>1</v>
      </c>
      <c r="H15" s="330" t="s">
        <v>814</v>
      </c>
      <c r="I15" s="186">
        <v>1</v>
      </c>
      <c r="J15" s="147"/>
      <c r="K15" s="147"/>
      <c r="L15" s="186">
        <v>1</v>
      </c>
      <c r="M15" s="147"/>
      <c r="N15" s="147"/>
      <c r="O15" s="186">
        <v>1</v>
      </c>
      <c r="P15" s="147"/>
      <c r="Q15" s="147"/>
      <c r="R15" s="185" t="s">
        <v>374</v>
      </c>
    </row>
    <row r="16" spans="1:19" s="184" customFormat="1" ht="63.75">
      <c r="A16" s="473"/>
      <c r="B16" s="192" t="s">
        <v>452</v>
      </c>
      <c r="C16" s="187" t="s">
        <v>386</v>
      </c>
      <c r="D16" s="187">
        <v>4</v>
      </c>
      <c r="E16" s="131">
        <v>4</v>
      </c>
      <c r="F16" s="186">
        <v>1</v>
      </c>
      <c r="G16" s="343">
        <v>1</v>
      </c>
      <c r="H16" s="330" t="s">
        <v>814</v>
      </c>
      <c r="I16" s="186">
        <v>1</v>
      </c>
      <c r="J16" s="147"/>
      <c r="K16" s="147"/>
      <c r="L16" s="186">
        <v>1</v>
      </c>
      <c r="M16" s="147"/>
      <c r="N16" s="147"/>
      <c r="O16" s="186">
        <v>1</v>
      </c>
      <c r="P16" s="147"/>
      <c r="Q16" s="147"/>
      <c r="R16" s="185" t="s">
        <v>374</v>
      </c>
    </row>
    <row r="17" spans="1:18" s="184" customFormat="1" ht="114.75">
      <c r="A17" s="473"/>
      <c r="B17" s="192" t="s">
        <v>451</v>
      </c>
      <c r="C17" s="187" t="s">
        <v>386</v>
      </c>
      <c r="D17" s="187">
        <v>4</v>
      </c>
      <c r="E17" s="131">
        <v>4</v>
      </c>
      <c r="F17" s="186">
        <v>1</v>
      </c>
      <c r="G17" s="343">
        <v>1</v>
      </c>
      <c r="H17" s="330" t="s">
        <v>814</v>
      </c>
      <c r="I17" s="186">
        <v>1</v>
      </c>
      <c r="J17" s="147"/>
      <c r="K17" s="147"/>
      <c r="L17" s="186">
        <v>1</v>
      </c>
      <c r="M17" s="147"/>
      <c r="N17" s="147"/>
      <c r="O17" s="186">
        <v>1</v>
      </c>
      <c r="P17" s="147"/>
      <c r="Q17" s="147"/>
      <c r="R17" s="185" t="s">
        <v>374</v>
      </c>
    </row>
    <row r="18" spans="1:18" s="184" customFormat="1" ht="38.25">
      <c r="A18" s="473"/>
      <c r="B18" s="192" t="s">
        <v>450</v>
      </c>
      <c r="C18" s="187" t="s">
        <v>386</v>
      </c>
      <c r="D18" s="187">
        <v>4</v>
      </c>
      <c r="E18" s="131">
        <v>4</v>
      </c>
      <c r="F18" s="186">
        <v>1</v>
      </c>
      <c r="G18" s="343">
        <v>1</v>
      </c>
      <c r="H18" s="330" t="s">
        <v>814</v>
      </c>
      <c r="I18" s="186">
        <v>1</v>
      </c>
      <c r="J18" s="147"/>
      <c r="K18" s="147"/>
      <c r="L18" s="186">
        <v>1</v>
      </c>
      <c r="M18" s="147"/>
      <c r="N18" s="147"/>
      <c r="O18" s="186">
        <v>1</v>
      </c>
      <c r="P18" s="147"/>
      <c r="Q18" s="147"/>
      <c r="R18" s="185" t="s">
        <v>374</v>
      </c>
    </row>
    <row r="19" spans="1:18" s="184" customFormat="1" ht="63.75">
      <c r="A19" s="473"/>
      <c r="B19" s="192" t="s">
        <v>449</v>
      </c>
      <c r="C19" s="187" t="s">
        <v>386</v>
      </c>
      <c r="D19" s="187">
        <v>4</v>
      </c>
      <c r="E19" s="131">
        <v>4</v>
      </c>
      <c r="F19" s="186">
        <v>1</v>
      </c>
      <c r="G19" s="343">
        <v>1</v>
      </c>
      <c r="H19" s="330" t="s">
        <v>814</v>
      </c>
      <c r="I19" s="186">
        <v>1</v>
      </c>
      <c r="J19" s="147"/>
      <c r="K19" s="147"/>
      <c r="L19" s="186">
        <v>1</v>
      </c>
      <c r="M19" s="147"/>
      <c r="N19" s="147"/>
      <c r="O19" s="186">
        <v>1</v>
      </c>
      <c r="P19" s="147"/>
      <c r="Q19" s="147"/>
      <c r="R19" s="185" t="s">
        <v>374</v>
      </c>
    </row>
    <row r="20" spans="1:18" s="184" customFormat="1" ht="38.25">
      <c r="A20" s="473"/>
      <c r="B20" s="192" t="s">
        <v>448</v>
      </c>
      <c r="C20" s="187" t="s">
        <v>386</v>
      </c>
      <c r="D20" s="187">
        <v>4</v>
      </c>
      <c r="E20" s="131">
        <v>4</v>
      </c>
      <c r="F20" s="186">
        <v>1</v>
      </c>
      <c r="G20" s="343">
        <v>1</v>
      </c>
      <c r="H20" s="330" t="s">
        <v>814</v>
      </c>
      <c r="I20" s="186">
        <v>1</v>
      </c>
      <c r="J20" s="147"/>
      <c r="K20" s="147"/>
      <c r="L20" s="186">
        <v>1</v>
      </c>
      <c r="M20" s="147"/>
      <c r="N20" s="147"/>
      <c r="O20" s="186">
        <v>1</v>
      </c>
      <c r="P20" s="147"/>
      <c r="Q20" s="147"/>
      <c r="R20" s="185" t="s">
        <v>374</v>
      </c>
    </row>
    <row r="21" spans="1:18" s="184" customFormat="1" ht="38.25">
      <c r="A21" s="473"/>
      <c r="B21" s="192" t="s">
        <v>447</v>
      </c>
      <c r="C21" s="187" t="s">
        <v>386</v>
      </c>
      <c r="D21" s="187">
        <v>4</v>
      </c>
      <c r="E21" s="131">
        <v>2</v>
      </c>
      <c r="F21" s="186">
        <v>1</v>
      </c>
      <c r="G21" s="343">
        <v>1</v>
      </c>
      <c r="H21" s="330" t="s">
        <v>814</v>
      </c>
      <c r="I21" s="186">
        <v>0</v>
      </c>
      <c r="J21" s="147"/>
      <c r="K21" s="147"/>
      <c r="L21" s="186">
        <v>0</v>
      </c>
      <c r="M21" s="147"/>
      <c r="N21" s="147"/>
      <c r="O21" s="186">
        <v>1</v>
      </c>
      <c r="P21" s="147"/>
      <c r="Q21" s="147"/>
      <c r="R21" s="185" t="s">
        <v>374</v>
      </c>
    </row>
    <row r="22" spans="1:18" s="184" customFormat="1" ht="38.25">
      <c r="A22" s="473"/>
      <c r="B22" s="192" t="s">
        <v>446</v>
      </c>
      <c r="C22" s="187" t="s">
        <v>386</v>
      </c>
      <c r="D22" s="187">
        <v>3</v>
      </c>
      <c r="E22" s="131">
        <v>3</v>
      </c>
      <c r="F22" s="186">
        <v>0</v>
      </c>
      <c r="G22" s="147"/>
      <c r="H22" s="147"/>
      <c r="I22" s="186">
        <v>1</v>
      </c>
      <c r="J22" s="147"/>
      <c r="K22" s="147"/>
      <c r="L22" s="186">
        <v>1</v>
      </c>
      <c r="M22" s="147"/>
      <c r="N22" s="147"/>
      <c r="O22" s="186">
        <v>1</v>
      </c>
      <c r="P22" s="147"/>
      <c r="Q22" s="147"/>
      <c r="R22" s="185" t="s">
        <v>374</v>
      </c>
    </row>
    <row r="23" spans="1:18" s="184" customFormat="1" ht="38.25">
      <c r="A23" s="473"/>
      <c r="B23" s="188" t="s">
        <v>445</v>
      </c>
      <c r="C23" s="187" t="s">
        <v>386</v>
      </c>
      <c r="D23" s="187">
        <v>0</v>
      </c>
      <c r="E23" s="131">
        <v>1</v>
      </c>
      <c r="F23" s="186">
        <v>0</v>
      </c>
      <c r="G23" s="147"/>
      <c r="H23" s="147"/>
      <c r="I23" s="186">
        <v>0</v>
      </c>
      <c r="J23" s="147"/>
      <c r="K23" s="147"/>
      <c r="L23" s="186">
        <v>0</v>
      </c>
      <c r="M23" s="147"/>
      <c r="N23" s="147"/>
      <c r="O23" s="186">
        <v>1</v>
      </c>
      <c r="P23" s="147"/>
      <c r="Q23" s="147"/>
      <c r="R23" s="185" t="s">
        <v>374</v>
      </c>
    </row>
    <row r="24" spans="1:18" s="184" customFormat="1" ht="76.5">
      <c r="A24" s="473"/>
      <c r="B24" s="192" t="s">
        <v>444</v>
      </c>
      <c r="C24" s="187" t="s">
        <v>386</v>
      </c>
      <c r="D24" s="187">
        <v>1</v>
      </c>
      <c r="E24" s="131">
        <v>1</v>
      </c>
      <c r="F24" s="186">
        <v>0</v>
      </c>
      <c r="G24" s="147"/>
      <c r="H24" s="147"/>
      <c r="I24" s="186">
        <v>0</v>
      </c>
      <c r="J24" s="147"/>
      <c r="K24" s="147"/>
      <c r="L24" s="186">
        <v>0</v>
      </c>
      <c r="M24" s="147"/>
      <c r="N24" s="147"/>
      <c r="O24" s="186">
        <v>1</v>
      </c>
      <c r="P24" s="147"/>
      <c r="Q24" s="147"/>
      <c r="R24" s="185" t="s">
        <v>374</v>
      </c>
    </row>
    <row r="25" spans="1:18" s="184" customFormat="1" ht="89.25">
      <c r="A25" s="473"/>
      <c r="B25" s="189" t="s">
        <v>443</v>
      </c>
      <c r="C25" s="187" t="s">
        <v>386</v>
      </c>
      <c r="D25" s="187">
        <v>1</v>
      </c>
      <c r="E25" s="131">
        <v>1</v>
      </c>
      <c r="F25" s="186">
        <v>0</v>
      </c>
      <c r="G25" s="147"/>
      <c r="H25" s="147"/>
      <c r="I25" s="186">
        <v>1</v>
      </c>
      <c r="J25" s="147"/>
      <c r="K25" s="147"/>
      <c r="L25" s="186">
        <v>0</v>
      </c>
      <c r="M25" s="147"/>
      <c r="N25" s="147"/>
      <c r="O25" s="186">
        <v>0</v>
      </c>
      <c r="P25" s="147"/>
      <c r="Q25" s="147"/>
      <c r="R25" s="185" t="s">
        <v>374</v>
      </c>
    </row>
    <row r="26" spans="1:18" s="184" customFormat="1" ht="89.25">
      <c r="A26" s="473"/>
      <c r="B26" s="189" t="s">
        <v>442</v>
      </c>
      <c r="C26" s="187" t="s">
        <v>386</v>
      </c>
      <c r="D26" s="187">
        <v>1</v>
      </c>
      <c r="E26" s="131">
        <v>1</v>
      </c>
      <c r="F26" s="186">
        <v>0</v>
      </c>
      <c r="G26" s="147"/>
      <c r="H26" s="147"/>
      <c r="I26" s="186">
        <v>0</v>
      </c>
      <c r="J26" s="147"/>
      <c r="K26" s="147"/>
      <c r="L26" s="186">
        <v>0</v>
      </c>
      <c r="M26" s="147"/>
      <c r="N26" s="147"/>
      <c r="O26" s="186">
        <v>1</v>
      </c>
      <c r="P26" s="147"/>
      <c r="Q26" s="147"/>
      <c r="R26" s="185" t="s">
        <v>374</v>
      </c>
    </row>
    <row r="27" spans="1:18" s="184" customFormat="1" ht="51">
      <c r="A27" s="473"/>
      <c r="B27" s="191" t="s">
        <v>441</v>
      </c>
      <c r="C27" s="187" t="s">
        <v>386</v>
      </c>
      <c r="D27" s="187">
        <v>1</v>
      </c>
      <c r="E27" s="131">
        <v>1</v>
      </c>
      <c r="F27" s="186">
        <v>0</v>
      </c>
      <c r="G27" s="147"/>
      <c r="H27" s="147"/>
      <c r="I27" s="186">
        <v>0</v>
      </c>
      <c r="J27" s="147"/>
      <c r="K27" s="147"/>
      <c r="L27" s="186">
        <v>1</v>
      </c>
      <c r="M27" s="147"/>
      <c r="N27" s="147"/>
      <c r="O27" s="186">
        <v>0</v>
      </c>
      <c r="P27" s="147"/>
      <c r="Q27" s="147"/>
      <c r="R27" s="185" t="s">
        <v>374</v>
      </c>
    </row>
    <row r="28" spans="1:18" s="184" customFormat="1" ht="38.25">
      <c r="A28" s="473"/>
      <c r="B28" s="198" t="s">
        <v>440</v>
      </c>
      <c r="C28" s="187" t="s">
        <v>386</v>
      </c>
      <c r="D28" s="187">
        <v>1</v>
      </c>
      <c r="E28" s="131">
        <v>1</v>
      </c>
      <c r="F28" s="186">
        <v>0</v>
      </c>
      <c r="G28" s="147"/>
      <c r="H28" s="147"/>
      <c r="I28" s="186">
        <v>0</v>
      </c>
      <c r="J28" s="147"/>
      <c r="K28" s="147"/>
      <c r="L28" s="186">
        <v>1</v>
      </c>
      <c r="M28" s="147"/>
      <c r="N28" s="147"/>
      <c r="O28" s="186">
        <v>0</v>
      </c>
      <c r="P28" s="147"/>
      <c r="Q28" s="147"/>
      <c r="R28" s="185" t="s">
        <v>374</v>
      </c>
    </row>
    <row r="29" spans="1:18" s="184" customFormat="1" ht="38.25">
      <c r="A29" s="474"/>
      <c r="B29" s="198" t="s">
        <v>439</v>
      </c>
      <c r="C29" s="187" t="s">
        <v>386</v>
      </c>
      <c r="D29" s="187">
        <v>4</v>
      </c>
      <c r="E29" s="131">
        <v>8</v>
      </c>
      <c r="F29" s="186">
        <v>0</v>
      </c>
      <c r="G29" s="147"/>
      <c r="H29" s="147"/>
      <c r="I29" s="186">
        <v>2</v>
      </c>
      <c r="J29" s="147"/>
      <c r="K29" s="147"/>
      <c r="L29" s="186">
        <v>3</v>
      </c>
      <c r="M29" s="147"/>
      <c r="N29" s="147"/>
      <c r="O29" s="186">
        <v>3</v>
      </c>
      <c r="P29" s="147"/>
      <c r="Q29" s="147"/>
      <c r="R29" s="185" t="s">
        <v>374</v>
      </c>
    </row>
    <row r="30" spans="1:18" s="184" customFormat="1" ht="89.25">
      <c r="A30" s="472" t="s">
        <v>438</v>
      </c>
      <c r="B30" s="192" t="s">
        <v>437</v>
      </c>
      <c r="C30" s="187" t="s">
        <v>386</v>
      </c>
      <c r="D30" s="187">
        <v>4</v>
      </c>
      <c r="E30" s="131">
        <v>4</v>
      </c>
      <c r="F30" s="186">
        <v>1</v>
      </c>
      <c r="G30" s="343">
        <v>1</v>
      </c>
      <c r="H30" s="330" t="s">
        <v>814</v>
      </c>
      <c r="I30" s="186">
        <v>1</v>
      </c>
      <c r="J30" s="147"/>
      <c r="K30" s="147"/>
      <c r="L30" s="186">
        <v>1</v>
      </c>
      <c r="M30" s="147"/>
      <c r="N30" s="147"/>
      <c r="O30" s="186">
        <v>1</v>
      </c>
      <c r="P30" s="147"/>
      <c r="Q30" s="147"/>
      <c r="R30" s="185" t="s">
        <v>374</v>
      </c>
    </row>
    <row r="31" spans="1:18" s="184" customFormat="1" ht="63.75">
      <c r="A31" s="473"/>
      <c r="B31" s="192" t="s">
        <v>436</v>
      </c>
      <c r="C31" s="187" t="s">
        <v>386</v>
      </c>
      <c r="D31" s="187">
        <v>4</v>
      </c>
      <c r="E31" s="131">
        <v>4</v>
      </c>
      <c r="F31" s="186">
        <v>1</v>
      </c>
      <c r="G31" s="343">
        <v>1</v>
      </c>
      <c r="H31" s="330" t="s">
        <v>814</v>
      </c>
      <c r="I31" s="186">
        <v>1</v>
      </c>
      <c r="J31" s="147"/>
      <c r="K31" s="147"/>
      <c r="L31" s="186">
        <v>1</v>
      </c>
      <c r="M31" s="147"/>
      <c r="N31" s="147"/>
      <c r="O31" s="186">
        <v>1</v>
      </c>
      <c r="P31" s="147"/>
      <c r="Q31" s="147"/>
      <c r="R31" s="185" t="s">
        <v>374</v>
      </c>
    </row>
    <row r="32" spans="1:18" s="184" customFormat="1" ht="38.25">
      <c r="A32" s="473"/>
      <c r="B32" s="192" t="s">
        <v>435</v>
      </c>
      <c r="C32" s="187" t="s">
        <v>386</v>
      </c>
      <c r="D32" s="187">
        <v>4</v>
      </c>
      <c r="E32" s="131">
        <v>4</v>
      </c>
      <c r="F32" s="186">
        <v>1</v>
      </c>
      <c r="G32" s="343">
        <v>1</v>
      </c>
      <c r="H32" s="330" t="s">
        <v>814</v>
      </c>
      <c r="I32" s="186">
        <v>1</v>
      </c>
      <c r="J32" s="147"/>
      <c r="K32" s="147"/>
      <c r="L32" s="186">
        <v>1</v>
      </c>
      <c r="M32" s="147"/>
      <c r="N32" s="147"/>
      <c r="O32" s="186">
        <v>1</v>
      </c>
      <c r="P32" s="147"/>
      <c r="Q32" s="147"/>
      <c r="R32" s="185" t="s">
        <v>374</v>
      </c>
    </row>
    <row r="33" spans="1:18" s="184" customFormat="1" ht="38.25">
      <c r="A33" s="473"/>
      <c r="B33" s="192" t="s">
        <v>434</v>
      </c>
      <c r="C33" s="187" t="s">
        <v>386</v>
      </c>
      <c r="D33" s="187">
        <v>1</v>
      </c>
      <c r="E33" s="131">
        <v>2</v>
      </c>
      <c r="F33" s="186">
        <v>1</v>
      </c>
      <c r="G33" s="186">
        <v>1</v>
      </c>
      <c r="H33" s="330" t="s">
        <v>814</v>
      </c>
      <c r="I33" s="186">
        <v>0</v>
      </c>
      <c r="J33" s="147"/>
      <c r="K33" s="147"/>
      <c r="L33" s="186">
        <v>0</v>
      </c>
      <c r="M33" s="147"/>
      <c r="N33" s="147"/>
      <c r="O33" s="186">
        <v>1</v>
      </c>
      <c r="P33" s="147"/>
      <c r="Q33" s="147"/>
      <c r="R33" s="185" t="s">
        <v>374</v>
      </c>
    </row>
    <row r="34" spans="1:18" s="184" customFormat="1" ht="51">
      <c r="A34" s="473"/>
      <c r="B34" s="192" t="s">
        <v>433</v>
      </c>
      <c r="C34" s="187" t="s">
        <v>386</v>
      </c>
      <c r="D34" s="187">
        <v>1</v>
      </c>
      <c r="E34" s="131">
        <v>1</v>
      </c>
      <c r="F34" s="186">
        <v>1</v>
      </c>
      <c r="G34" s="186">
        <v>0</v>
      </c>
      <c r="H34" s="137"/>
      <c r="I34" s="186">
        <v>0</v>
      </c>
      <c r="J34" s="147"/>
      <c r="K34" s="147"/>
      <c r="L34" s="186">
        <v>0</v>
      </c>
      <c r="M34" s="147"/>
      <c r="N34" s="147"/>
      <c r="O34" s="186">
        <v>0</v>
      </c>
      <c r="P34" s="147"/>
      <c r="Q34" s="147"/>
      <c r="R34" s="185" t="s">
        <v>374</v>
      </c>
    </row>
    <row r="35" spans="1:18" s="184" customFormat="1" ht="38.25">
      <c r="A35" s="473"/>
      <c r="B35" s="192" t="s">
        <v>432</v>
      </c>
      <c r="C35" s="187" t="s">
        <v>386</v>
      </c>
      <c r="D35" s="187">
        <v>1</v>
      </c>
      <c r="E35" s="131">
        <v>1</v>
      </c>
      <c r="F35" s="186">
        <v>1</v>
      </c>
      <c r="G35" s="343">
        <v>1</v>
      </c>
      <c r="H35" s="330" t="s">
        <v>814</v>
      </c>
      <c r="I35" s="186">
        <v>0</v>
      </c>
      <c r="J35" s="147"/>
      <c r="K35" s="147"/>
      <c r="L35" s="186">
        <v>0</v>
      </c>
      <c r="M35" s="147"/>
      <c r="N35" s="147"/>
      <c r="O35" s="186">
        <v>0</v>
      </c>
      <c r="P35" s="147"/>
      <c r="Q35" s="147"/>
      <c r="R35" s="185" t="s">
        <v>374</v>
      </c>
    </row>
    <row r="36" spans="1:18" s="184" customFormat="1" ht="38.25">
      <c r="A36" s="473"/>
      <c r="B36" s="188" t="s">
        <v>431</v>
      </c>
      <c r="C36" s="187" t="s">
        <v>386</v>
      </c>
      <c r="D36" s="187">
        <v>1</v>
      </c>
      <c r="E36" s="131">
        <v>2</v>
      </c>
      <c r="F36" s="186">
        <v>1</v>
      </c>
      <c r="G36" s="186">
        <v>0</v>
      </c>
      <c r="H36" s="137"/>
      <c r="I36" s="186">
        <v>0</v>
      </c>
      <c r="J36" s="147"/>
      <c r="K36" s="147"/>
      <c r="L36" s="186">
        <v>1</v>
      </c>
      <c r="M36" s="147"/>
      <c r="N36" s="147"/>
      <c r="O36" s="186">
        <v>0</v>
      </c>
      <c r="P36" s="147"/>
      <c r="Q36" s="147"/>
      <c r="R36" s="185" t="s">
        <v>374</v>
      </c>
    </row>
    <row r="37" spans="1:18" s="184" customFormat="1" ht="38.25">
      <c r="A37" s="473"/>
      <c r="B37" s="192" t="s">
        <v>430</v>
      </c>
      <c r="C37" s="187" t="s">
        <v>386</v>
      </c>
      <c r="D37" s="187">
        <v>2</v>
      </c>
      <c r="E37" s="131">
        <v>2</v>
      </c>
      <c r="F37" s="186">
        <v>0</v>
      </c>
      <c r="G37" s="147"/>
      <c r="H37" s="147"/>
      <c r="I37" s="186">
        <v>1</v>
      </c>
      <c r="J37" s="147"/>
      <c r="K37" s="147"/>
      <c r="L37" s="186">
        <v>0</v>
      </c>
      <c r="M37" s="147"/>
      <c r="N37" s="147"/>
      <c r="O37" s="186">
        <v>1</v>
      </c>
      <c r="P37" s="147"/>
      <c r="Q37" s="147"/>
      <c r="R37" s="185" t="s">
        <v>374</v>
      </c>
    </row>
    <row r="38" spans="1:18" s="184" customFormat="1" ht="38.25">
      <c r="A38" s="473"/>
      <c r="B38" s="192" t="s">
        <v>429</v>
      </c>
      <c r="C38" s="187" t="s">
        <v>386</v>
      </c>
      <c r="D38" s="187">
        <v>1</v>
      </c>
      <c r="E38" s="131">
        <v>1</v>
      </c>
      <c r="F38" s="186">
        <v>1</v>
      </c>
      <c r="G38" s="343">
        <v>1</v>
      </c>
      <c r="H38" s="330" t="s">
        <v>814</v>
      </c>
      <c r="I38" s="186">
        <v>0</v>
      </c>
      <c r="J38" s="147"/>
      <c r="K38" s="147"/>
      <c r="L38" s="186">
        <v>0</v>
      </c>
      <c r="M38" s="147"/>
      <c r="N38" s="147"/>
      <c r="O38" s="186">
        <v>0</v>
      </c>
      <c r="P38" s="147"/>
      <c r="Q38" s="147"/>
      <c r="R38" s="185" t="s">
        <v>374</v>
      </c>
    </row>
    <row r="39" spans="1:18" s="184" customFormat="1" ht="38.25">
      <c r="A39" s="473"/>
      <c r="B39" s="192" t="s">
        <v>428</v>
      </c>
      <c r="C39" s="187" t="s">
        <v>386</v>
      </c>
      <c r="D39" s="187">
        <v>1</v>
      </c>
      <c r="E39" s="131">
        <v>1</v>
      </c>
      <c r="F39" s="186">
        <v>1</v>
      </c>
      <c r="G39" s="343">
        <v>1</v>
      </c>
      <c r="H39" s="330" t="s">
        <v>814</v>
      </c>
      <c r="I39" s="186">
        <v>0</v>
      </c>
      <c r="J39" s="147"/>
      <c r="K39" s="147"/>
      <c r="L39" s="186">
        <v>0</v>
      </c>
      <c r="M39" s="147"/>
      <c r="N39" s="147"/>
      <c r="O39" s="186">
        <v>0</v>
      </c>
      <c r="P39" s="147"/>
      <c r="Q39" s="147"/>
      <c r="R39" s="185" t="s">
        <v>374</v>
      </c>
    </row>
    <row r="40" spans="1:18" s="184" customFormat="1" ht="38.25">
      <c r="A40" s="473"/>
      <c r="B40" s="188" t="s">
        <v>427</v>
      </c>
      <c r="C40" s="187" t="s">
        <v>386</v>
      </c>
      <c r="D40" s="187">
        <v>1</v>
      </c>
      <c r="E40" s="131">
        <v>1</v>
      </c>
      <c r="F40" s="186">
        <v>1</v>
      </c>
      <c r="G40" s="343">
        <v>1</v>
      </c>
      <c r="H40" s="330" t="s">
        <v>814</v>
      </c>
      <c r="I40" s="186">
        <v>0</v>
      </c>
      <c r="J40" s="147"/>
      <c r="K40" s="147"/>
      <c r="L40" s="186">
        <v>0</v>
      </c>
      <c r="M40" s="147"/>
      <c r="N40" s="147"/>
      <c r="O40" s="186">
        <v>0</v>
      </c>
      <c r="P40" s="147"/>
      <c r="Q40" s="147"/>
      <c r="R40" s="185" t="s">
        <v>374</v>
      </c>
    </row>
    <row r="41" spans="1:18" s="184" customFormat="1" ht="38.25">
      <c r="A41" s="473"/>
      <c r="B41" s="188" t="s">
        <v>426</v>
      </c>
      <c r="C41" s="187" t="s">
        <v>386</v>
      </c>
      <c r="D41" s="187">
        <v>2</v>
      </c>
      <c r="E41" s="131">
        <v>2</v>
      </c>
      <c r="F41" s="186">
        <v>0</v>
      </c>
      <c r="G41" s="147"/>
      <c r="H41" s="147"/>
      <c r="I41" s="186">
        <v>1</v>
      </c>
      <c r="J41" s="147"/>
      <c r="K41" s="147"/>
      <c r="L41" s="186">
        <v>0</v>
      </c>
      <c r="M41" s="147"/>
      <c r="N41" s="147"/>
      <c r="O41" s="186">
        <v>1</v>
      </c>
      <c r="P41" s="147"/>
      <c r="Q41" s="147"/>
      <c r="R41" s="185" t="s">
        <v>374</v>
      </c>
    </row>
    <row r="42" spans="1:18" s="184" customFormat="1" ht="38.25">
      <c r="A42" s="473"/>
      <c r="B42" s="188" t="s">
        <v>425</v>
      </c>
      <c r="C42" s="187" t="s">
        <v>386</v>
      </c>
      <c r="D42" s="187">
        <v>1</v>
      </c>
      <c r="E42" s="131">
        <v>1</v>
      </c>
      <c r="F42" s="186">
        <v>0</v>
      </c>
      <c r="G42" s="147"/>
      <c r="H42" s="147"/>
      <c r="I42" s="186">
        <v>1</v>
      </c>
      <c r="J42" s="147"/>
      <c r="K42" s="147"/>
      <c r="L42" s="186">
        <v>0</v>
      </c>
      <c r="M42" s="147"/>
      <c r="N42" s="147"/>
      <c r="O42" s="186">
        <v>0</v>
      </c>
      <c r="P42" s="147"/>
      <c r="Q42" s="147"/>
      <c r="R42" s="185" t="s">
        <v>374</v>
      </c>
    </row>
    <row r="43" spans="1:18" s="184" customFormat="1" ht="38.25">
      <c r="A43" s="473"/>
      <c r="B43" s="188" t="s">
        <v>424</v>
      </c>
      <c r="C43" s="187" t="s">
        <v>386</v>
      </c>
      <c r="D43" s="187">
        <v>0</v>
      </c>
      <c r="E43" s="131">
        <v>1</v>
      </c>
      <c r="F43" s="186">
        <v>0</v>
      </c>
      <c r="G43" s="147"/>
      <c r="H43" s="147"/>
      <c r="I43" s="186">
        <v>1</v>
      </c>
      <c r="J43" s="147"/>
      <c r="K43" s="147"/>
      <c r="L43" s="186">
        <v>0</v>
      </c>
      <c r="M43" s="147"/>
      <c r="N43" s="147"/>
      <c r="O43" s="186">
        <v>0</v>
      </c>
      <c r="P43" s="147"/>
      <c r="Q43" s="147"/>
      <c r="R43" s="185" t="s">
        <v>374</v>
      </c>
    </row>
    <row r="44" spans="1:18" s="184" customFormat="1" ht="38.25">
      <c r="A44" s="473"/>
      <c r="B44" s="188" t="s">
        <v>423</v>
      </c>
      <c r="C44" s="187" t="s">
        <v>386</v>
      </c>
      <c r="D44" s="187">
        <v>0</v>
      </c>
      <c r="E44" s="131">
        <v>1</v>
      </c>
      <c r="F44" s="186">
        <v>0</v>
      </c>
      <c r="G44" s="147"/>
      <c r="H44" s="147"/>
      <c r="I44" s="186">
        <v>1</v>
      </c>
      <c r="J44" s="147"/>
      <c r="K44" s="147"/>
      <c r="L44" s="186">
        <v>0</v>
      </c>
      <c r="M44" s="147"/>
      <c r="N44" s="147"/>
      <c r="O44" s="186">
        <v>0</v>
      </c>
      <c r="P44" s="147"/>
      <c r="Q44" s="147"/>
      <c r="R44" s="185" t="s">
        <v>374</v>
      </c>
    </row>
    <row r="45" spans="1:18" s="184" customFormat="1" ht="38.25">
      <c r="A45" s="473"/>
      <c r="B45" s="188" t="s">
        <v>422</v>
      </c>
      <c r="C45" s="187" t="s">
        <v>386</v>
      </c>
      <c r="D45" s="187">
        <v>1</v>
      </c>
      <c r="E45" s="131">
        <v>1</v>
      </c>
      <c r="F45" s="186">
        <v>0</v>
      </c>
      <c r="G45" s="147"/>
      <c r="H45" s="147"/>
      <c r="I45" s="186">
        <v>1</v>
      </c>
      <c r="J45" s="147"/>
      <c r="K45" s="147"/>
      <c r="L45" s="186">
        <v>0</v>
      </c>
      <c r="M45" s="147"/>
      <c r="N45" s="147"/>
      <c r="O45" s="186">
        <v>0</v>
      </c>
      <c r="P45" s="147"/>
      <c r="Q45" s="147"/>
      <c r="R45" s="185" t="s">
        <v>374</v>
      </c>
    </row>
    <row r="46" spans="1:18" s="184" customFormat="1" ht="38.25">
      <c r="A46" s="473"/>
      <c r="B46" s="188" t="s">
        <v>421</v>
      </c>
      <c r="C46" s="187" t="s">
        <v>386</v>
      </c>
      <c r="D46" s="187">
        <v>1</v>
      </c>
      <c r="E46" s="131">
        <v>1</v>
      </c>
      <c r="F46" s="186">
        <v>0</v>
      </c>
      <c r="G46" s="147"/>
      <c r="H46" s="147"/>
      <c r="I46" s="186">
        <v>1</v>
      </c>
      <c r="J46" s="147"/>
      <c r="K46" s="147"/>
      <c r="L46" s="186">
        <v>0</v>
      </c>
      <c r="M46" s="147"/>
      <c r="N46" s="147"/>
      <c r="O46" s="186">
        <v>0</v>
      </c>
      <c r="P46" s="147"/>
      <c r="Q46" s="147"/>
      <c r="R46" s="185" t="s">
        <v>374</v>
      </c>
    </row>
    <row r="47" spans="1:18" s="184" customFormat="1" ht="38.25">
      <c r="A47" s="473"/>
      <c r="B47" s="198" t="s">
        <v>420</v>
      </c>
      <c r="C47" s="187" t="s">
        <v>386</v>
      </c>
      <c r="D47" s="187">
        <v>1</v>
      </c>
      <c r="E47" s="131">
        <v>1</v>
      </c>
      <c r="F47" s="186">
        <v>0</v>
      </c>
      <c r="G47" s="147"/>
      <c r="H47" s="147"/>
      <c r="I47" s="186">
        <v>1</v>
      </c>
      <c r="J47" s="147"/>
      <c r="K47" s="147"/>
      <c r="L47" s="186">
        <v>0</v>
      </c>
      <c r="M47" s="147"/>
      <c r="N47" s="147"/>
      <c r="O47" s="186">
        <v>0</v>
      </c>
      <c r="P47" s="147"/>
      <c r="Q47" s="147"/>
      <c r="R47" s="185" t="s">
        <v>374</v>
      </c>
    </row>
    <row r="48" spans="1:18" s="184" customFormat="1" ht="63.75">
      <c r="A48" s="473"/>
      <c r="B48" s="191" t="s">
        <v>419</v>
      </c>
      <c r="C48" s="187" t="s">
        <v>386</v>
      </c>
      <c r="D48" s="187">
        <v>1</v>
      </c>
      <c r="E48" s="131">
        <v>1</v>
      </c>
      <c r="F48" s="186">
        <v>0</v>
      </c>
      <c r="G48" s="147"/>
      <c r="H48" s="147"/>
      <c r="I48" s="186">
        <v>1</v>
      </c>
      <c r="J48" s="147"/>
      <c r="K48" s="147"/>
      <c r="L48" s="186">
        <v>0</v>
      </c>
      <c r="M48" s="147"/>
      <c r="N48" s="147"/>
      <c r="O48" s="186">
        <v>0</v>
      </c>
      <c r="P48" s="147"/>
      <c r="Q48" s="147"/>
      <c r="R48" s="185" t="s">
        <v>374</v>
      </c>
    </row>
    <row r="49" spans="1:18" s="184" customFormat="1" ht="38.25">
      <c r="A49" s="473"/>
      <c r="B49" s="196" t="s">
        <v>418</v>
      </c>
      <c r="C49" s="187" t="s">
        <v>386</v>
      </c>
      <c r="D49" s="187">
        <v>1</v>
      </c>
      <c r="E49" s="131">
        <v>1</v>
      </c>
      <c r="F49" s="186">
        <v>0</v>
      </c>
      <c r="G49" s="147"/>
      <c r="H49" s="147"/>
      <c r="I49" s="186">
        <v>0</v>
      </c>
      <c r="J49" s="147"/>
      <c r="K49" s="147"/>
      <c r="L49" s="186">
        <v>1</v>
      </c>
      <c r="M49" s="147"/>
      <c r="N49" s="147"/>
      <c r="O49" s="186">
        <v>0</v>
      </c>
      <c r="P49" s="147"/>
      <c r="Q49" s="147"/>
      <c r="R49" s="185" t="s">
        <v>374</v>
      </c>
    </row>
    <row r="50" spans="1:18" s="184" customFormat="1" ht="38.25">
      <c r="A50" s="473"/>
      <c r="B50" s="192" t="s">
        <v>417</v>
      </c>
      <c r="C50" s="187" t="s">
        <v>386</v>
      </c>
      <c r="D50" s="187">
        <v>1</v>
      </c>
      <c r="E50" s="131">
        <v>2</v>
      </c>
      <c r="F50" s="186">
        <v>0</v>
      </c>
      <c r="G50" s="147"/>
      <c r="H50" s="147"/>
      <c r="I50" s="186">
        <v>0</v>
      </c>
      <c r="J50" s="147"/>
      <c r="K50" s="147"/>
      <c r="L50" s="186">
        <v>0</v>
      </c>
      <c r="M50" s="147"/>
      <c r="N50" s="147"/>
      <c r="O50" s="186">
        <v>2</v>
      </c>
      <c r="P50" s="147"/>
      <c r="Q50" s="147"/>
      <c r="R50" s="185" t="s">
        <v>374</v>
      </c>
    </row>
    <row r="51" spans="1:18" s="184" customFormat="1" ht="85.5">
      <c r="A51" s="473"/>
      <c r="B51" s="197" t="s">
        <v>416</v>
      </c>
      <c r="C51" s="187" t="s">
        <v>386</v>
      </c>
      <c r="D51" s="187">
        <v>0</v>
      </c>
      <c r="E51" s="131">
        <v>1</v>
      </c>
      <c r="F51" s="186">
        <v>0</v>
      </c>
      <c r="G51" s="147"/>
      <c r="H51" s="147"/>
      <c r="I51" s="186">
        <v>0</v>
      </c>
      <c r="J51" s="147"/>
      <c r="K51" s="147"/>
      <c r="L51" s="186">
        <v>0</v>
      </c>
      <c r="M51" s="147"/>
      <c r="N51" s="147"/>
      <c r="O51" s="186">
        <v>1</v>
      </c>
      <c r="P51" s="147"/>
      <c r="Q51" s="147"/>
      <c r="R51" s="185" t="s">
        <v>374</v>
      </c>
    </row>
    <row r="52" spans="1:18" s="184" customFormat="1" ht="38.25">
      <c r="A52" s="473"/>
      <c r="B52" s="196" t="s">
        <v>415</v>
      </c>
      <c r="C52" s="187" t="s">
        <v>386</v>
      </c>
      <c r="D52" s="187">
        <v>1</v>
      </c>
      <c r="E52" s="131">
        <v>1</v>
      </c>
      <c r="F52" s="186">
        <v>0</v>
      </c>
      <c r="G52" s="147"/>
      <c r="H52" s="147"/>
      <c r="I52" s="186">
        <v>0</v>
      </c>
      <c r="J52" s="147"/>
      <c r="K52" s="147"/>
      <c r="L52" s="186">
        <v>0</v>
      </c>
      <c r="M52" s="147"/>
      <c r="N52" s="147"/>
      <c r="O52" s="186">
        <v>1</v>
      </c>
      <c r="P52" s="147"/>
      <c r="Q52" s="147"/>
      <c r="R52" s="185" t="s">
        <v>374</v>
      </c>
    </row>
    <row r="53" spans="1:18" s="184" customFormat="1" ht="38.25">
      <c r="A53" s="473"/>
      <c r="B53" s="195" t="s">
        <v>414</v>
      </c>
      <c r="C53" s="187" t="s">
        <v>386</v>
      </c>
      <c r="D53" s="187">
        <v>1</v>
      </c>
      <c r="E53" s="131">
        <v>1</v>
      </c>
      <c r="F53" s="186">
        <v>0</v>
      </c>
      <c r="G53" s="147"/>
      <c r="H53" s="147"/>
      <c r="I53" s="186">
        <v>0</v>
      </c>
      <c r="J53" s="147"/>
      <c r="K53" s="147"/>
      <c r="L53" s="186">
        <v>0</v>
      </c>
      <c r="M53" s="147"/>
      <c r="N53" s="147"/>
      <c r="O53" s="186">
        <v>1</v>
      </c>
      <c r="P53" s="147"/>
      <c r="Q53" s="147"/>
      <c r="R53" s="185" t="s">
        <v>374</v>
      </c>
    </row>
    <row r="54" spans="1:18" s="184" customFormat="1" ht="38.25">
      <c r="A54" s="474"/>
      <c r="B54" s="194" t="s">
        <v>413</v>
      </c>
      <c r="C54" s="187" t="s">
        <v>386</v>
      </c>
      <c r="D54" s="187">
        <v>1</v>
      </c>
      <c r="E54" s="131">
        <v>1</v>
      </c>
      <c r="F54" s="186">
        <v>0</v>
      </c>
      <c r="G54" s="147"/>
      <c r="H54" s="147"/>
      <c r="I54" s="186">
        <v>0</v>
      </c>
      <c r="J54" s="147"/>
      <c r="K54" s="147"/>
      <c r="L54" s="186">
        <v>0</v>
      </c>
      <c r="M54" s="147"/>
      <c r="N54" s="147"/>
      <c r="O54" s="186">
        <v>1</v>
      </c>
      <c r="P54" s="147"/>
      <c r="Q54" s="147"/>
      <c r="R54" s="185" t="s">
        <v>374</v>
      </c>
    </row>
    <row r="55" spans="1:18" s="184" customFormat="1" ht="63.75">
      <c r="A55" s="472" t="s">
        <v>412</v>
      </c>
      <c r="B55" s="192" t="s">
        <v>411</v>
      </c>
      <c r="C55" s="187" t="s">
        <v>386</v>
      </c>
      <c r="D55" s="187">
        <v>4</v>
      </c>
      <c r="E55" s="131">
        <v>4</v>
      </c>
      <c r="F55" s="186">
        <v>1</v>
      </c>
      <c r="G55" s="343">
        <v>1</v>
      </c>
      <c r="H55" s="330" t="s">
        <v>814</v>
      </c>
      <c r="I55" s="186">
        <v>1</v>
      </c>
      <c r="J55" s="147"/>
      <c r="K55" s="147"/>
      <c r="L55" s="186">
        <v>1</v>
      </c>
      <c r="M55" s="147"/>
      <c r="N55" s="147"/>
      <c r="O55" s="186">
        <v>1</v>
      </c>
      <c r="P55" s="147"/>
      <c r="Q55" s="147"/>
      <c r="R55" s="185" t="s">
        <v>374</v>
      </c>
    </row>
    <row r="56" spans="1:18" s="184" customFormat="1" ht="51">
      <c r="A56" s="473"/>
      <c r="B56" s="192" t="s">
        <v>410</v>
      </c>
      <c r="C56" s="187" t="s">
        <v>386</v>
      </c>
      <c r="D56" s="187">
        <v>4</v>
      </c>
      <c r="E56" s="131">
        <v>4</v>
      </c>
      <c r="F56" s="186">
        <v>1</v>
      </c>
      <c r="G56" s="343">
        <v>1</v>
      </c>
      <c r="H56" s="330" t="s">
        <v>814</v>
      </c>
      <c r="I56" s="186">
        <v>1</v>
      </c>
      <c r="J56" s="147"/>
      <c r="K56" s="147"/>
      <c r="L56" s="186">
        <v>1</v>
      </c>
      <c r="M56" s="147"/>
      <c r="N56" s="147"/>
      <c r="O56" s="186">
        <v>1</v>
      </c>
      <c r="P56" s="147"/>
      <c r="Q56" s="147"/>
      <c r="R56" s="185" t="s">
        <v>374</v>
      </c>
    </row>
    <row r="57" spans="1:18" s="184" customFormat="1" ht="51">
      <c r="A57" s="473"/>
      <c r="B57" s="192" t="s">
        <v>409</v>
      </c>
      <c r="C57" s="187" t="s">
        <v>386</v>
      </c>
      <c r="D57" s="187">
        <v>4</v>
      </c>
      <c r="E57" s="131">
        <v>4</v>
      </c>
      <c r="F57" s="186">
        <v>1</v>
      </c>
      <c r="G57" s="343">
        <v>1</v>
      </c>
      <c r="H57" s="330" t="s">
        <v>814</v>
      </c>
      <c r="I57" s="186">
        <v>1</v>
      </c>
      <c r="J57" s="147"/>
      <c r="K57" s="147"/>
      <c r="L57" s="186">
        <v>1</v>
      </c>
      <c r="M57" s="147"/>
      <c r="N57" s="147"/>
      <c r="O57" s="186">
        <v>1</v>
      </c>
      <c r="P57" s="147"/>
      <c r="Q57" s="147"/>
      <c r="R57" s="185" t="s">
        <v>374</v>
      </c>
    </row>
    <row r="58" spans="1:18" s="184" customFormat="1" ht="38.25">
      <c r="A58" s="473"/>
      <c r="B58" s="188" t="s">
        <v>408</v>
      </c>
      <c r="C58" s="187" t="s">
        <v>386</v>
      </c>
      <c r="D58" s="187">
        <v>1</v>
      </c>
      <c r="E58" s="131">
        <v>1</v>
      </c>
      <c r="F58" s="186">
        <v>0</v>
      </c>
      <c r="G58" s="147"/>
      <c r="H58" s="147"/>
      <c r="I58" s="186">
        <v>0</v>
      </c>
      <c r="J58" s="147"/>
      <c r="K58" s="147"/>
      <c r="L58" s="186">
        <v>0</v>
      </c>
      <c r="M58" s="147"/>
      <c r="N58" s="147"/>
      <c r="O58" s="186">
        <v>1</v>
      </c>
      <c r="P58" s="147"/>
      <c r="Q58" s="147"/>
      <c r="R58" s="185" t="s">
        <v>374</v>
      </c>
    </row>
    <row r="59" spans="1:18" s="184" customFormat="1" ht="38.25">
      <c r="A59" s="473"/>
      <c r="B59" s="188" t="s">
        <v>407</v>
      </c>
      <c r="C59" s="187" t="s">
        <v>386</v>
      </c>
      <c r="D59" s="187">
        <v>4</v>
      </c>
      <c r="E59" s="131">
        <v>4</v>
      </c>
      <c r="F59" s="186">
        <v>1</v>
      </c>
      <c r="G59" s="343">
        <v>1</v>
      </c>
      <c r="H59" s="330" t="s">
        <v>814</v>
      </c>
      <c r="I59" s="186">
        <v>1</v>
      </c>
      <c r="J59" s="147"/>
      <c r="K59" s="147"/>
      <c r="L59" s="186">
        <v>1</v>
      </c>
      <c r="M59" s="147"/>
      <c r="N59" s="147"/>
      <c r="O59" s="186">
        <v>1</v>
      </c>
      <c r="P59" s="147"/>
      <c r="Q59" s="147"/>
      <c r="R59" s="185" t="s">
        <v>374</v>
      </c>
    </row>
    <row r="60" spans="1:18" s="184" customFormat="1" ht="38.25">
      <c r="A60" s="473"/>
      <c r="B60" s="188" t="s">
        <v>406</v>
      </c>
      <c r="C60" s="187" t="s">
        <v>386</v>
      </c>
      <c r="D60" s="187">
        <v>4</v>
      </c>
      <c r="E60" s="131">
        <v>4</v>
      </c>
      <c r="F60" s="186">
        <v>1</v>
      </c>
      <c r="G60" s="343">
        <v>1</v>
      </c>
      <c r="H60" s="330" t="s">
        <v>814</v>
      </c>
      <c r="I60" s="186">
        <v>1</v>
      </c>
      <c r="J60" s="147"/>
      <c r="K60" s="147"/>
      <c r="L60" s="186">
        <v>1</v>
      </c>
      <c r="M60" s="147"/>
      <c r="N60" s="147"/>
      <c r="O60" s="186">
        <v>1</v>
      </c>
      <c r="P60" s="147"/>
      <c r="Q60" s="147"/>
      <c r="R60" s="185" t="s">
        <v>374</v>
      </c>
    </row>
    <row r="61" spans="1:18" s="184" customFormat="1" ht="51">
      <c r="A61" s="474"/>
      <c r="B61" s="192" t="s">
        <v>405</v>
      </c>
      <c r="C61" s="187" t="s">
        <v>386</v>
      </c>
      <c r="D61" s="187">
        <v>4</v>
      </c>
      <c r="E61" s="131">
        <v>4</v>
      </c>
      <c r="F61" s="186">
        <v>1</v>
      </c>
      <c r="G61" s="343">
        <v>1</v>
      </c>
      <c r="H61" s="330" t="s">
        <v>814</v>
      </c>
      <c r="I61" s="186">
        <v>1</v>
      </c>
      <c r="J61" s="147"/>
      <c r="K61" s="147"/>
      <c r="L61" s="186">
        <v>1</v>
      </c>
      <c r="M61" s="147"/>
      <c r="N61" s="147"/>
      <c r="O61" s="186">
        <v>1</v>
      </c>
      <c r="P61" s="147"/>
      <c r="Q61" s="147"/>
      <c r="R61" s="185" t="s">
        <v>374</v>
      </c>
    </row>
    <row r="62" spans="1:18" s="184" customFormat="1" ht="38.25">
      <c r="A62" s="472" t="s">
        <v>404</v>
      </c>
      <c r="B62" s="188" t="s">
        <v>403</v>
      </c>
      <c r="C62" s="187" t="s">
        <v>386</v>
      </c>
      <c r="D62" s="187">
        <v>3</v>
      </c>
      <c r="E62" s="131">
        <v>5</v>
      </c>
      <c r="F62" s="186">
        <v>0</v>
      </c>
      <c r="G62" s="147"/>
      <c r="H62" s="147"/>
      <c r="I62" s="186">
        <v>1</v>
      </c>
      <c r="J62" s="147"/>
      <c r="K62" s="147"/>
      <c r="L62" s="186">
        <v>2</v>
      </c>
      <c r="M62" s="147"/>
      <c r="N62" s="147"/>
      <c r="O62" s="186">
        <v>2</v>
      </c>
      <c r="P62" s="147"/>
      <c r="Q62" s="147"/>
      <c r="R62" s="185" t="s">
        <v>374</v>
      </c>
    </row>
    <row r="63" spans="1:18" s="184" customFormat="1" ht="38.25">
      <c r="A63" s="474"/>
      <c r="B63" s="188" t="s">
        <v>402</v>
      </c>
      <c r="C63" s="187" t="s">
        <v>386</v>
      </c>
      <c r="D63" s="187">
        <v>0</v>
      </c>
      <c r="E63" s="131">
        <v>1</v>
      </c>
      <c r="F63" s="186">
        <v>0</v>
      </c>
      <c r="G63" s="147"/>
      <c r="H63" s="147"/>
      <c r="I63" s="186">
        <v>1</v>
      </c>
      <c r="J63" s="147"/>
      <c r="K63" s="147"/>
      <c r="L63" s="186">
        <v>0</v>
      </c>
      <c r="M63" s="147"/>
      <c r="N63" s="147"/>
      <c r="O63" s="186">
        <v>0</v>
      </c>
      <c r="P63" s="147"/>
      <c r="Q63" s="147"/>
      <c r="R63" s="185" t="s">
        <v>374</v>
      </c>
    </row>
    <row r="64" spans="1:18" s="184" customFormat="1" ht="38.25">
      <c r="A64" s="193" t="s">
        <v>401</v>
      </c>
      <c r="B64" s="192" t="s">
        <v>400</v>
      </c>
      <c r="C64" s="187" t="s">
        <v>386</v>
      </c>
      <c r="D64" s="187">
        <v>0</v>
      </c>
      <c r="E64" s="131">
        <v>1</v>
      </c>
      <c r="F64" s="186">
        <v>0</v>
      </c>
      <c r="G64" s="147"/>
      <c r="H64" s="147"/>
      <c r="I64" s="186">
        <v>1</v>
      </c>
      <c r="J64" s="147"/>
      <c r="K64" s="147"/>
      <c r="L64" s="186">
        <v>0</v>
      </c>
      <c r="M64" s="147"/>
      <c r="N64" s="147"/>
      <c r="O64" s="186">
        <v>0</v>
      </c>
      <c r="P64" s="147"/>
      <c r="Q64" s="147"/>
      <c r="R64" s="185" t="s">
        <v>374</v>
      </c>
    </row>
    <row r="65" spans="1:19" s="184" customFormat="1" ht="76.5">
      <c r="A65" s="472" t="s">
        <v>399</v>
      </c>
      <c r="B65" s="189" t="s">
        <v>398</v>
      </c>
      <c r="C65" s="187" t="s">
        <v>386</v>
      </c>
      <c r="D65" s="187">
        <v>1</v>
      </c>
      <c r="E65" s="131">
        <v>1</v>
      </c>
      <c r="F65" s="186">
        <v>0</v>
      </c>
      <c r="G65" s="147"/>
      <c r="H65" s="147"/>
      <c r="I65" s="186">
        <v>0</v>
      </c>
      <c r="J65" s="147"/>
      <c r="K65" s="147"/>
      <c r="L65" s="186">
        <v>1</v>
      </c>
      <c r="M65" s="147"/>
      <c r="N65" s="147"/>
      <c r="O65" s="186">
        <v>0</v>
      </c>
      <c r="P65" s="147"/>
      <c r="Q65" s="147"/>
      <c r="R65" s="185" t="s">
        <v>374</v>
      </c>
    </row>
    <row r="66" spans="1:19" s="184" customFormat="1" ht="38.25">
      <c r="A66" s="473"/>
      <c r="B66" s="188" t="s">
        <v>397</v>
      </c>
      <c r="C66" s="187" t="s">
        <v>386</v>
      </c>
      <c r="D66" s="187">
        <v>1</v>
      </c>
      <c r="E66" s="131">
        <v>1</v>
      </c>
      <c r="F66" s="186">
        <v>0</v>
      </c>
      <c r="G66" s="147"/>
      <c r="H66" s="147"/>
      <c r="I66" s="186">
        <v>0</v>
      </c>
      <c r="J66" s="147"/>
      <c r="K66" s="147"/>
      <c r="L66" s="186">
        <v>1</v>
      </c>
      <c r="M66" s="147"/>
      <c r="N66" s="147"/>
      <c r="O66" s="186">
        <v>0</v>
      </c>
      <c r="P66" s="147"/>
      <c r="Q66" s="147"/>
      <c r="R66" s="185" t="s">
        <v>374</v>
      </c>
    </row>
    <row r="67" spans="1:19" s="184" customFormat="1" ht="76.5">
      <c r="A67" s="473"/>
      <c r="B67" s="189" t="s">
        <v>396</v>
      </c>
      <c r="C67" s="187" t="s">
        <v>386</v>
      </c>
      <c r="D67" s="187">
        <v>1</v>
      </c>
      <c r="E67" s="131">
        <v>1</v>
      </c>
      <c r="F67" s="186">
        <v>0</v>
      </c>
      <c r="G67" s="147"/>
      <c r="H67" s="147"/>
      <c r="I67" s="186">
        <v>0</v>
      </c>
      <c r="J67" s="147"/>
      <c r="K67" s="147"/>
      <c r="L67" s="186">
        <v>0</v>
      </c>
      <c r="M67" s="147"/>
      <c r="N67" s="147"/>
      <c r="O67" s="186">
        <v>1</v>
      </c>
      <c r="P67" s="147"/>
      <c r="Q67" s="147"/>
      <c r="R67" s="185" t="s">
        <v>374</v>
      </c>
    </row>
    <row r="68" spans="1:19" s="184" customFormat="1" ht="38.25">
      <c r="A68" s="474"/>
      <c r="B68" s="192" t="s">
        <v>395</v>
      </c>
      <c r="C68" s="187" t="s">
        <v>386</v>
      </c>
      <c r="D68" s="187">
        <v>0</v>
      </c>
      <c r="E68" s="131">
        <v>1</v>
      </c>
      <c r="F68" s="186">
        <v>0</v>
      </c>
      <c r="G68" s="147"/>
      <c r="H68" s="147"/>
      <c r="I68" s="186">
        <v>0</v>
      </c>
      <c r="J68" s="147"/>
      <c r="K68" s="147"/>
      <c r="L68" s="186">
        <v>1</v>
      </c>
      <c r="M68" s="147"/>
      <c r="N68" s="147"/>
      <c r="O68" s="186">
        <v>0</v>
      </c>
      <c r="P68" s="147"/>
      <c r="Q68" s="147"/>
      <c r="R68" s="185" t="s">
        <v>374</v>
      </c>
    </row>
    <row r="69" spans="1:19" s="184" customFormat="1" ht="76.5">
      <c r="A69" s="193" t="s">
        <v>394</v>
      </c>
      <c r="B69" s="192" t="s">
        <v>393</v>
      </c>
      <c r="C69" s="187" t="s">
        <v>386</v>
      </c>
      <c r="D69" s="187">
        <v>0</v>
      </c>
      <c r="E69" s="131">
        <v>1</v>
      </c>
      <c r="F69" s="186">
        <v>0</v>
      </c>
      <c r="G69" s="147"/>
      <c r="H69" s="147"/>
      <c r="I69" s="186">
        <v>0</v>
      </c>
      <c r="J69" s="147"/>
      <c r="K69" s="147"/>
      <c r="L69" s="186">
        <v>0</v>
      </c>
      <c r="M69" s="147"/>
      <c r="N69" s="147"/>
      <c r="O69" s="186">
        <v>1</v>
      </c>
      <c r="P69" s="147"/>
      <c r="Q69" s="147"/>
      <c r="R69" s="185" t="s">
        <v>374</v>
      </c>
    </row>
    <row r="70" spans="1:19" s="184" customFormat="1" ht="38.25">
      <c r="A70" s="472" t="s">
        <v>392</v>
      </c>
      <c r="B70" s="191" t="s">
        <v>391</v>
      </c>
      <c r="C70" s="187" t="s">
        <v>386</v>
      </c>
      <c r="D70" s="187">
        <v>1</v>
      </c>
      <c r="E70" s="131">
        <v>1</v>
      </c>
      <c r="F70" s="186">
        <v>0</v>
      </c>
      <c r="G70" s="147"/>
      <c r="H70" s="147"/>
      <c r="I70" s="186">
        <v>0</v>
      </c>
      <c r="J70" s="147"/>
      <c r="K70" s="147"/>
      <c r="L70" s="186">
        <v>0</v>
      </c>
      <c r="M70" s="147"/>
      <c r="N70" s="147"/>
      <c r="O70" s="186">
        <v>1</v>
      </c>
      <c r="P70" s="147"/>
      <c r="Q70" s="147"/>
      <c r="R70" s="185" t="s">
        <v>374</v>
      </c>
    </row>
    <row r="71" spans="1:19" s="184" customFormat="1" ht="38.25">
      <c r="A71" s="473"/>
      <c r="B71" s="190" t="s">
        <v>390</v>
      </c>
      <c r="C71" s="187" t="s">
        <v>386</v>
      </c>
      <c r="D71" s="187">
        <v>0</v>
      </c>
      <c r="E71" s="131">
        <v>1</v>
      </c>
      <c r="F71" s="186">
        <v>0</v>
      </c>
      <c r="G71" s="147"/>
      <c r="H71" s="147"/>
      <c r="I71" s="186">
        <v>0</v>
      </c>
      <c r="J71" s="147"/>
      <c r="K71" s="147"/>
      <c r="L71" s="186">
        <v>0</v>
      </c>
      <c r="M71" s="147"/>
      <c r="N71" s="147"/>
      <c r="O71" s="186">
        <v>1</v>
      </c>
      <c r="P71" s="147"/>
      <c r="Q71" s="147"/>
      <c r="R71" s="185" t="s">
        <v>374</v>
      </c>
    </row>
    <row r="72" spans="1:19" s="184" customFormat="1" ht="38.25">
      <c r="A72" s="473"/>
      <c r="B72" s="190" t="s">
        <v>389</v>
      </c>
      <c r="C72" s="187" t="s">
        <v>386</v>
      </c>
      <c r="D72" s="187">
        <v>1</v>
      </c>
      <c r="E72" s="131">
        <v>1</v>
      </c>
      <c r="F72" s="186">
        <v>0</v>
      </c>
      <c r="G72" s="147"/>
      <c r="H72" s="147"/>
      <c r="I72" s="186">
        <v>0</v>
      </c>
      <c r="J72" s="147"/>
      <c r="K72" s="147"/>
      <c r="L72" s="186">
        <v>0</v>
      </c>
      <c r="M72" s="147"/>
      <c r="N72" s="147"/>
      <c r="O72" s="186">
        <v>1</v>
      </c>
      <c r="P72" s="147"/>
      <c r="Q72" s="147"/>
      <c r="R72" s="185" t="s">
        <v>374</v>
      </c>
    </row>
    <row r="73" spans="1:19" s="184" customFormat="1" ht="51">
      <c r="A73" s="473"/>
      <c r="B73" s="189" t="s">
        <v>388</v>
      </c>
      <c r="C73" s="187" t="s">
        <v>386</v>
      </c>
      <c r="D73" s="187">
        <v>1</v>
      </c>
      <c r="E73" s="131">
        <v>1</v>
      </c>
      <c r="F73" s="186">
        <v>0</v>
      </c>
      <c r="G73" s="147"/>
      <c r="H73" s="147"/>
      <c r="I73" s="186">
        <v>0</v>
      </c>
      <c r="J73" s="147"/>
      <c r="K73" s="147"/>
      <c r="L73" s="186">
        <v>0</v>
      </c>
      <c r="M73" s="147"/>
      <c r="N73" s="147"/>
      <c r="O73" s="186">
        <v>1</v>
      </c>
      <c r="P73" s="147"/>
      <c r="Q73" s="147"/>
      <c r="R73" s="185" t="s">
        <v>374</v>
      </c>
    </row>
    <row r="74" spans="1:19" s="184" customFormat="1" ht="38.25">
      <c r="A74" s="474"/>
      <c r="B74" s="188" t="s">
        <v>387</v>
      </c>
      <c r="C74" s="187" t="s">
        <v>386</v>
      </c>
      <c r="D74" s="187">
        <v>4</v>
      </c>
      <c r="E74" s="131">
        <v>4</v>
      </c>
      <c r="F74" s="186">
        <v>1</v>
      </c>
      <c r="G74" s="343">
        <v>1</v>
      </c>
      <c r="H74" s="330" t="s">
        <v>814</v>
      </c>
      <c r="I74" s="186">
        <v>1</v>
      </c>
      <c r="J74" s="147"/>
      <c r="K74" s="147"/>
      <c r="L74" s="186">
        <v>1</v>
      </c>
      <c r="M74" s="147"/>
      <c r="N74" s="147"/>
      <c r="O74" s="186">
        <v>1</v>
      </c>
      <c r="P74" s="147"/>
      <c r="Q74" s="147"/>
      <c r="R74" s="185" t="s">
        <v>374</v>
      </c>
    </row>
    <row r="75" spans="1:19" s="176" customFormat="1" ht="38.25">
      <c r="A75" s="475"/>
      <c r="B75" s="475"/>
      <c r="C75" s="475"/>
      <c r="D75" s="475"/>
      <c r="E75" s="476"/>
      <c r="F75" s="182" t="s">
        <v>293</v>
      </c>
      <c r="G75" s="182" t="s">
        <v>292</v>
      </c>
      <c r="H75" s="183" t="s">
        <v>291</v>
      </c>
      <c r="I75" s="182" t="s">
        <v>293</v>
      </c>
      <c r="J75" s="182" t="s">
        <v>292</v>
      </c>
      <c r="K75" s="183" t="s">
        <v>291</v>
      </c>
      <c r="L75" s="182" t="s">
        <v>293</v>
      </c>
      <c r="M75" s="182" t="s">
        <v>292</v>
      </c>
      <c r="N75" s="183" t="s">
        <v>291</v>
      </c>
      <c r="O75" s="182" t="s">
        <v>293</v>
      </c>
      <c r="P75" s="182" t="s">
        <v>292</v>
      </c>
      <c r="Q75" s="181" t="s">
        <v>291</v>
      </c>
      <c r="R75" s="180" t="s">
        <v>290</v>
      </c>
    </row>
    <row r="76" spans="1:19" s="176" customFormat="1" ht="15.75">
      <c r="A76" s="170"/>
      <c r="B76" s="173"/>
      <c r="C76" s="477" t="s">
        <v>289</v>
      </c>
      <c r="D76" s="478"/>
      <c r="E76" s="179">
        <f>+SUM(E15:E74)</f>
        <v>127</v>
      </c>
      <c r="F76" s="177">
        <f>+SUM(F15:F74)</f>
        <v>24</v>
      </c>
      <c r="G76" s="177">
        <f>+SUM(G15:G74)</f>
        <v>22</v>
      </c>
      <c r="H76" s="345">
        <f>+G76/F76</f>
        <v>0.91666666666666663</v>
      </c>
      <c r="I76" s="177">
        <f>+SUM(I15:I74)</f>
        <v>32</v>
      </c>
      <c r="J76" s="177">
        <f>+SUM(J15:J74)</f>
        <v>0</v>
      </c>
      <c r="K76" s="178">
        <f>+J76/I76</f>
        <v>0</v>
      </c>
      <c r="L76" s="177">
        <f>+SUM(L15:L74)</f>
        <v>29</v>
      </c>
      <c r="M76" s="177">
        <f>+SUM(M15:M74)</f>
        <v>0</v>
      </c>
      <c r="N76" s="178">
        <f>+M76/L76</f>
        <v>0</v>
      </c>
      <c r="O76" s="177">
        <f>+SUM(O15:O74)</f>
        <v>42</v>
      </c>
      <c r="P76" s="177">
        <f>+SUM(P15:P74)</f>
        <v>0</v>
      </c>
      <c r="Q76" s="178">
        <f>+P76/O76</f>
        <v>0</v>
      </c>
      <c r="R76" s="342">
        <f>+SUM(G76+J76+M76+P76)/(F76+I76+L76+O76)</f>
        <v>0.17322834645669291</v>
      </c>
    </row>
    <row r="77" spans="1:19" s="340" customFormat="1" ht="409.6" customHeight="1">
      <c r="A77" s="170"/>
      <c r="B77" s="173"/>
      <c r="C77" s="444"/>
      <c r="D77" s="444"/>
      <c r="E77" s="444"/>
      <c r="F77" s="449"/>
      <c r="G77" s="450"/>
      <c r="H77" s="451"/>
      <c r="I77" s="445"/>
      <c r="J77" s="445"/>
      <c r="K77" s="445"/>
      <c r="L77" s="445"/>
      <c r="M77" s="445"/>
      <c r="N77" s="445"/>
      <c r="O77" s="445"/>
      <c r="P77" s="445"/>
      <c r="Q77" s="445"/>
      <c r="R77" s="446" t="s">
        <v>385</v>
      </c>
      <c r="S77" s="341"/>
    </row>
    <row r="78" spans="1:19" s="340" customFormat="1" ht="409.6" customHeight="1">
      <c r="A78" s="170"/>
      <c r="B78" s="173"/>
      <c r="C78" s="444"/>
      <c r="D78" s="444"/>
      <c r="E78" s="444"/>
      <c r="F78" s="452"/>
      <c r="G78" s="453"/>
      <c r="H78" s="454"/>
      <c r="I78" s="445"/>
      <c r="J78" s="445"/>
      <c r="K78" s="445"/>
      <c r="L78" s="445"/>
      <c r="M78" s="445"/>
      <c r="N78" s="445"/>
      <c r="O78" s="445"/>
      <c r="P78" s="445"/>
      <c r="Q78" s="445"/>
      <c r="R78" s="447"/>
      <c r="S78" s="341"/>
    </row>
    <row r="79" spans="1:19" s="340" customFormat="1" ht="408.6" customHeight="1">
      <c r="A79" s="170"/>
      <c r="B79" s="173"/>
      <c r="C79" s="444"/>
      <c r="D79" s="444"/>
      <c r="E79" s="444"/>
      <c r="F79" s="452"/>
      <c r="G79" s="453"/>
      <c r="H79" s="454"/>
      <c r="I79" s="445"/>
      <c r="J79" s="445"/>
      <c r="K79" s="445"/>
      <c r="L79" s="445"/>
      <c r="M79" s="445"/>
      <c r="N79" s="445"/>
      <c r="O79" s="445"/>
      <c r="P79" s="445"/>
      <c r="Q79" s="445"/>
      <c r="R79" s="447"/>
      <c r="S79" s="341"/>
    </row>
    <row r="80" spans="1:19" s="340" customFormat="1" ht="199.9" customHeight="1">
      <c r="A80" s="170"/>
      <c r="B80" s="173"/>
      <c r="C80" s="444"/>
      <c r="D80" s="444"/>
      <c r="E80" s="444"/>
      <c r="F80" s="452"/>
      <c r="G80" s="453"/>
      <c r="H80" s="454"/>
      <c r="I80" s="445"/>
      <c r="J80" s="445"/>
      <c r="K80" s="445"/>
      <c r="L80" s="445"/>
      <c r="M80" s="445"/>
      <c r="N80" s="445"/>
      <c r="O80" s="445"/>
      <c r="P80" s="445"/>
      <c r="Q80" s="445"/>
      <c r="R80" s="447"/>
      <c r="S80" s="341"/>
    </row>
    <row r="81" spans="1:19" s="340" customFormat="1" ht="409.6" customHeight="1">
      <c r="A81" s="170"/>
      <c r="B81" s="173"/>
      <c r="C81" s="444"/>
      <c r="D81" s="444"/>
      <c r="E81" s="444"/>
      <c r="F81" s="452"/>
      <c r="G81" s="453"/>
      <c r="H81" s="454"/>
      <c r="I81" s="445"/>
      <c r="J81" s="445"/>
      <c r="K81" s="445"/>
      <c r="L81" s="445"/>
      <c r="M81" s="445"/>
      <c r="N81" s="445"/>
      <c r="O81" s="445"/>
      <c r="P81" s="445"/>
      <c r="Q81" s="445"/>
      <c r="R81" s="447"/>
      <c r="S81" s="341"/>
    </row>
    <row r="82" spans="1:19" s="340" customFormat="1" ht="199.9" customHeight="1">
      <c r="A82" s="170"/>
      <c r="B82" s="173"/>
      <c r="C82" s="444"/>
      <c r="D82" s="444"/>
      <c r="E82" s="444"/>
      <c r="F82" s="452"/>
      <c r="G82" s="453"/>
      <c r="H82" s="454"/>
      <c r="I82" s="445"/>
      <c r="J82" s="445"/>
      <c r="K82" s="445"/>
      <c r="L82" s="445"/>
      <c r="M82" s="445"/>
      <c r="N82" s="445"/>
      <c r="O82" s="445"/>
      <c r="P82" s="445"/>
      <c r="Q82" s="445"/>
      <c r="R82" s="447"/>
      <c r="S82" s="341"/>
    </row>
    <row r="83" spans="1:19" s="340" customFormat="1" ht="409.6" customHeight="1">
      <c r="A83" s="170"/>
      <c r="B83" s="173"/>
      <c r="C83" s="444"/>
      <c r="D83" s="444"/>
      <c r="E83" s="444"/>
      <c r="F83" s="452"/>
      <c r="G83" s="453"/>
      <c r="H83" s="454"/>
      <c r="I83" s="445"/>
      <c r="J83" s="445"/>
      <c r="K83" s="445"/>
      <c r="L83" s="445"/>
      <c r="M83" s="445"/>
      <c r="N83" s="445"/>
      <c r="O83" s="445"/>
      <c r="P83" s="445"/>
      <c r="Q83" s="445"/>
      <c r="R83" s="447"/>
      <c r="S83" s="341"/>
    </row>
    <row r="84" spans="1:19" s="340" customFormat="1" ht="409.6" customHeight="1">
      <c r="A84" s="170"/>
      <c r="B84" s="173"/>
      <c r="C84" s="444"/>
      <c r="D84" s="444"/>
      <c r="E84" s="444"/>
      <c r="F84" s="452"/>
      <c r="G84" s="453"/>
      <c r="H84" s="454"/>
      <c r="I84" s="445"/>
      <c r="J84" s="445"/>
      <c r="K84" s="445"/>
      <c r="L84" s="445"/>
      <c r="M84" s="445"/>
      <c r="N84" s="445"/>
      <c r="O84" s="445"/>
      <c r="P84" s="445"/>
      <c r="Q84" s="445"/>
      <c r="R84" s="447"/>
      <c r="S84" s="341"/>
    </row>
    <row r="85" spans="1:19" s="340" customFormat="1" ht="409.15" customHeight="1">
      <c r="A85" s="170"/>
      <c r="B85" s="173"/>
      <c r="C85" s="444"/>
      <c r="D85" s="444"/>
      <c r="E85" s="444"/>
      <c r="F85" s="452"/>
      <c r="G85" s="453"/>
      <c r="H85" s="454"/>
      <c r="I85" s="445"/>
      <c r="J85" s="445"/>
      <c r="K85" s="445"/>
      <c r="L85" s="445"/>
      <c r="M85" s="445"/>
      <c r="N85" s="445"/>
      <c r="O85" s="445"/>
      <c r="P85" s="445"/>
      <c r="Q85" s="445"/>
      <c r="R85" s="447"/>
      <c r="S85" s="341"/>
    </row>
    <row r="86" spans="1:19" s="340" customFormat="1" ht="353.45" customHeight="1">
      <c r="A86" s="170"/>
      <c r="B86" s="173"/>
      <c r="C86" s="444"/>
      <c r="D86" s="444"/>
      <c r="E86" s="444"/>
      <c r="F86" s="452"/>
      <c r="G86" s="453"/>
      <c r="H86" s="454"/>
      <c r="I86" s="445"/>
      <c r="J86" s="445"/>
      <c r="K86" s="445"/>
      <c r="L86" s="445"/>
      <c r="M86" s="445"/>
      <c r="N86" s="445"/>
      <c r="O86" s="445"/>
      <c r="P86" s="445"/>
      <c r="Q86" s="445"/>
      <c r="R86" s="447"/>
      <c r="S86" s="341"/>
    </row>
    <row r="87" spans="1:19" ht="400.9" customHeight="1">
      <c r="C87" s="444"/>
      <c r="D87" s="444"/>
      <c r="E87" s="444"/>
      <c r="F87" s="452"/>
      <c r="G87" s="453"/>
      <c r="H87" s="454"/>
      <c r="I87" s="445"/>
      <c r="J87" s="445"/>
      <c r="K87" s="445"/>
      <c r="L87" s="445"/>
      <c r="M87" s="445"/>
      <c r="N87" s="445"/>
      <c r="O87" s="445"/>
      <c r="P87" s="445"/>
      <c r="Q87" s="445"/>
      <c r="R87" s="447"/>
      <c r="S87" s="170"/>
    </row>
    <row r="88" spans="1:19">
      <c r="C88" s="444"/>
      <c r="D88" s="444"/>
      <c r="E88" s="444"/>
      <c r="F88" s="452"/>
      <c r="G88" s="453"/>
      <c r="H88" s="454"/>
      <c r="I88" s="445"/>
      <c r="J88" s="445"/>
      <c r="K88" s="445"/>
      <c r="L88" s="445"/>
      <c r="M88" s="445"/>
      <c r="N88" s="445"/>
      <c r="O88" s="445"/>
      <c r="P88" s="445"/>
      <c r="Q88" s="445"/>
      <c r="R88" s="447"/>
      <c r="S88" s="170"/>
    </row>
    <row r="89" spans="1:19">
      <c r="C89" s="444"/>
      <c r="D89" s="444"/>
      <c r="E89" s="444"/>
      <c r="F89" s="452"/>
      <c r="G89" s="453"/>
      <c r="H89" s="454"/>
      <c r="I89" s="445"/>
      <c r="J89" s="445"/>
      <c r="K89" s="445"/>
      <c r="L89" s="445"/>
      <c r="M89" s="445"/>
      <c r="N89" s="445"/>
      <c r="O89" s="445"/>
      <c r="P89" s="445"/>
      <c r="Q89" s="445"/>
      <c r="R89" s="447"/>
      <c r="S89" s="170"/>
    </row>
    <row r="90" spans="1:19">
      <c r="C90" s="444"/>
      <c r="D90" s="444"/>
      <c r="E90" s="444"/>
      <c r="F90" s="452"/>
      <c r="G90" s="453"/>
      <c r="H90" s="454"/>
      <c r="I90" s="445"/>
      <c r="J90" s="445"/>
      <c r="K90" s="445"/>
      <c r="L90" s="445"/>
      <c r="M90" s="445"/>
      <c r="N90" s="445"/>
      <c r="O90" s="445"/>
      <c r="P90" s="445"/>
      <c r="Q90" s="445"/>
      <c r="R90" s="447"/>
      <c r="S90" s="170"/>
    </row>
    <row r="91" spans="1:19">
      <c r="C91" s="444"/>
      <c r="D91" s="444"/>
      <c r="E91" s="444"/>
      <c r="F91" s="452"/>
      <c r="G91" s="453"/>
      <c r="H91" s="454"/>
      <c r="I91" s="445"/>
      <c r="J91" s="445"/>
      <c r="K91" s="445"/>
      <c r="L91" s="445"/>
      <c r="M91" s="445"/>
      <c r="N91" s="445"/>
      <c r="O91" s="445"/>
      <c r="P91" s="445"/>
      <c r="Q91" s="445"/>
      <c r="R91" s="447"/>
      <c r="S91" s="170"/>
    </row>
    <row r="92" spans="1:19">
      <c r="C92" s="444"/>
      <c r="D92" s="444"/>
      <c r="E92" s="444"/>
      <c r="F92" s="452"/>
      <c r="G92" s="453"/>
      <c r="H92" s="454"/>
      <c r="I92" s="445"/>
      <c r="J92" s="445"/>
      <c r="K92" s="445"/>
      <c r="L92" s="445"/>
      <c r="M92" s="445"/>
      <c r="N92" s="445"/>
      <c r="O92" s="445"/>
      <c r="P92" s="445"/>
      <c r="Q92" s="445"/>
      <c r="R92" s="447"/>
      <c r="S92" s="170"/>
    </row>
    <row r="93" spans="1:19">
      <c r="C93" s="444"/>
      <c r="D93" s="444"/>
      <c r="E93" s="444"/>
      <c r="F93" s="452"/>
      <c r="G93" s="453"/>
      <c r="H93" s="454"/>
      <c r="I93" s="445"/>
      <c r="J93" s="445"/>
      <c r="K93" s="445"/>
      <c r="L93" s="445"/>
      <c r="M93" s="445"/>
      <c r="N93" s="445"/>
      <c r="O93" s="445"/>
      <c r="P93" s="445"/>
      <c r="Q93" s="445"/>
      <c r="R93" s="447"/>
      <c r="S93" s="170"/>
    </row>
    <row r="94" spans="1:19">
      <c r="C94" s="444"/>
      <c r="D94" s="444"/>
      <c r="E94" s="444"/>
      <c r="F94" s="452"/>
      <c r="G94" s="453"/>
      <c r="H94" s="454"/>
      <c r="I94" s="445"/>
      <c r="J94" s="445"/>
      <c r="K94" s="445"/>
      <c r="L94" s="445"/>
      <c r="M94" s="445"/>
      <c r="N94" s="445"/>
      <c r="O94" s="445"/>
      <c r="P94" s="445"/>
      <c r="Q94" s="445"/>
      <c r="R94" s="447"/>
      <c r="S94" s="170"/>
    </row>
    <row r="95" spans="1:19">
      <c r="C95" s="444"/>
      <c r="D95" s="444"/>
      <c r="E95" s="444"/>
      <c r="F95" s="452"/>
      <c r="G95" s="453"/>
      <c r="H95" s="454"/>
      <c r="I95" s="445"/>
      <c r="J95" s="445"/>
      <c r="K95" s="445"/>
      <c r="L95" s="445"/>
      <c r="M95" s="445"/>
      <c r="N95" s="445"/>
      <c r="O95" s="445"/>
      <c r="P95" s="445"/>
      <c r="Q95" s="445"/>
      <c r="R95" s="447"/>
      <c r="S95" s="170"/>
    </row>
    <row r="96" spans="1:19">
      <c r="C96" s="444"/>
      <c r="D96" s="444"/>
      <c r="E96" s="444"/>
      <c r="F96" s="452"/>
      <c r="G96" s="453"/>
      <c r="H96" s="454"/>
      <c r="I96" s="445"/>
      <c r="J96" s="445"/>
      <c r="K96" s="445"/>
      <c r="L96" s="445"/>
      <c r="M96" s="445"/>
      <c r="N96" s="445"/>
      <c r="O96" s="445"/>
      <c r="P96" s="445"/>
      <c r="Q96" s="445"/>
      <c r="R96" s="447"/>
      <c r="S96" s="170"/>
    </row>
    <row r="97" spans="2:19">
      <c r="C97" s="444"/>
      <c r="D97" s="444"/>
      <c r="E97" s="444"/>
      <c r="F97" s="452"/>
      <c r="G97" s="453"/>
      <c r="H97" s="454"/>
      <c r="I97" s="445"/>
      <c r="J97" s="445"/>
      <c r="K97" s="445"/>
      <c r="L97" s="445"/>
      <c r="M97" s="445"/>
      <c r="N97" s="445"/>
      <c r="O97" s="445"/>
      <c r="P97" s="445"/>
      <c r="Q97" s="445"/>
      <c r="R97" s="447"/>
      <c r="S97" s="170"/>
    </row>
    <row r="98" spans="2:19">
      <c r="C98" s="444"/>
      <c r="D98" s="444"/>
      <c r="E98" s="444"/>
      <c r="F98" s="452"/>
      <c r="G98" s="453"/>
      <c r="H98" s="454"/>
      <c r="I98" s="445"/>
      <c r="J98" s="445"/>
      <c r="K98" s="445"/>
      <c r="L98" s="445"/>
      <c r="M98" s="445"/>
      <c r="N98" s="445"/>
      <c r="O98" s="445"/>
      <c r="P98" s="445"/>
      <c r="Q98" s="445"/>
      <c r="R98" s="447"/>
      <c r="S98" s="170"/>
    </row>
    <row r="99" spans="2:19">
      <c r="C99" s="444"/>
      <c r="D99" s="444"/>
      <c r="E99" s="444"/>
      <c r="F99" s="452"/>
      <c r="G99" s="453"/>
      <c r="H99" s="454"/>
      <c r="I99" s="445"/>
      <c r="J99" s="445"/>
      <c r="K99" s="445"/>
      <c r="L99" s="445"/>
      <c r="M99" s="445"/>
      <c r="N99" s="445"/>
      <c r="O99" s="445"/>
      <c r="P99" s="445"/>
      <c r="Q99" s="445"/>
      <c r="R99" s="447"/>
      <c r="S99" s="170"/>
    </row>
    <row r="100" spans="2:19">
      <c r="C100" s="444"/>
      <c r="D100" s="444"/>
      <c r="E100" s="444"/>
      <c r="F100" s="452"/>
      <c r="G100" s="453"/>
      <c r="H100" s="454"/>
      <c r="I100" s="445"/>
      <c r="J100" s="445"/>
      <c r="K100" s="445"/>
      <c r="L100" s="445"/>
      <c r="M100" s="445"/>
      <c r="N100" s="445"/>
      <c r="O100" s="445"/>
      <c r="P100" s="445"/>
      <c r="Q100" s="445"/>
      <c r="R100" s="447"/>
      <c r="S100" s="170"/>
    </row>
    <row r="101" spans="2:19">
      <c r="C101" s="444"/>
      <c r="D101" s="444"/>
      <c r="E101" s="444"/>
      <c r="F101" s="452"/>
      <c r="G101" s="453"/>
      <c r="H101" s="454"/>
      <c r="I101" s="445"/>
      <c r="J101" s="445"/>
      <c r="K101" s="445"/>
      <c r="L101" s="445"/>
      <c r="M101" s="445"/>
      <c r="N101" s="445"/>
      <c r="O101" s="445"/>
      <c r="P101" s="445"/>
      <c r="Q101" s="445"/>
      <c r="R101" s="447"/>
      <c r="S101" s="170"/>
    </row>
    <row r="102" spans="2:19">
      <c r="C102" s="444"/>
      <c r="D102" s="444"/>
      <c r="E102" s="444"/>
      <c r="F102" s="452"/>
      <c r="G102" s="453"/>
      <c r="H102" s="454"/>
      <c r="I102" s="445"/>
      <c r="J102" s="445"/>
      <c r="K102" s="445"/>
      <c r="L102" s="445"/>
      <c r="M102" s="445"/>
      <c r="N102" s="445"/>
      <c r="O102" s="445"/>
      <c r="P102" s="445"/>
      <c r="Q102" s="445"/>
      <c r="R102" s="447"/>
      <c r="S102" s="170"/>
    </row>
    <row r="103" spans="2:19">
      <c r="C103" s="444"/>
      <c r="D103" s="444"/>
      <c r="E103" s="444"/>
      <c r="F103" s="452"/>
      <c r="G103" s="453"/>
      <c r="H103" s="454"/>
      <c r="I103" s="445"/>
      <c r="J103" s="445"/>
      <c r="K103" s="445"/>
      <c r="L103" s="445"/>
      <c r="M103" s="445"/>
      <c r="N103" s="445"/>
      <c r="O103" s="445"/>
      <c r="P103" s="445"/>
      <c r="Q103" s="445"/>
      <c r="R103" s="447"/>
      <c r="S103" s="170"/>
    </row>
    <row r="104" spans="2:19">
      <c r="C104" s="444"/>
      <c r="D104" s="444"/>
      <c r="E104" s="444"/>
      <c r="F104" s="452"/>
      <c r="G104" s="453"/>
      <c r="H104" s="454"/>
      <c r="I104" s="445"/>
      <c r="J104" s="445"/>
      <c r="K104" s="445"/>
      <c r="L104" s="445"/>
      <c r="M104" s="445"/>
      <c r="N104" s="445"/>
      <c r="O104" s="445"/>
      <c r="P104" s="445"/>
      <c r="Q104" s="445"/>
      <c r="R104" s="447"/>
      <c r="S104" s="170"/>
    </row>
    <row r="105" spans="2:19">
      <c r="C105" s="444"/>
      <c r="D105" s="444"/>
      <c r="E105" s="444"/>
      <c r="F105" s="452"/>
      <c r="G105" s="453"/>
      <c r="H105" s="454"/>
      <c r="I105" s="445"/>
      <c r="J105" s="445"/>
      <c r="K105" s="445"/>
      <c r="L105" s="445"/>
      <c r="M105" s="445"/>
      <c r="N105" s="445"/>
      <c r="O105" s="445"/>
      <c r="P105" s="445"/>
      <c r="Q105" s="445"/>
      <c r="R105" s="447"/>
      <c r="S105" s="170"/>
    </row>
    <row r="106" spans="2:19">
      <c r="C106" s="444"/>
      <c r="D106" s="444"/>
      <c r="E106" s="444"/>
      <c r="F106" s="452"/>
      <c r="G106" s="453"/>
      <c r="H106" s="454"/>
      <c r="I106" s="445"/>
      <c r="J106" s="445"/>
      <c r="K106" s="445"/>
      <c r="L106" s="445"/>
      <c r="M106" s="445"/>
      <c r="N106" s="445"/>
      <c r="O106" s="445"/>
      <c r="P106" s="445"/>
      <c r="Q106" s="445"/>
      <c r="R106" s="447"/>
      <c r="S106" s="170"/>
    </row>
    <row r="107" spans="2:19">
      <c r="C107" s="444"/>
      <c r="D107" s="444"/>
      <c r="E107" s="444"/>
      <c r="F107" s="452"/>
      <c r="G107" s="453"/>
      <c r="H107" s="454"/>
      <c r="I107" s="445"/>
      <c r="J107" s="445"/>
      <c r="K107" s="445"/>
      <c r="L107" s="445"/>
      <c r="M107" s="445"/>
      <c r="N107" s="445"/>
      <c r="O107" s="445"/>
      <c r="P107" s="445"/>
      <c r="Q107" s="445"/>
      <c r="R107" s="447"/>
      <c r="S107" s="170"/>
    </row>
    <row r="108" spans="2:19">
      <c r="C108" s="444"/>
      <c r="D108" s="444"/>
      <c r="E108" s="444"/>
      <c r="F108" s="452"/>
      <c r="G108" s="453"/>
      <c r="H108" s="454"/>
      <c r="I108" s="445"/>
      <c r="J108" s="445"/>
      <c r="K108" s="445"/>
      <c r="L108" s="445"/>
      <c r="M108" s="445"/>
      <c r="N108" s="445"/>
      <c r="O108" s="445"/>
      <c r="P108" s="445"/>
      <c r="Q108" s="445"/>
      <c r="R108" s="447"/>
      <c r="S108" s="170"/>
    </row>
    <row r="109" spans="2:19" s="171" customFormat="1">
      <c r="B109" s="175"/>
      <c r="C109" s="444"/>
      <c r="D109" s="444"/>
      <c r="E109" s="444"/>
      <c r="F109" s="452"/>
      <c r="G109" s="453"/>
      <c r="H109" s="454"/>
      <c r="I109" s="445"/>
      <c r="J109" s="445"/>
      <c r="K109" s="445"/>
      <c r="L109" s="445"/>
      <c r="M109" s="445"/>
      <c r="N109" s="445"/>
      <c r="O109" s="445"/>
      <c r="P109" s="445"/>
      <c r="Q109" s="445"/>
      <c r="R109" s="447"/>
    </row>
    <row r="110" spans="2:19" s="171" customFormat="1">
      <c r="B110" s="175"/>
      <c r="C110" s="444"/>
      <c r="D110" s="444"/>
      <c r="E110" s="444"/>
      <c r="F110" s="452"/>
      <c r="G110" s="453"/>
      <c r="H110" s="454"/>
      <c r="I110" s="445"/>
      <c r="J110" s="445"/>
      <c r="K110" s="445"/>
      <c r="L110" s="445"/>
      <c r="M110" s="445"/>
      <c r="N110" s="445"/>
      <c r="O110" s="445"/>
      <c r="P110" s="445"/>
      <c r="Q110" s="445"/>
      <c r="R110" s="447"/>
    </row>
    <row r="111" spans="2:19" s="171" customFormat="1">
      <c r="B111" s="175"/>
      <c r="C111" s="444"/>
      <c r="D111" s="444"/>
      <c r="E111" s="444"/>
      <c r="F111" s="452"/>
      <c r="G111" s="453"/>
      <c r="H111" s="454"/>
      <c r="I111" s="445"/>
      <c r="J111" s="445"/>
      <c r="K111" s="445"/>
      <c r="L111" s="445"/>
      <c r="M111" s="445"/>
      <c r="N111" s="445"/>
      <c r="O111" s="445"/>
      <c r="P111" s="445"/>
      <c r="Q111" s="445"/>
      <c r="R111" s="447"/>
    </row>
    <row r="112" spans="2:19" s="171" customFormat="1">
      <c r="B112" s="175"/>
      <c r="C112" s="444"/>
      <c r="D112" s="444"/>
      <c r="E112" s="444"/>
      <c r="F112" s="452"/>
      <c r="G112" s="453"/>
      <c r="H112" s="454"/>
      <c r="I112" s="445"/>
      <c r="J112" s="445"/>
      <c r="K112" s="445"/>
      <c r="L112" s="445"/>
      <c r="M112" s="445"/>
      <c r="N112" s="445"/>
      <c r="O112" s="445"/>
      <c r="P112" s="445"/>
      <c r="Q112" s="445"/>
      <c r="R112" s="447"/>
    </row>
    <row r="113" spans="2:18" s="171" customFormat="1">
      <c r="B113" s="175"/>
      <c r="C113" s="444"/>
      <c r="D113" s="444"/>
      <c r="E113" s="444"/>
      <c r="F113" s="452"/>
      <c r="G113" s="453"/>
      <c r="H113" s="454"/>
      <c r="I113" s="445"/>
      <c r="J113" s="445"/>
      <c r="K113" s="445"/>
      <c r="L113" s="445"/>
      <c r="M113" s="445"/>
      <c r="N113" s="445"/>
      <c r="O113" s="445"/>
      <c r="P113" s="445"/>
      <c r="Q113" s="445"/>
      <c r="R113" s="447"/>
    </row>
    <row r="114" spans="2:18" s="171" customFormat="1">
      <c r="B114" s="175"/>
      <c r="C114" s="444"/>
      <c r="D114" s="444"/>
      <c r="E114" s="444"/>
      <c r="F114" s="452"/>
      <c r="G114" s="453"/>
      <c r="H114" s="454"/>
      <c r="I114" s="445"/>
      <c r="J114" s="445"/>
      <c r="K114" s="445"/>
      <c r="L114" s="445"/>
      <c r="M114" s="445"/>
      <c r="N114" s="445"/>
      <c r="O114" s="445"/>
      <c r="P114" s="445"/>
      <c r="Q114" s="445"/>
      <c r="R114" s="447"/>
    </row>
    <row r="115" spans="2:18" s="171" customFormat="1">
      <c r="B115" s="175"/>
      <c r="C115" s="444"/>
      <c r="D115" s="444"/>
      <c r="E115" s="444"/>
      <c r="F115" s="452"/>
      <c r="G115" s="453"/>
      <c r="H115" s="454"/>
      <c r="I115" s="445"/>
      <c r="J115" s="445"/>
      <c r="K115" s="445"/>
      <c r="L115" s="445"/>
      <c r="M115" s="445"/>
      <c r="N115" s="445"/>
      <c r="O115" s="445"/>
      <c r="P115" s="445"/>
      <c r="Q115" s="445"/>
      <c r="R115" s="447"/>
    </row>
    <row r="116" spans="2:18" s="171" customFormat="1">
      <c r="B116" s="175"/>
      <c r="C116" s="444"/>
      <c r="D116" s="444"/>
      <c r="E116" s="444"/>
      <c r="F116" s="452"/>
      <c r="G116" s="453"/>
      <c r="H116" s="454"/>
      <c r="I116" s="445"/>
      <c r="J116" s="445"/>
      <c r="K116" s="445"/>
      <c r="L116" s="445"/>
      <c r="M116" s="445"/>
      <c r="N116" s="445"/>
      <c r="O116" s="445"/>
      <c r="P116" s="445"/>
      <c r="Q116" s="445"/>
      <c r="R116" s="447"/>
    </row>
    <row r="117" spans="2:18" s="171" customFormat="1">
      <c r="B117" s="175"/>
      <c r="C117" s="444"/>
      <c r="D117" s="444"/>
      <c r="E117" s="444"/>
      <c r="F117" s="452"/>
      <c r="G117" s="453"/>
      <c r="H117" s="454"/>
      <c r="I117" s="445"/>
      <c r="J117" s="445"/>
      <c r="K117" s="445"/>
      <c r="L117" s="445"/>
      <c r="M117" s="445"/>
      <c r="N117" s="445"/>
      <c r="O117" s="445"/>
      <c r="P117" s="445"/>
      <c r="Q117" s="445"/>
      <c r="R117" s="447"/>
    </row>
    <row r="118" spans="2:18" s="171" customFormat="1">
      <c r="B118" s="175"/>
      <c r="C118" s="444"/>
      <c r="D118" s="444"/>
      <c r="E118" s="444"/>
      <c r="F118" s="452"/>
      <c r="G118" s="453"/>
      <c r="H118" s="454"/>
      <c r="I118" s="445"/>
      <c r="J118" s="445"/>
      <c r="K118" s="445"/>
      <c r="L118" s="445"/>
      <c r="M118" s="445"/>
      <c r="N118" s="445"/>
      <c r="O118" s="445"/>
      <c r="P118" s="445"/>
      <c r="Q118" s="445"/>
      <c r="R118" s="447"/>
    </row>
    <row r="119" spans="2:18" s="171" customFormat="1">
      <c r="B119" s="175"/>
      <c r="C119" s="444"/>
      <c r="D119" s="444"/>
      <c r="E119" s="444"/>
      <c r="F119" s="452"/>
      <c r="G119" s="453"/>
      <c r="H119" s="454"/>
      <c r="I119" s="445"/>
      <c r="J119" s="445"/>
      <c r="K119" s="445"/>
      <c r="L119" s="445"/>
      <c r="M119" s="445"/>
      <c r="N119" s="445"/>
      <c r="O119" s="445"/>
      <c r="P119" s="445"/>
      <c r="Q119" s="445"/>
      <c r="R119" s="447"/>
    </row>
    <row r="120" spans="2:18" s="171" customFormat="1">
      <c r="B120" s="175"/>
      <c r="C120" s="444"/>
      <c r="D120" s="444"/>
      <c r="E120" s="444"/>
      <c r="F120" s="452"/>
      <c r="G120" s="453"/>
      <c r="H120" s="454"/>
      <c r="I120" s="445"/>
      <c r="J120" s="445"/>
      <c r="K120" s="445"/>
      <c r="L120" s="445"/>
      <c r="M120" s="445"/>
      <c r="N120" s="445"/>
      <c r="O120" s="445"/>
      <c r="P120" s="445"/>
      <c r="Q120" s="445"/>
      <c r="R120" s="447"/>
    </row>
    <row r="121" spans="2:18" s="171" customFormat="1">
      <c r="B121" s="175"/>
      <c r="C121" s="444"/>
      <c r="D121" s="444"/>
      <c r="E121" s="444"/>
      <c r="F121" s="452"/>
      <c r="G121" s="453"/>
      <c r="H121" s="454"/>
      <c r="I121" s="445"/>
      <c r="J121" s="445"/>
      <c r="K121" s="445"/>
      <c r="L121" s="445"/>
      <c r="M121" s="445"/>
      <c r="N121" s="445"/>
      <c r="O121" s="445"/>
      <c r="P121" s="445"/>
      <c r="Q121" s="445"/>
      <c r="R121" s="447"/>
    </row>
    <row r="122" spans="2:18" s="171" customFormat="1">
      <c r="B122" s="175"/>
      <c r="C122" s="444"/>
      <c r="D122" s="444"/>
      <c r="E122" s="444"/>
      <c r="F122" s="452"/>
      <c r="G122" s="453"/>
      <c r="H122" s="454"/>
      <c r="I122" s="445"/>
      <c r="J122" s="445"/>
      <c r="K122" s="445"/>
      <c r="L122" s="445"/>
      <c r="M122" s="445"/>
      <c r="N122" s="445"/>
      <c r="O122" s="445"/>
      <c r="P122" s="445"/>
      <c r="Q122" s="445"/>
      <c r="R122" s="447"/>
    </row>
    <row r="123" spans="2:18" s="171" customFormat="1">
      <c r="B123" s="175"/>
      <c r="C123" s="444"/>
      <c r="D123" s="444"/>
      <c r="E123" s="444"/>
      <c r="F123" s="452"/>
      <c r="G123" s="453"/>
      <c r="H123" s="454"/>
      <c r="I123" s="445"/>
      <c r="J123" s="445"/>
      <c r="K123" s="445"/>
      <c r="L123" s="445"/>
      <c r="M123" s="445"/>
      <c r="N123" s="445"/>
      <c r="O123" s="445"/>
      <c r="P123" s="445"/>
      <c r="Q123" s="445"/>
      <c r="R123" s="447"/>
    </row>
    <row r="124" spans="2:18" s="171" customFormat="1">
      <c r="B124" s="175"/>
      <c r="C124" s="444"/>
      <c r="D124" s="444"/>
      <c r="E124" s="444"/>
      <c r="F124" s="452"/>
      <c r="G124" s="453"/>
      <c r="H124" s="454"/>
      <c r="I124" s="445"/>
      <c r="J124" s="445"/>
      <c r="K124" s="445"/>
      <c r="L124" s="445"/>
      <c r="M124" s="445"/>
      <c r="N124" s="445"/>
      <c r="O124" s="445"/>
      <c r="P124" s="445"/>
      <c r="Q124" s="445"/>
      <c r="R124" s="447"/>
    </row>
    <row r="125" spans="2:18" s="171" customFormat="1">
      <c r="B125" s="175"/>
      <c r="C125" s="444"/>
      <c r="D125" s="444"/>
      <c r="E125" s="444"/>
      <c r="F125" s="452"/>
      <c r="G125" s="453"/>
      <c r="H125" s="454"/>
      <c r="I125" s="445"/>
      <c r="J125" s="445"/>
      <c r="K125" s="445"/>
      <c r="L125" s="445"/>
      <c r="M125" s="445"/>
      <c r="N125" s="445"/>
      <c r="O125" s="445"/>
      <c r="P125" s="445"/>
      <c r="Q125" s="445"/>
      <c r="R125" s="447"/>
    </row>
    <row r="126" spans="2:18" s="171" customFormat="1">
      <c r="B126" s="175"/>
      <c r="C126" s="444"/>
      <c r="D126" s="444"/>
      <c r="E126" s="444"/>
      <c r="F126" s="452"/>
      <c r="G126" s="453"/>
      <c r="H126" s="454"/>
      <c r="I126" s="445"/>
      <c r="J126" s="445"/>
      <c r="K126" s="445"/>
      <c r="L126" s="445"/>
      <c r="M126" s="445"/>
      <c r="N126" s="445"/>
      <c r="O126" s="445"/>
      <c r="P126" s="445"/>
      <c r="Q126" s="445"/>
      <c r="R126" s="447"/>
    </row>
    <row r="127" spans="2:18" s="171" customFormat="1">
      <c r="B127" s="175"/>
      <c r="C127" s="444"/>
      <c r="D127" s="444"/>
      <c r="E127" s="444"/>
      <c r="F127" s="452"/>
      <c r="G127" s="453"/>
      <c r="H127" s="454"/>
      <c r="I127" s="445"/>
      <c r="J127" s="445"/>
      <c r="K127" s="445"/>
      <c r="L127" s="445"/>
      <c r="M127" s="445"/>
      <c r="N127" s="445"/>
      <c r="O127" s="445"/>
      <c r="P127" s="445"/>
      <c r="Q127" s="445"/>
      <c r="R127" s="447"/>
    </row>
    <row r="128" spans="2:18" s="171" customFormat="1">
      <c r="B128" s="175"/>
      <c r="C128" s="444"/>
      <c r="D128" s="444"/>
      <c r="E128" s="444"/>
      <c r="F128" s="452"/>
      <c r="G128" s="453"/>
      <c r="H128" s="454"/>
      <c r="I128" s="445"/>
      <c r="J128" s="445"/>
      <c r="K128" s="445"/>
      <c r="L128" s="445"/>
      <c r="M128" s="445"/>
      <c r="N128" s="445"/>
      <c r="O128" s="445"/>
      <c r="P128" s="445"/>
      <c r="Q128" s="445"/>
      <c r="R128" s="447"/>
    </row>
    <row r="129" spans="2:18" s="171" customFormat="1">
      <c r="B129" s="175"/>
      <c r="C129" s="444"/>
      <c r="D129" s="444"/>
      <c r="E129" s="444"/>
      <c r="F129" s="452"/>
      <c r="G129" s="453"/>
      <c r="H129" s="454"/>
      <c r="I129" s="445"/>
      <c r="J129" s="445"/>
      <c r="K129" s="445"/>
      <c r="L129" s="445"/>
      <c r="M129" s="445"/>
      <c r="N129" s="445"/>
      <c r="O129" s="445"/>
      <c r="P129" s="445"/>
      <c r="Q129" s="445"/>
      <c r="R129" s="447"/>
    </row>
    <row r="130" spans="2:18" s="171" customFormat="1">
      <c r="B130" s="175"/>
      <c r="C130" s="444"/>
      <c r="D130" s="444"/>
      <c r="E130" s="444"/>
      <c r="F130" s="452"/>
      <c r="G130" s="453"/>
      <c r="H130" s="454"/>
      <c r="I130" s="445"/>
      <c r="J130" s="445"/>
      <c r="K130" s="445"/>
      <c r="L130" s="445"/>
      <c r="M130" s="445"/>
      <c r="N130" s="445"/>
      <c r="O130" s="445"/>
      <c r="P130" s="445"/>
      <c r="Q130" s="445"/>
      <c r="R130" s="447"/>
    </row>
    <row r="131" spans="2:18" s="171" customFormat="1">
      <c r="B131" s="175"/>
      <c r="C131" s="444"/>
      <c r="D131" s="444"/>
      <c r="E131" s="444"/>
      <c r="F131" s="452"/>
      <c r="G131" s="453"/>
      <c r="H131" s="454"/>
      <c r="I131" s="445"/>
      <c r="J131" s="445"/>
      <c r="K131" s="445"/>
      <c r="L131" s="445"/>
      <c r="M131" s="445"/>
      <c r="N131" s="445"/>
      <c r="O131" s="445"/>
      <c r="P131" s="445"/>
      <c r="Q131" s="445"/>
      <c r="R131" s="447"/>
    </row>
    <row r="132" spans="2:18" s="171" customFormat="1">
      <c r="B132" s="175"/>
      <c r="C132" s="444"/>
      <c r="D132" s="444"/>
      <c r="E132" s="444"/>
      <c r="F132" s="452"/>
      <c r="G132" s="453"/>
      <c r="H132" s="454"/>
      <c r="I132" s="445"/>
      <c r="J132" s="445"/>
      <c r="K132" s="445"/>
      <c r="L132" s="445"/>
      <c r="M132" s="445"/>
      <c r="N132" s="445"/>
      <c r="O132" s="445"/>
      <c r="P132" s="445"/>
      <c r="Q132" s="445"/>
      <c r="R132" s="447"/>
    </row>
    <row r="133" spans="2:18" s="171" customFormat="1">
      <c r="B133" s="175"/>
      <c r="C133" s="444"/>
      <c r="D133" s="444"/>
      <c r="E133" s="444"/>
      <c r="F133" s="452"/>
      <c r="G133" s="453"/>
      <c r="H133" s="454"/>
      <c r="I133" s="445"/>
      <c r="J133" s="445"/>
      <c r="K133" s="445"/>
      <c r="L133" s="445"/>
      <c r="M133" s="445"/>
      <c r="N133" s="445"/>
      <c r="O133" s="445"/>
      <c r="P133" s="445"/>
      <c r="Q133" s="445"/>
      <c r="R133" s="447"/>
    </row>
    <row r="134" spans="2:18" s="171" customFormat="1">
      <c r="B134" s="175"/>
      <c r="C134" s="444"/>
      <c r="D134" s="444"/>
      <c r="E134" s="444"/>
      <c r="F134" s="452"/>
      <c r="G134" s="453"/>
      <c r="H134" s="454"/>
      <c r="I134" s="445"/>
      <c r="J134" s="445"/>
      <c r="K134" s="445"/>
      <c r="L134" s="445"/>
      <c r="M134" s="445"/>
      <c r="N134" s="445"/>
      <c r="O134" s="445"/>
      <c r="P134" s="445"/>
      <c r="Q134" s="445"/>
      <c r="R134" s="447"/>
    </row>
    <row r="135" spans="2:18" s="171" customFormat="1">
      <c r="B135" s="175"/>
      <c r="C135" s="444"/>
      <c r="D135" s="444"/>
      <c r="E135" s="444"/>
      <c r="F135" s="452"/>
      <c r="G135" s="453"/>
      <c r="H135" s="454"/>
      <c r="I135" s="445"/>
      <c r="J135" s="445"/>
      <c r="K135" s="445"/>
      <c r="L135" s="445"/>
      <c r="M135" s="445"/>
      <c r="N135" s="445"/>
      <c r="O135" s="445"/>
      <c r="P135" s="445"/>
      <c r="Q135" s="445"/>
      <c r="R135" s="447"/>
    </row>
    <row r="136" spans="2:18" s="171" customFormat="1">
      <c r="B136" s="175"/>
      <c r="C136" s="444"/>
      <c r="D136" s="444"/>
      <c r="E136" s="444"/>
      <c r="F136" s="452"/>
      <c r="G136" s="453"/>
      <c r="H136" s="454"/>
      <c r="I136" s="445"/>
      <c r="J136" s="445"/>
      <c r="K136" s="445"/>
      <c r="L136" s="445"/>
      <c r="M136" s="445"/>
      <c r="N136" s="445"/>
      <c r="O136" s="445"/>
      <c r="P136" s="445"/>
      <c r="Q136" s="445"/>
      <c r="R136" s="447"/>
    </row>
    <row r="137" spans="2:18" s="171" customFormat="1">
      <c r="B137" s="175"/>
      <c r="C137" s="444"/>
      <c r="D137" s="444"/>
      <c r="E137" s="444"/>
      <c r="F137" s="452"/>
      <c r="G137" s="453"/>
      <c r="H137" s="454"/>
      <c r="I137" s="445"/>
      <c r="J137" s="445"/>
      <c r="K137" s="445"/>
      <c r="L137" s="445"/>
      <c r="M137" s="445"/>
      <c r="N137" s="445"/>
      <c r="O137" s="445"/>
      <c r="P137" s="445"/>
      <c r="Q137" s="445"/>
      <c r="R137" s="447"/>
    </row>
    <row r="138" spans="2:18" s="171" customFormat="1">
      <c r="B138" s="175"/>
      <c r="C138" s="444"/>
      <c r="D138" s="444"/>
      <c r="E138" s="444"/>
      <c r="F138" s="452"/>
      <c r="G138" s="453"/>
      <c r="H138" s="454"/>
      <c r="I138" s="445"/>
      <c r="J138" s="445"/>
      <c r="K138" s="445"/>
      <c r="L138" s="445"/>
      <c r="M138" s="445"/>
      <c r="N138" s="445"/>
      <c r="O138" s="445"/>
      <c r="P138" s="445"/>
      <c r="Q138" s="445"/>
      <c r="R138" s="447"/>
    </row>
    <row r="139" spans="2:18" s="171" customFormat="1">
      <c r="B139" s="175"/>
      <c r="C139" s="444"/>
      <c r="D139" s="444"/>
      <c r="E139" s="444"/>
      <c r="F139" s="452"/>
      <c r="G139" s="453"/>
      <c r="H139" s="454"/>
      <c r="I139" s="445"/>
      <c r="J139" s="445"/>
      <c r="K139" s="445"/>
      <c r="L139" s="445"/>
      <c r="M139" s="445"/>
      <c r="N139" s="445"/>
      <c r="O139" s="445"/>
      <c r="P139" s="445"/>
      <c r="Q139" s="445"/>
      <c r="R139" s="447"/>
    </row>
    <row r="140" spans="2:18" s="171" customFormat="1">
      <c r="B140" s="175"/>
      <c r="C140" s="444"/>
      <c r="D140" s="444"/>
      <c r="E140" s="444"/>
      <c r="F140" s="452"/>
      <c r="G140" s="453"/>
      <c r="H140" s="454"/>
      <c r="I140" s="445"/>
      <c r="J140" s="445"/>
      <c r="K140" s="445"/>
      <c r="L140" s="445"/>
      <c r="M140" s="445"/>
      <c r="N140" s="445"/>
      <c r="O140" s="445"/>
      <c r="P140" s="445"/>
      <c r="Q140" s="445"/>
      <c r="R140" s="447"/>
    </row>
    <row r="141" spans="2:18" s="171" customFormat="1">
      <c r="B141" s="175"/>
      <c r="C141" s="444"/>
      <c r="D141" s="444"/>
      <c r="E141" s="444"/>
      <c r="F141" s="452"/>
      <c r="G141" s="453"/>
      <c r="H141" s="454"/>
      <c r="I141" s="445"/>
      <c r="J141" s="445"/>
      <c r="K141" s="445"/>
      <c r="L141" s="445"/>
      <c r="M141" s="445"/>
      <c r="N141" s="445"/>
      <c r="O141" s="445"/>
      <c r="P141" s="445"/>
      <c r="Q141" s="445"/>
      <c r="R141" s="447"/>
    </row>
    <row r="142" spans="2:18" s="171" customFormat="1">
      <c r="B142" s="175"/>
      <c r="C142" s="444"/>
      <c r="D142" s="444"/>
      <c r="E142" s="444"/>
      <c r="F142" s="452"/>
      <c r="G142" s="453"/>
      <c r="H142" s="454"/>
      <c r="I142" s="445"/>
      <c r="J142" s="445"/>
      <c r="K142" s="445"/>
      <c r="L142" s="445"/>
      <c r="M142" s="445"/>
      <c r="N142" s="445"/>
      <c r="O142" s="445"/>
      <c r="P142" s="445"/>
      <c r="Q142" s="445"/>
      <c r="R142" s="447"/>
    </row>
    <row r="143" spans="2:18" s="171" customFormat="1">
      <c r="B143" s="175"/>
      <c r="C143" s="444"/>
      <c r="D143" s="444"/>
      <c r="E143" s="444"/>
      <c r="F143" s="452"/>
      <c r="G143" s="453"/>
      <c r="H143" s="454"/>
      <c r="I143" s="445"/>
      <c r="J143" s="445"/>
      <c r="K143" s="445"/>
      <c r="L143" s="445"/>
      <c r="M143" s="445"/>
      <c r="N143" s="445"/>
      <c r="O143" s="445"/>
      <c r="P143" s="445"/>
      <c r="Q143" s="445"/>
      <c r="R143" s="447"/>
    </row>
    <row r="144" spans="2:18" s="171" customFormat="1">
      <c r="B144" s="175"/>
      <c r="C144" s="444"/>
      <c r="D144" s="444"/>
      <c r="E144" s="444"/>
      <c r="F144" s="452"/>
      <c r="G144" s="453"/>
      <c r="H144" s="454"/>
      <c r="I144" s="445"/>
      <c r="J144" s="445"/>
      <c r="K144" s="445"/>
      <c r="L144" s="445"/>
      <c r="M144" s="445"/>
      <c r="N144" s="445"/>
      <c r="O144" s="445"/>
      <c r="P144" s="445"/>
      <c r="Q144" s="445"/>
      <c r="R144" s="447"/>
    </row>
    <row r="145" spans="2:18" s="171" customFormat="1">
      <c r="B145" s="175"/>
      <c r="C145" s="444"/>
      <c r="D145" s="444"/>
      <c r="E145" s="444"/>
      <c r="F145" s="452"/>
      <c r="G145" s="453"/>
      <c r="H145" s="454"/>
      <c r="I145" s="445"/>
      <c r="J145" s="445"/>
      <c r="K145" s="445"/>
      <c r="L145" s="445"/>
      <c r="M145" s="445"/>
      <c r="N145" s="445"/>
      <c r="O145" s="445"/>
      <c r="P145" s="445"/>
      <c r="Q145" s="445"/>
      <c r="R145" s="447"/>
    </row>
    <row r="146" spans="2:18" s="171" customFormat="1">
      <c r="B146" s="175"/>
      <c r="C146" s="444"/>
      <c r="D146" s="444"/>
      <c r="E146" s="444"/>
      <c r="F146" s="452"/>
      <c r="G146" s="453"/>
      <c r="H146" s="454"/>
      <c r="I146" s="445"/>
      <c r="J146" s="445"/>
      <c r="K146" s="445"/>
      <c r="L146" s="445"/>
      <c r="M146" s="445"/>
      <c r="N146" s="445"/>
      <c r="O146" s="445"/>
      <c r="P146" s="445"/>
      <c r="Q146" s="445"/>
      <c r="R146" s="447"/>
    </row>
    <row r="147" spans="2:18" s="171" customFormat="1">
      <c r="B147" s="175"/>
      <c r="C147" s="444"/>
      <c r="D147" s="444"/>
      <c r="E147" s="444"/>
      <c r="F147" s="452"/>
      <c r="G147" s="453"/>
      <c r="H147" s="454"/>
      <c r="I147" s="445"/>
      <c r="J147" s="445"/>
      <c r="K147" s="445"/>
      <c r="L147" s="445"/>
      <c r="M147" s="445"/>
      <c r="N147" s="445"/>
      <c r="O147" s="445"/>
      <c r="P147" s="445"/>
      <c r="Q147" s="445"/>
      <c r="R147" s="447"/>
    </row>
    <row r="148" spans="2:18" s="171" customFormat="1">
      <c r="B148" s="175"/>
      <c r="C148" s="444"/>
      <c r="D148" s="444"/>
      <c r="E148" s="444"/>
      <c r="F148" s="452"/>
      <c r="G148" s="453"/>
      <c r="H148" s="454"/>
      <c r="I148" s="445"/>
      <c r="J148" s="445"/>
      <c r="K148" s="445"/>
      <c r="L148" s="445"/>
      <c r="M148" s="445"/>
      <c r="N148" s="445"/>
      <c r="O148" s="445"/>
      <c r="P148" s="445"/>
      <c r="Q148" s="445"/>
      <c r="R148" s="447"/>
    </row>
    <row r="149" spans="2:18" s="171" customFormat="1">
      <c r="B149" s="175"/>
      <c r="C149" s="444"/>
      <c r="D149" s="444"/>
      <c r="E149" s="444"/>
      <c r="F149" s="452"/>
      <c r="G149" s="453"/>
      <c r="H149" s="454"/>
      <c r="I149" s="445"/>
      <c r="J149" s="445"/>
      <c r="K149" s="445"/>
      <c r="L149" s="445"/>
      <c r="M149" s="445"/>
      <c r="N149" s="445"/>
      <c r="O149" s="445"/>
      <c r="P149" s="445"/>
      <c r="Q149" s="445"/>
      <c r="R149" s="447"/>
    </row>
    <row r="150" spans="2:18" s="171" customFormat="1">
      <c r="B150" s="175"/>
      <c r="C150" s="444"/>
      <c r="D150" s="444"/>
      <c r="E150" s="444"/>
      <c r="F150" s="452"/>
      <c r="G150" s="453"/>
      <c r="H150" s="454"/>
      <c r="I150" s="445"/>
      <c r="J150" s="445"/>
      <c r="K150" s="445"/>
      <c r="L150" s="445"/>
      <c r="M150" s="445"/>
      <c r="N150" s="445"/>
      <c r="O150" s="445"/>
      <c r="P150" s="445"/>
      <c r="Q150" s="445"/>
      <c r="R150" s="447"/>
    </row>
    <row r="151" spans="2:18" s="171" customFormat="1">
      <c r="B151" s="175"/>
      <c r="C151" s="444"/>
      <c r="D151" s="444"/>
      <c r="E151" s="444"/>
      <c r="F151" s="452"/>
      <c r="G151" s="453"/>
      <c r="H151" s="454"/>
      <c r="I151" s="445"/>
      <c r="J151" s="445"/>
      <c r="K151" s="445"/>
      <c r="L151" s="445"/>
      <c r="M151" s="445"/>
      <c r="N151" s="445"/>
      <c r="O151" s="445"/>
      <c r="P151" s="445"/>
      <c r="Q151" s="445"/>
      <c r="R151" s="447"/>
    </row>
    <row r="152" spans="2:18" s="171" customFormat="1">
      <c r="B152" s="175"/>
      <c r="C152" s="444"/>
      <c r="D152" s="444"/>
      <c r="E152" s="444"/>
      <c r="F152" s="452"/>
      <c r="G152" s="453"/>
      <c r="H152" s="454"/>
      <c r="I152" s="445"/>
      <c r="J152" s="445"/>
      <c r="K152" s="445"/>
      <c r="L152" s="445"/>
      <c r="M152" s="445"/>
      <c r="N152" s="445"/>
      <c r="O152" s="445"/>
      <c r="P152" s="445"/>
      <c r="Q152" s="445"/>
      <c r="R152" s="447"/>
    </row>
    <row r="153" spans="2:18" s="171" customFormat="1">
      <c r="B153" s="175"/>
      <c r="C153" s="444"/>
      <c r="D153" s="444"/>
      <c r="E153" s="444"/>
      <c r="F153" s="452"/>
      <c r="G153" s="453"/>
      <c r="H153" s="454"/>
      <c r="I153" s="445"/>
      <c r="J153" s="445"/>
      <c r="K153" s="445"/>
      <c r="L153" s="445"/>
      <c r="M153" s="445"/>
      <c r="N153" s="445"/>
      <c r="O153" s="445"/>
      <c r="P153" s="445"/>
      <c r="Q153" s="445"/>
      <c r="R153" s="447"/>
    </row>
    <row r="154" spans="2:18" s="171" customFormat="1">
      <c r="B154" s="175"/>
      <c r="C154" s="444"/>
      <c r="D154" s="444"/>
      <c r="E154" s="444"/>
      <c r="F154" s="452"/>
      <c r="G154" s="453"/>
      <c r="H154" s="454"/>
      <c r="I154" s="445"/>
      <c r="J154" s="445"/>
      <c r="K154" s="445"/>
      <c r="L154" s="445"/>
      <c r="M154" s="445"/>
      <c r="N154" s="445"/>
      <c r="O154" s="445"/>
      <c r="P154" s="445"/>
      <c r="Q154" s="445"/>
      <c r="R154" s="447"/>
    </row>
    <row r="155" spans="2:18" s="171" customFormat="1">
      <c r="B155" s="175"/>
      <c r="C155" s="444"/>
      <c r="D155" s="444"/>
      <c r="E155" s="444"/>
      <c r="F155" s="452"/>
      <c r="G155" s="453"/>
      <c r="H155" s="454"/>
      <c r="I155" s="445"/>
      <c r="J155" s="445"/>
      <c r="K155" s="445"/>
      <c r="L155" s="445"/>
      <c r="M155" s="445"/>
      <c r="N155" s="445"/>
      <c r="O155" s="445"/>
      <c r="P155" s="445"/>
      <c r="Q155" s="445"/>
      <c r="R155" s="447"/>
    </row>
    <row r="156" spans="2:18" s="171" customFormat="1">
      <c r="B156" s="175"/>
      <c r="C156" s="444"/>
      <c r="D156" s="444"/>
      <c r="E156" s="444"/>
      <c r="F156" s="452"/>
      <c r="G156" s="453"/>
      <c r="H156" s="454"/>
      <c r="I156" s="445"/>
      <c r="J156" s="445"/>
      <c r="K156" s="445"/>
      <c r="L156" s="445"/>
      <c r="M156" s="445"/>
      <c r="N156" s="445"/>
      <c r="O156" s="445"/>
      <c r="P156" s="445"/>
      <c r="Q156" s="445"/>
      <c r="R156" s="447"/>
    </row>
    <row r="157" spans="2:18" s="171" customFormat="1">
      <c r="B157" s="175"/>
      <c r="C157" s="444"/>
      <c r="D157" s="444"/>
      <c r="E157" s="444"/>
      <c r="F157" s="452"/>
      <c r="G157" s="453"/>
      <c r="H157" s="454"/>
      <c r="I157" s="445"/>
      <c r="J157" s="445"/>
      <c r="K157" s="445"/>
      <c r="L157" s="445"/>
      <c r="M157" s="445"/>
      <c r="N157" s="445"/>
      <c r="O157" s="445"/>
      <c r="P157" s="445"/>
      <c r="Q157" s="445"/>
      <c r="R157" s="447"/>
    </row>
    <row r="158" spans="2:18" s="171" customFormat="1">
      <c r="B158" s="175"/>
      <c r="C158" s="444"/>
      <c r="D158" s="444"/>
      <c r="E158" s="444"/>
      <c r="F158" s="452"/>
      <c r="G158" s="453"/>
      <c r="H158" s="454"/>
      <c r="I158" s="445"/>
      <c r="J158" s="445"/>
      <c r="K158" s="445"/>
      <c r="L158" s="445"/>
      <c r="M158" s="445"/>
      <c r="N158" s="445"/>
      <c r="O158" s="445"/>
      <c r="P158" s="445"/>
      <c r="Q158" s="445"/>
      <c r="R158" s="447"/>
    </row>
    <row r="159" spans="2:18" s="171" customFormat="1">
      <c r="B159" s="175"/>
      <c r="C159" s="444"/>
      <c r="D159" s="444"/>
      <c r="E159" s="444"/>
      <c r="F159" s="452"/>
      <c r="G159" s="453"/>
      <c r="H159" s="454"/>
      <c r="I159" s="445"/>
      <c r="J159" s="445"/>
      <c r="K159" s="445"/>
      <c r="L159" s="445"/>
      <c r="M159" s="445"/>
      <c r="N159" s="445"/>
      <c r="O159" s="445"/>
      <c r="P159" s="445"/>
      <c r="Q159" s="445"/>
      <c r="R159" s="447"/>
    </row>
    <row r="160" spans="2:18" s="171" customFormat="1">
      <c r="B160" s="175"/>
      <c r="C160" s="444"/>
      <c r="D160" s="444"/>
      <c r="E160" s="444"/>
      <c r="F160" s="452"/>
      <c r="G160" s="453"/>
      <c r="H160" s="454"/>
      <c r="I160" s="445"/>
      <c r="J160" s="445"/>
      <c r="K160" s="445"/>
      <c r="L160" s="445"/>
      <c r="M160" s="445"/>
      <c r="N160" s="445"/>
      <c r="O160" s="445"/>
      <c r="P160" s="445"/>
      <c r="Q160" s="445"/>
      <c r="R160" s="447"/>
    </row>
    <row r="161" spans="1:18" s="171" customFormat="1">
      <c r="B161" s="175"/>
      <c r="C161" s="444"/>
      <c r="D161" s="444"/>
      <c r="E161" s="444"/>
      <c r="F161" s="452"/>
      <c r="G161" s="453"/>
      <c r="H161" s="454"/>
      <c r="I161" s="445"/>
      <c r="J161" s="445"/>
      <c r="K161" s="445"/>
      <c r="L161" s="445"/>
      <c r="M161" s="445"/>
      <c r="N161" s="445"/>
      <c r="O161" s="445"/>
      <c r="P161" s="445"/>
      <c r="Q161" s="445"/>
      <c r="R161" s="447"/>
    </row>
    <row r="162" spans="1:18" s="171" customFormat="1">
      <c r="B162" s="175"/>
      <c r="C162" s="444"/>
      <c r="D162" s="444"/>
      <c r="E162" s="444"/>
      <c r="F162" s="452"/>
      <c r="G162" s="453"/>
      <c r="H162" s="454"/>
      <c r="I162" s="445"/>
      <c r="J162" s="445"/>
      <c r="K162" s="445"/>
      <c r="L162" s="445"/>
      <c r="M162" s="445"/>
      <c r="N162" s="445"/>
      <c r="O162" s="445"/>
      <c r="P162" s="445"/>
      <c r="Q162" s="445"/>
      <c r="R162" s="447"/>
    </row>
    <row r="163" spans="1:18" s="171" customFormat="1">
      <c r="B163" s="175"/>
      <c r="C163" s="444"/>
      <c r="D163" s="444"/>
      <c r="E163" s="444"/>
      <c r="F163" s="452"/>
      <c r="G163" s="453"/>
      <c r="H163" s="454"/>
      <c r="I163" s="445"/>
      <c r="J163" s="445"/>
      <c r="K163" s="445"/>
      <c r="L163" s="445"/>
      <c r="M163" s="445"/>
      <c r="N163" s="445"/>
      <c r="O163" s="445"/>
      <c r="P163" s="445"/>
      <c r="Q163" s="445"/>
      <c r="R163" s="447"/>
    </row>
    <row r="164" spans="1:18">
      <c r="A164" s="171"/>
      <c r="B164" s="175"/>
      <c r="C164" s="444"/>
      <c r="D164" s="444"/>
      <c r="E164" s="444"/>
      <c r="F164" s="452"/>
      <c r="G164" s="453"/>
      <c r="H164" s="454"/>
      <c r="I164" s="445"/>
      <c r="J164" s="445"/>
      <c r="K164" s="445"/>
      <c r="L164" s="445"/>
      <c r="M164" s="445"/>
      <c r="N164" s="445"/>
      <c r="O164" s="445"/>
      <c r="P164" s="445"/>
      <c r="Q164" s="445"/>
      <c r="R164" s="447"/>
    </row>
    <row r="165" spans="1:18">
      <c r="C165" s="444"/>
      <c r="D165" s="444"/>
      <c r="E165" s="444"/>
      <c r="F165" s="452"/>
      <c r="G165" s="453"/>
      <c r="H165" s="454"/>
      <c r="I165" s="445"/>
      <c r="J165" s="445"/>
      <c r="K165" s="445"/>
      <c r="L165" s="445"/>
      <c r="M165" s="445"/>
      <c r="N165" s="445"/>
      <c r="O165" s="445"/>
      <c r="P165" s="445"/>
      <c r="Q165" s="445"/>
      <c r="R165" s="447"/>
    </row>
    <row r="166" spans="1:18">
      <c r="C166" s="444"/>
      <c r="D166" s="444"/>
      <c r="E166" s="444"/>
      <c r="F166" s="452"/>
      <c r="G166" s="453"/>
      <c r="H166" s="454"/>
      <c r="I166" s="445"/>
      <c r="J166" s="445"/>
      <c r="K166" s="445"/>
      <c r="L166" s="445"/>
      <c r="M166" s="445"/>
      <c r="N166" s="445"/>
      <c r="O166" s="445"/>
      <c r="P166" s="445"/>
      <c r="Q166" s="445"/>
      <c r="R166" s="447"/>
    </row>
    <row r="167" spans="1:18">
      <c r="C167" s="444"/>
      <c r="D167" s="444"/>
      <c r="E167" s="444"/>
      <c r="F167" s="452"/>
      <c r="G167" s="453"/>
      <c r="H167" s="454"/>
      <c r="I167" s="445"/>
      <c r="J167" s="445"/>
      <c r="K167" s="445"/>
      <c r="L167" s="445"/>
      <c r="M167" s="445"/>
      <c r="N167" s="445"/>
      <c r="O167" s="445"/>
      <c r="P167" s="445"/>
      <c r="Q167" s="445"/>
      <c r="R167" s="447"/>
    </row>
    <row r="168" spans="1:18">
      <c r="C168" s="444"/>
      <c r="D168" s="444"/>
      <c r="E168" s="444"/>
      <c r="F168" s="452"/>
      <c r="G168" s="453"/>
      <c r="H168" s="454"/>
      <c r="I168" s="445"/>
      <c r="J168" s="445"/>
      <c r="K168" s="445"/>
      <c r="L168" s="445"/>
      <c r="M168" s="445"/>
      <c r="N168" s="445"/>
      <c r="O168" s="445"/>
      <c r="P168" s="445"/>
      <c r="Q168" s="445"/>
      <c r="R168" s="447"/>
    </row>
    <row r="169" spans="1:18">
      <c r="C169" s="444"/>
      <c r="D169" s="444"/>
      <c r="E169" s="444"/>
      <c r="F169" s="452"/>
      <c r="G169" s="453"/>
      <c r="H169" s="454"/>
      <c r="I169" s="445"/>
      <c r="J169" s="445"/>
      <c r="K169" s="445"/>
      <c r="L169" s="445"/>
      <c r="M169" s="445"/>
      <c r="N169" s="445"/>
      <c r="O169" s="445"/>
      <c r="P169" s="445"/>
      <c r="Q169" s="445"/>
      <c r="R169" s="447"/>
    </row>
    <row r="170" spans="1:18">
      <c r="C170" s="444"/>
      <c r="D170" s="444"/>
      <c r="E170" s="444"/>
      <c r="F170" s="452"/>
      <c r="G170" s="453"/>
      <c r="H170" s="454"/>
      <c r="I170" s="445"/>
      <c r="J170" s="445"/>
      <c r="K170" s="445"/>
      <c r="L170" s="445"/>
      <c r="M170" s="445"/>
      <c r="N170" s="445"/>
      <c r="O170" s="445"/>
      <c r="P170" s="445"/>
      <c r="Q170" s="445"/>
      <c r="R170" s="447"/>
    </row>
    <row r="171" spans="1:18">
      <c r="C171" s="444"/>
      <c r="D171" s="444"/>
      <c r="E171" s="444"/>
      <c r="F171" s="452"/>
      <c r="G171" s="453"/>
      <c r="H171" s="454"/>
      <c r="I171" s="445"/>
      <c r="J171" s="445"/>
      <c r="K171" s="445"/>
      <c r="L171" s="445"/>
      <c r="M171" s="445"/>
      <c r="N171" s="445"/>
      <c r="O171" s="445"/>
      <c r="P171" s="445"/>
      <c r="Q171" s="445"/>
      <c r="R171" s="447"/>
    </row>
    <row r="172" spans="1:18">
      <c r="C172" s="444"/>
      <c r="D172" s="444"/>
      <c r="E172" s="444"/>
      <c r="F172" s="452"/>
      <c r="G172" s="453"/>
      <c r="H172" s="454"/>
      <c r="I172" s="445"/>
      <c r="J172" s="445"/>
      <c r="K172" s="445"/>
      <c r="L172" s="445"/>
      <c r="M172" s="445"/>
      <c r="N172" s="445"/>
      <c r="O172" s="445"/>
      <c r="P172" s="445"/>
      <c r="Q172" s="445"/>
      <c r="R172" s="447"/>
    </row>
    <row r="173" spans="1:18">
      <c r="C173" s="444"/>
      <c r="D173" s="444"/>
      <c r="E173" s="444"/>
      <c r="F173" s="452"/>
      <c r="G173" s="453"/>
      <c r="H173" s="454"/>
      <c r="I173" s="445"/>
      <c r="J173" s="445"/>
      <c r="K173" s="445"/>
      <c r="L173" s="445"/>
      <c r="M173" s="445"/>
      <c r="N173" s="445"/>
      <c r="O173" s="445"/>
      <c r="P173" s="445"/>
      <c r="Q173" s="445"/>
      <c r="R173" s="447"/>
    </row>
    <row r="174" spans="1:18">
      <c r="C174" s="444"/>
      <c r="D174" s="444"/>
      <c r="E174" s="444"/>
      <c r="F174" s="452"/>
      <c r="G174" s="453"/>
      <c r="H174" s="454"/>
      <c r="I174" s="445"/>
      <c r="J174" s="445"/>
      <c r="K174" s="445"/>
      <c r="L174" s="445"/>
      <c r="M174" s="445"/>
      <c r="N174" s="445"/>
      <c r="O174" s="445"/>
      <c r="P174" s="445"/>
      <c r="Q174" s="445"/>
      <c r="R174" s="447"/>
    </row>
    <row r="175" spans="1:18">
      <c r="C175" s="444"/>
      <c r="D175" s="444"/>
      <c r="E175" s="444"/>
      <c r="F175" s="452"/>
      <c r="G175" s="453"/>
      <c r="H175" s="454"/>
      <c r="I175" s="445"/>
      <c r="J175" s="445"/>
      <c r="K175" s="445"/>
      <c r="L175" s="445"/>
      <c r="M175" s="445"/>
      <c r="N175" s="445"/>
      <c r="O175" s="445"/>
      <c r="P175" s="445"/>
      <c r="Q175" s="445"/>
      <c r="R175" s="447"/>
    </row>
    <row r="176" spans="1:18">
      <c r="C176" s="444"/>
      <c r="D176" s="444"/>
      <c r="E176" s="444"/>
      <c r="F176" s="452"/>
      <c r="G176" s="453"/>
      <c r="H176" s="454"/>
      <c r="I176" s="445"/>
      <c r="J176" s="445"/>
      <c r="K176" s="445"/>
      <c r="L176" s="445"/>
      <c r="M176" s="445"/>
      <c r="N176" s="445"/>
      <c r="O176" s="445"/>
      <c r="P176" s="445"/>
      <c r="Q176" s="445"/>
      <c r="R176" s="447"/>
    </row>
    <row r="177" spans="3:18">
      <c r="C177" s="444"/>
      <c r="D177" s="444"/>
      <c r="E177" s="444"/>
      <c r="F177" s="452"/>
      <c r="G177" s="453"/>
      <c r="H177" s="454"/>
      <c r="I177" s="445"/>
      <c r="J177" s="445"/>
      <c r="K177" s="445"/>
      <c r="L177" s="445"/>
      <c r="M177" s="445"/>
      <c r="N177" s="445"/>
      <c r="O177" s="445"/>
      <c r="P177" s="445"/>
      <c r="Q177" s="445"/>
      <c r="R177" s="447"/>
    </row>
    <row r="178" spans="3:18">
      <c r="C178" s="444"/>
      <c r="D178" s="444"/>
      <c r="E178" s="444"/>
      <c r="F178" s="452"/>
      <c r="G178" s="453"/>
      <c r="H178" s="454"/>
      <c r="I178" s="445"/>
      <c r="J178" s="445"/>
      <c r="K178" s="445"/>
      <c r="L178" s="445"/>
      <c r="M178" s="445"/>
      <c r="N178" s="445"/>
      <c r="O178" s="445"/>
      <c r="P178" s="445"/>
      <c r="Q178" s="445"/>
      <c r="R178" s="447"/>
    </row>
    <row r="179" spans="3:18">
      <c r="C179" s="444"/>
      <c r="D179" s="444"/>
      <c r="E179" s="444"/>
      <c r="F179" s="452"/>
      <c r="G179" s="453"/>
      <c r="H179" s="454"/>
      <c r="I179" s="445"/>
      <c r="J179" s="445"/>
      <c r="K179" s="445"/>
      <c r="L179" s="445"/>
      <c r="M179" s="445"/>
      <c r="N179" s="445"/>
      <c r="O179" s="445"/>
      <c r="P179" s="445"/>
      <c r="Q179" s="445"/>
      <c r="R179" s="447"/>
    </row>
    <row r="180" spans="3:18">
      <c r="C180" s="444"/>
      <c r="D180" s="444"/>
      <c r="E180" s="444"/>
      <c r="F180" s="452"/>
      <c r="G180" s="453"/>
      <c r="H180" s="454"/>
      <c r="I180" s="445"/>
      <c r="J180" s="445"/>
      <c r="K180" s="445"/>
      <c r="L180" s="445"/>
      <c r="M180" s="445"/>
      <c r="N180" s="445"/>
      <c r="O180" s="445"/>
      <c r="P180" s="445"/>
      <c r="Q180" s="445"/>
      <c r="R180" s="447"/>
    </row>
    <row r="181" spans="3:18">
      <c r="C181" s="444"/>
      <c r="D181" s="444"/>
      <c r="E181" s="444"/>
      <c r="F181" s="452"/>
      <c r="G181" s="453"/>
      <c r="H181" s="454"/>
      <c r="I181" s="445"/>
      <c r="J181" s="445"/>
      <c r="K181" s="445"/>
      <c r="L181" s="445"/>
      <c r="M181" s="445"/>
      <c r="N181" s="445"/>
      <c r="O181" s="445"/>
      <c r="P181" s="445"/>
      <c r="Q181" s="445"/>
      <c r="R181" s="447"/>
    </row>
    <row r="182" spans="3:18">
      <c r="C182" s="444"/>
      <c r="D182" s="444"/>
      <c r="E182" s="444"/>
      <c r="F182" s="452"/>
      <c r="G182" s="453"/>
      <c r="H182" s="454"/>
      <c r="I182" s="445"/>
      <c r="J182" s="445"/>
      <c r="K182" s="445"/>
      <c r="L182" s="445"/>
      <c r="M182" s="445"/>
      <c r="N182" s="445"/>
      <c r="O182" s="445"/>
      <c r="P182" s="445"/>
      <c r="Q182" s="445"/>
      <c r="R182" s="447"/>
    </row>
    <row r="183" spans="3:18">
      <c r="C183" s="444"/>
      <c r="D183" s="444"/>
      <c r="E183" s="444"/>
      <c r="F183" s="452"/>
      <c r="G183" s="453"/>
      <c r="H183" s="454"/>
      <c r="I183" s="445"/>
      <c r="J183" s="445"/>
      <c r="K183" s="445"/>
      <c r="L183" s="445"/>
      <c r="M183" s="445"/>
      <c r="N183" s="445"/>
      <c r="O183" s="445"/>
      <c r="P183" s="445"/>
      <c r="Q183" s="445"/>
      <c r="R183" s="447"/>
    </row>
    <row r="184" spans="3:18">
      <c r="C184" s="444"/>
      <c r="D184" s="444"/>
      <c r="E184" s="444"/>
      <c r="F184" s="452"/>
      <c r="G184" s="453"/>
      <c r="H184" s="454"/>
      <c r="I184" s="445"/>
      <c r="J184" s="445"/>
      <c r="K184" s="445"/>
      <c r="L184" s="445"/>
      <c r="M184" s="445"/>
      <c r="N184" s="445"/>
      <c r="O184" s="445"/>
      <c r="P184" s="445"/>
      <c r="Q184" s="445"/>
      <c r="R184" s="447"/>
    </row>
    <row r="185" spans="3:18">
      <c r="C185" s="444"/>
      <c r="D185" s="444"/>
      <c r="E185" s="444"/>
      <c r="F185" s="452"/>
      <c r="G185" s="453"/>
      <c r="H185" s="454"/>
      <c r="I185" s="445"/>
      <c r="J185" s="445"/>
      <c r="K185" s="445"/>
      <c r="L185" s="445"/>
      <c r="M185" s="445"/>
      <c r="N185" s="445"/>
      <c r="O185" s="445"/>
      <c r="P185" s="445"/>
      <c r="Q185" s="445"/>
      <c r="R185" s="447"/>
    </row>
    <row r="186" spans="3:18">
      <c r="C186" s="444"/>
      <c r="D186" s="444"/>
      <c r="E186" s="444"/>
      <c r="F186" s="452"/>
      <c r="G186" s="453"/>
      <c r="H186" s="454"/>
      <c r="I186" s="445"/>
      <c r="J186" s="445"/>
      <c r="K186" s="445"/>
      <c r="L186" s="445"/>
      <c r="M186" s="445"/>
      <c r="N186" s="445"/>
      <c r="O186" s="445"/>
      <c r="P186" s="445"/>
      <c r="Q186" s="445"/>
      <c r="R186" s="447"/>
    </row>
    <row r="187" spans="3:18">
      <c r="C187" s="444"/>
      <c r="D187" s="444"/>
      <c r="E187" s="444"/>
      <c r="F187" s="452"/>
      <c r="G187" s="453"/>
      <c r="H187" s="454"/>
      <c r="I187" s="445"/>
      <c r="J187" s="445"/>
      <c r="K187" s="445"/>
      <c r="L187" s="445"/>
      <c r="M187" s="445"/>
      <c r="N187" s="445"/>
      <c r="O187" s="445"/>
      <c r="P187" s="445"/>
      <c r="Q187" s="445"/>
      <c r="R187" s="447"/>
    </row>
    <row r="188" spans="3:18">
      <c r="C188" s="444"/>
      <c r="D188" s="444"/>
      <c r="E188" s="444"/>
      <c r="F188" s="452"/>
      <c r="G188" s="453"/>
      <c r="H188" s="454"/>
      <c r="I188" s="445"/>
      <c r="J188" s="445"/>
      <c r="K188" s="445"/>
      <c r="L188" s="445"/>
      <c r="M188" s="445"/>
      <c r="N188" s="445"/>
      <c r="O188" s="445"/>
      <c r="P188" s="445"/>
      <c r="Q188" s="445"/>
      <c r="R188" s="447"/>
    </row>
    <row r="189" spans="3:18">
      <c r="C189" s="444"/>
      <c r="D189" s="444"/>
      <c r="E189" s="444"/>
      <c r="F189" s="452"/>
      <c r="G189" s="453"/>
      <c r="H189" s="454"/>
      <c r="I189" s="445"/>
      <c r="J189" s="445"/>
      <c r="K189" s="445"/>
      <c r="L189" s="445"/>
      <c r="M189" s="445"/>
      <c r="N189" s="445"/>
      <c r="O189" s="445"/>
      <c r="P189" s="445"/>
      <c r="Q189" s="445"/>
      <c r="R189" s="447"/>
    </row>
    <row r="190" spans="3:18">
      <c r="C190" s="444"/>
      <c r="D190" s="444"/>
      <c r="E190" s="444"/>
      <c r="F190" s="452"/>
      <c r="G190" s="453"/>
      <c r="H190" s="454"/>
      <c r="I190" s="445"/>
      <c r="J190" s="445"/>
      <c r="K190" s="445"/>
      <c r="L190" s="445"/>
      <c r="M190" s="445"/>
      <c r="N190" s="445"/>
      <c r="O190" s="445"/>
      <c r="P190" s="445"/>
      <c r="Q190" s="445"/>
      <c r="R190" s="447"/>
    </row>
    <row r="191" spans="3:18">
      <c r="C191" s="444"/>
      <c r="D191" s="444"/>
      <c r="E191" s="444"/>
      <c r="F191" s="452"/>
      <c r="G191" s="453"/>
      <c r="H191" s="454"/>
      <c r="I191" s="445"/>
      <c r="J191" s="445"/>
      <c r="K191" s="445"/>
      <c r="L191" s="445"/>
      <c r="M191" s="445"/>
      <c r="N191" s="445"/>
      <c r="O191" s="445"/>
      <c r="P191" s="445"/>
      <c r="Q191" s="445"/>
      <c r="R191" s="447"/>
    </row>
    <row r="192" spans="3:18">
      <c r="C192" s="444"/>
      <c r="D192" s="444"/>
      <c r="E192" s="444"/>
      <c r="F192" s="452"/>
      <c r="G192" s="453"/>
      <c r="H192" s="454"/>
      <c r="I192" s="445"/>
      <c r="J192" s="445"/>
      <c r="K192" s="445"/>
      <c r="L192" s="445"/>
      <c r="M192" s="445"/>
      <c r="N192" s="445"/>
      <c r="O192" s="445"/>
      <c r="P192" s="445"/>
      <c r="Q192" s="445"/>
      <c r="R192" s="447"/>
    </row>
    <row r="193" spans="3:18">
      <c r="C193" s="444"/>
      <c r="D193" s="444"/>
      <c r="E193" s="444"/>
      <c r="F193" s="452"/>
      <c r="G193" s="453"/>
      <c r="H193" s="454"/>
      <c r="I193" s="445"/>
      <c r="J193" s="445"/>
      <c r="K193" s="445"/>
      <c r="L193" s="445"/>
      <c r="M193" s="445"/>
      <c r="N193" s="445"/>
      <c r="O193" s="445"/>
      <c r="P193" s="445"/>
      <c r="Q193" s="445"/>
      <c r="R193" s="447"/>
    </row>
    <row r="194" spans="3:18">
      <c r="C194" s="444"/>
      <c r="D194" s="444"/>
      <c r="E194" s="444"/>
      <c r="F194" s="452"/>
      <c r="G194" s="453"/>
      <c r="H194" s="454"/>
      <c r="I194" s="445"/>
      <c r="J194" s="445"/>
      <c r="K194" s="445"/>
      <c r="L194" s="445"/>
      <c r="M194" s="445"/>
      <c r="N194" s="445"/>
      <c r="O194" s="445"/>
      <c r="P194" s="445"/>
      <c r="Q194" s="445"/>
      <c r="R194" s="447"/>
    </row>
    <row r="195" spans="3:18">
      <c r="C195" s="444"/>
      <c r="D195" s="444"/>
      <c r="E195" s="444"/>
      <c r="F195" s="452"/>
      <c r="G195" s="453"/>
      <c r="H195" s="454"/>
      <c r="I195" s="445"/>
      <c r="J195" s="445"/>
      <c r="K195" s="445"/>
      <c r="L195" s="445"/>
      <c r="M195" s="445"/>
      <c r="N195" s="445"/>
      <c r="O195" s="445"/>
      <c r="P195" s="445"/>
      <c r="Q195" s="445"/>
      <c r="R195" s="447"/>
    </row>
    <row r="196" spans="3:18">
      <c r="C196" s="444"/>
      <c r="D196" s="444"/>
      <c r="E196" s="444"/>
      <c r="F196" s="452"/>
      <c r="G196" s="453"/>
      <c r="H196" s="454"/>
      <c r="I196" s="445"/>
      <c r="J196" s="445"/>
      <c r="K196" s="445"/>
      <c r="L196" s="445"/>
      <c r="M196" s="445"/>
      <c r="N196" s="445"/>
      <c r="O196" s="445"/>
      <c r="P196" s="445"/>
      <c r="Q196" s="445"/>
      <c r="R196" s="447"/>
    </row>
    <row r="197" spans="3:18">
      <c r="C197" s="444"/>
      <c r="D197" s="444"/>
      <c r="E197" s="444"/>
      <c r="F197" s="452"/>
      <c r="G197" s="453"/>
      <c r="H197" s="454"/>
      <c r="I197" s="445"/>
      <c r="J197" s="445"/>
      <c r="K197" s="445"/>
      <c r="L197" s="445"/>
      <c r="M197" s="445"/>
      <c r="N197" s="445"/>
      <c r="O197" s="445"/>
      <c r="P197" s="445"/>
      <c r="Q197" s="445"/>
      <c r="R197" s="447"/>
    </row>
    <row r="198" spans="3:18">
      <c r="C198" s="444"/>
      <c r="D198" s="444"/>
      <c r="E198" s="444"/>
      <c r="F198" s="452"/>
      <c r="G198" s="453"/>
      <c r="H198" s="454"/>
      <c r="I198" s="445"/>
      <c r="J198" s="445"/>
      <c r="K198" s="445"/>
      <c r="L198" s="445"/>
      <c r="M198" s="445"/>
      <c r="N198" s="445"/>
      <c r="O198" s="445"/>
      <c r="P198" s="445"/>
      <c r="Q198" s="445"/>
      <c r="R198" s="447"/>
    </row>
    <row r="199" spans="3:18">
      <c r="C199" s="444"/>
      <c r="D199" s="444"/>
      <c r="E199" s="444"/>
      <c r="F199" s="452"/>
      <c r="G199" s="453"/>
      <c r="H199" s="454"/>
      <c r="I199" s="445"/>
      <c r="J199" s="445"/>
      <c r="K199" s="445"/>
      <c r="L199" s="445"/>
      <c r="M199" s="445"/>
      <c r="N199" s="445"/>
      <c r="O199" s="445"/>
      <c r="P199" s="445"/>
      <c r="Q199" s="445"/>
      <c r="R199" s="447"/>
    </row>
    <row r="200" spans="3:18">
      <c r="C200" s="444"/>
      <c r="D200" s="444"/>
      <c r="E200" s="444"/>
      <c r="F200" s="452"/>
      <c r="G200" s="453"/>
      <c r="H200" s="454"/>
      <c r="I200" s="445"/>
      <c r="J200" s="445"/>
      <c r="K200" s="445"/>
      <c r="L200" s="445"/>
      <c r="M200" s="445"/>
      <c r="N200" s="445"/>
      <c r="O200" s="445"/>
      <c r="P200" s="445"/>
      <c r="Q200" s="445"/>
      <c r="R200" s="447"/>
    </row>
    <row r="201" spans="3:18">
      <c r="C201" s="444"/>
      <c r="D201" s="444"/>
      <c r="E201" s="444"/>
      <c r="F201" s="452"/>
      <c r="G201" s="453"/>
      <c r="H201" s="454"/>
      <c r="I201" s="445"/>
      <c r="J201" s="445"/>
      <c r="K201" s="445"/>
      <c r="L201" s="445"/>
      <c r="M201" s="445"/>
      <c r="N201" s="445"/>
      <c r="O201" s="445"/>
      <c r="P201" s="445"/>
      <c r="Q201" s="445"/>
      <c r="R201" s="447"/>
    </row>
    <row r="202" spans="3:18">
      <c r="C202" s="444"/>
      <c r="D202" s="444"/>
      <c r="E202" s="444"/>
      <c r="F202" s="452"/>
      <c r="G202" s="453"/>
      <c r="H202" s="454"/>
      <c r="I202" s="445"/>
      <c r="J202" s="445"/>
      <c r="K202" s="445"/>
      <c r="L202" s="445"/>
      <c r="M202" s="445"/>
      <c r="N202" s="445"/>
      <c r="O202" s="445"/>
      <c r="P202" s="445"/>
      <c r="Q202" s="445"/>
      <c r="R202" s="447"/>
    </row>
    <row r="203" spans="3:18">
      <c r="C203" s="444"/>
      <c r="D203" s="444"/>
      <c r="E203" s="444"/>
      <c r="F203" s="452"/>
      <c r="G203" s="453"/>
      <c r="H203" s="454"/>
      <c r="I203" s="445"/>
      <c r="J203" s="445"/>
      <c r="K203" s="445"/>
      <c r="L203" s="445"/>
      <c r="M203" s="445"/>
      <c r="N203" s="445"/>
      <c r="O203" s="445"/>
      <c r="P203" s="445"/>
      <c r="Q203" s="445"/>
      <c r="R203" s="447"/>
    </row>
    <row r="204" spans="3:18">
      <c r="C204" s="444"/>
      <c r="D204" s="444"/>
      <c r="E204" s="444"/>
      <c r="F204" s="452"/>
      <c r="G204" s="453"/>
      <c r="H204" s="454"/>
      <c r="I204" s="445"/>
      <c r="J204" s="445"/>
      <c r="K204" s="445"/>
      <c r="L204" s="445"/>
      <c r="M204" s="445"/>
      <c r="N204" s="445"/>
      <c r="O204" s="445"/>
      <c r="P204" s="445"/>
      <c r="Q204" s="445"/>
      <c r="R204" s="447"/>
    </row>
    <row r="205" spans="3:18">
      <c r="C205" s="444"/>
      <c r="D205" s="444"/>
      <c r="E205" s="444"/>
      <c r="F205" s="452"/>
      <c r="G205" s="453"/>
      <c r="H205" s="454"/>
      <c r="I205" s="445"/>
      <c r="J205" s="445"/>
      <c r="K205" s="445"/>
      <c r="L205" s="445"/>
      <c r="M205" s="445"/>
      <c r="N205" s="445"/>
      <c r="O205" s="445"/>
      <c r="P205" s="445"/>
      <c r="Q205" s="445"/>
      <c r="R205" s="447"/>
    </row>
    <row r="206" spans="3:18">
      <c r="C206" s="444"/>
      <c r="D206" s="444"/>
      <c r="E206" s="444"/>
      <c r="F206" s="452"/>
      <c r="G206" s="453"/>
      <c r="H206" s="454"/>
      <c r="I206" s="445"/>
      <c r="J206" s="445"/>
      <c r="K206" s="445"/>
      <c r="L206" s="445"/>
      <c r="M206" s="445"/>
      <c r="N206" s="445"/>
      <c r="O206" s="445"/>
      <c r="P206" s="445"/>
      <c r="Q206" s="445"/>
      <c r="R206" s="447"/>
    </row>
    <row r="207" spans="3:18">
      <c r="C207" s="444"/>
      <c r="D207" s="444"/>
      <c r="E207" s="444"/>
      <c r="F207" s="452"/>
      <c r="G207" s="453"/>
      <c r="H207" s="454"/>
      <c r="I207" s="445"/>
      <c r="J207" s="445"/>
      <c r="K207" s="445"/>
      <c r="L207" s="445"/>
      <c r="M207" s="445"/>
      <c r="N207" s="445"/>
      <c r="O207" s="445"/>
      <c r="P207" s="445"/>
      <c r="Q207" s="445"/>
      <c r="R207" s="447"/>
    </row>
    <row r="208" spans="3:18">
      <c r="C208" s="444"/>
      <c r="D208" s="444"/>
      <c r="E208" s="444"/>
      <c r="F208" s="452"/>
      <c r="G208" s="453"/>
      <c r="H208" s="454"/>
      <c r="I208" s="445"/>
      <c r="J208" s="445"/>
      <c r="K208" s="445"/>
      <c r="L208" s="445"/>
      <c r="M208" s="445"/>
      <c r="N208" s="445"/>
      <c r="O208" s="445"/>
      <c r="P208" s="445"/>
      <c r="Q208" s="445"/>
      <c r="R208" s="447"/>
    </row>
    <row r="209" spans="3:18">
      <c r="C209" s="444"/>
      <c r="D209" s="444"/>
      <c r="E209" s="444"/>
      <c r="F209" s="452"/>
      <c r="G209" s="453"/>
      <c r="H209" s="454"/>
      <c r="I209" s="445"/>
      <c r="J209" s="445"/>
      <c r="K209" s="445"/>
      <c r="L209" s="445"/>
      <c r="M209" s="445"/>
      <c r="N209" s="445"/>
      <c r="O209" s="445"/>
      <c r="P209" s="445"/>
      <c r="Q209" s="445"/>
      <c r="R209" s="447"/>
    </row>
    <row r="210" spans="3:18">
      <c r="C210" s="444"/>
      <c r="D210" s="444"/>
      <c r="E210" s="444"/>
      <c r="F210" s="452"/>
      <c r="G210" s="453"/>
      <c r="H210" s="454"/>
      <c r="I210" s="445"/>
      <c r="J210" s="445"/>
      <c r="K210" s="445"/>
      <c r="L210" s="445"/>
      <c r="M210" s="445"/>
      <c r="N210" s="445"/>
      <c r="O210" s="445"/>
      <c r="P210" s="445"/>
      <c r="Q210" s="445"/>
      <c r="R210" s="447"/>
    </row>
    <row r="211" spans="3:18">
      <c r="C211" s="444"/>
      <c r="D211" s="444"/>
      <c r="E211" s="444"/>
      <c r="F211" s="452"/>
      <c r="G211" s="453"/>
      <c r="H211" s="454"/>
      <c r="I211" s="445"/>
      <c r="J211" s="445"/>
      <c r="K211" s="445"/>
      <c r="L211" s="445"/>
      <c r="M211" s="445"/>
      <c r="N211" s="445"/>
      <c r="O211" s="445"/>
      <c r="P211" s="445"/>
      <c r="Q211" s="445"/>
      <c r="R211" s="447"/>
    </row>
    <row r="212" spans="3:18">
      <c r="C212" s="444"/>
      <c r="D212" s="444"/>
      <c r="E212" s="444"/>
      <c r="F212" s="452"/>
      <c r="G212" s="453"/>
      <c r="H212" s="454"/>
      <c r="I212" s="445"/>
      <c r="J212" s="445"/>
      <c r="K212" s="445"/>
      <c r="L212" s="445"/>
      <c r="M212" s="445"/>
      <c r="N212" s="445"/>
      <c r="O212" s="445"/>
      <c r="P212" s="445"/>
      <c r="Q212" s="445"/>
      <c r="R212" s="447"/>
    </row>
    <row r="213" spans="3:18">
      <c r="C213" s="444"/>
      <c r="D213" s="444"/>
      <c r="E213" s="444"/>
      <c r="F213" s="452"/>
      <c r="G213" s="453"/>
      <c r="H213" s="454"/>
      <c r="I213" s="445"/>
      <c r="J213" s="445"/>
      <c r="K213" s="445"/>
      <c r="L213" s="445"/>
      <c r="M213" s="445"/>
      <c r="N213" s="445"/>
      <c r="O213" s="445"/>
      <c r="P213" s="445"/>
      <c r="Q213" s="445"/>
      <c r="R213" s="447"/>
    </row>
    <row r="214" spans="3:18">
      <c r="C214" s="444"/>
      <c r="D214" s="444"/>
      <c r="E214" s="444"/>
      <c r="F214" s="452"/>
      <c r="G214" s="453"/>
      <c r="H214" s="454"/>
      <c r="I214" s="445"/>
      <c r="J214" s="445"/>
      <c r="K214" s="445"/>
      <c r="L214" s="445"/>
      <c r="M214" s="445"/>
      <c r="N214" s="445"/>
      <c r="O214" s="445"/>
      <c r="P214" s="445"/>
      <c r="Q214" s="445"/>
      <c r="R214" s="447"/>
    </row>
    <row r="215" spans="3:18">
      <c r="C215" s="444"/>
      <c r="D215" s="444"/>
      <c r="E215" s="444"/>
      <c r="F215" s="452"/>
      <c r="G215" s="453"/>
      <c r="H215" s="454"/>
      <c r="I215" s="445"/>
      <c r="J215" s="445"/>
      <c r="K215" s="445"/>
      <c r="L215" s="445"/>
      <c r="M215" s="445"/>
      <c r="N215" s="445"/>
      <c r="O215" s="445"/>
      <c r="P215" s="445"/>
      <c r="Q215" s="445"/>
      <c r="R215" s="447"/>
    </row>
    <row r="216" spans="3:18">
      <c r="C216" s="444"/>
      <c r="D216" s="444"/>
      <c r="E216" s="444"/>
      <c r="F216" s="452"/>
      <c r="G216" s="453"/>
      <c r="H216" s="454"/>
      <c r="I216" s="445"/>
      <c r="J216" s="445"/>
      <c r="K216" s="445"/>
      <c r="L216" s="445"/>
      <c r="M216" s="445"/>
      <c r="N216" s="445"/>
      <c r="O216" s="445"/>
      <c r="P216" s="445"/>
      <c r="Q216" s="445"/>
      <c r="R216" s="447"/>
    </row>
    <row r="217" spans="3:18">
      <c r="C217" s="444"/>
      <c r="D217" s="444"/>
      <c r="E217" s="444"/>
      <c r="F217" s="452"/>
      <c r="G217" s="453"/>
      <c r="H217" s="454"/>
      <c r="I217" s="445"/>
      <c r="J217" s="445"/>
      <c r="K217" s="445"/>
      <c r="L217" s="445"/>
      <c r="M217" s="445"/>
      <c r="N217" s="445"/>
      <c r="O217" s="445"/>
      <c r="P217" s="445"/>
      <c r="Q217" s="445"/>
      <c r="R217" s="447"/>
    </row>
    <row r="218" spans="3:18">
      <c r="C218" s="444"/>
      <c r="D218" s="444"/>
      <c r="E218" s="444"/>
      <c r="F218" s="452"/>
      <c r="G218" s="453"/>
      <c r="H218" s="454"/>
      <c r="I218" s="445"/>
      <c r="J218" s="445"/>
      <c r="K218" s="445"/>
      <c r="L218" s="445"/>
      <c r="M218" s="445"/>
      <c r="N218" s="445"/>
      <c r="O218" s="445"/>
      <c r="P218" s="445"/>
      <c r="Q218" s="445"/>
      <c r="R218" s="447"/>
    </row>
    <row r="219" spans="3:18">
      <c r="C219" s="444"/>
      <c r="D219" s="444"/>
      <c r="E219" s="444"/>
      <c r="F219" s="452"/>
      <c r="G219" s="453"/>
      <c r="H219" s="454"/>
      <c r="I219" s="445"/>
      <c r="J219" s="445"/>
      <c r="K219" s="445"/>
      <c r="L219" s="445"/>
      <c r="M219" s="445"/>
      <c r="N219" s="445"/>
      <c r="O219" s="445"/>
      <c r="P219" s="445"/>
      <c r="Q219" s="445"/>
      <c r="R219" s="447"/>
    </row>
    <row r="220" spans="3:18" ht="249" customHeight="1">
      <c r="C220" s="444"/>
      <c r="D220" s="444"/>
      <c r="E220" s="444"/>
      <c r="F220" s="455"/>
      <c r="G220" s="456"/>
      <c r="H220" s="457"/>
      <c r="I220" s="445"/>
      <c r="J220" s="445"/>
      <c r="K220" s="445"/>
      <c r="L220" s="445"/>
      <c r="M220" s="445"/>
      <c r="N220" s="445"/>
      <c r="O220" s="445"/>
      <c r="P220" s="445"/>
      <c r="Q220" s="445"/>
      <c r="R220" s="448"/>
    </row>
  </sheetData>
  <mergeCells count="46">
    <mergeCell ref="A62:A63"/>
    <mergeCell ref="A65:A68"/>
    <mergeCell ref="A70:A74"/>
    <mergeCell ref="A75:E75"/>
    <mergeCell ref="C76:D76"/>
    <mergeCell ref="A55:A61"/>
    <mergeCell ref="A12:R12"/>
    <mergeCell ref="A13:A14"/>
    <mergeCell ref="B13:B14"/>
    <mergeCell ref="C13:C14"/>
    <mergeCell ref="F13:G13"/>
    <mergeCell ref="H13:H14"/>
    <mergeCell ref="I13:J13"/>
    <mergeCell ref="K13:K14"/>
    <mergeCell ref="L13:M13"/>
    <mergeCell ref="N13:N14"/>
    <mergeCell ref="O13:P13"/>
    <mergeCell ref="Q13:Q14"/>
    <mergeCell ref="R13:R14"/>
    <mergeCell ref="A15:A29"/>
    <mergeCell ref="A30:A54"/>
    <mergeCell ref="Q10:R10"/>
    <mergeCell ref="A7:B7"/>
    <mergeCell ref="C7:R7"/>
    <mergeCell ref="A8:B8"/>
    <mergeCell ref="C8:R8"/>
    <mergeCell ref="A9:B9"/>
    <mergeCell ref="D9:F9"/>
    <mergeCell ref="G9:R9"/>
    <mergeCell ref="A10:B10"/>
    <mergeCell ref="D10:E10"/>
    <mergeCell ref="F10:I10"/>
    <mergeCell ref="K10:N10"/>
    <mergeCell ref="O10:P10"/>
    <mergeCell ref="B1:P1"/>
    <mergeCell ref="B2:P3"/>
    <mergeCell ref="A5:B5"/>
    <mergeCell ref="C5:R5"/>
    <mergeCell ref="A6:B6"/>
    <mergeCell ref="C6:R6"/>
    <mergeCell ref="C77:E220"/>
    <mergeCell ref="I77:K220"/>
    <mergeCell ref="L77:N220"/>
    <mergeCell ref="O77:Q220"/>
    <mergeCell ref="R77:R220"/>
    <mergeCell ref="F77:H220"/>
  </mergeCells>
  <dataValidations disablePrompts="1" count="3">
    <dataValidation type="decimal" operator="lessThan" allowBlank="1" showInputMessage="1" showErrorMessage="1" sqref="Q1:Q2" xr:uid="{85BF719A-24A9-4493-8BD4-804213CAA72A}">
      <formula1>0</formula1>
    </dataValidation>
    <dataValidation operator="lessThan" allowBlank="1" showInputMessage="1" showErrorMessage="1" sqref="R2:R3 B1:B2 Q3" xr:uid="{E0F4C896-91C0-4A16-A860-651A00173D5D}"/>
    <dataValidation type="decimal" operator="lessThan" showInputMessage="1" sqref="R1" xr:uid="{69476C84-94C9-469A-8A66-279A1B1ADE6F}">
      <formula1>0</formula1>
    </dataValidation>
  </dataValidations>
  <hyperlinks>
    <hyperlink ref="H15" r:id="rId1" display="https://supersalud-my.sharepoint.com/:f:/r/personal/cesar_monroy_supersalud_gov_co/Documents/SEGUIMIENTO A PLANES 2026/PLANES DECRETO 612/BIENESTAR/A1-PA-005 BIENESTAR?csf=1&amp;web=1&amp;e=9tXAKX" xr:uid="{E0016C5A-D104-48AD-A8EE-9243E0B6FB18}"/>
    <hyperlink ref="H16" r:id="rId2" display="https://supersalud-my.sharepoint.com/:f:/r/personal/cesar_monroy_supersalud_gov_co/Documents/SEGUIMIENTO A PLANES 2026/PLANES DECRETO 612/BIENESTAR/A1-PA-005 BIENESTAR?csf=1&amp;web=1&amp;e=9tXAKX" xr:uid="{FDAE52B2-280A-4567-B02A-607CE0D9522E}"/>
    <hyperlink ref="H17" r:id="rId3" display="https://supersalud-my.sharepoint.com/:f:/r/personal/cesar_monroy_supersalud_gov_co/Documents/SEGUIMIENTO A PLANES 2026/PLANES DECRETO 612/BIENESTAR/A1-PA-005 BIENESTAR?csf=1&amp;web=1&amp;e=9tXAKX" xr:uid="{ED5DDAA4-A429-419B-A183-939CEFF5B005}"/>
    <hyperlink ref="H18" r:id="rId4" display="https://supersalud-my.sharepoint.com/:f:/r/personal/cesar_monroy_supersalud_gov_co/Documents/SEGUIMIENTO A PLANES 2026/PLANES DECRETO 612/BIENESTAR/A1-PA-005 BIENESTAR?csf=1&amp;web=1&amp;e=9tXAKX" xr:uid="{EE340EB8-E93B-4A39-B85D-520BAB8F496F}"/>
    <hyperlink ref="H19" r:id="rId5" display="https://supersalud-my.sharepoint.com/:f:/r/personal/cesar_monroy_supersalud_gov_co/Documents/SEGUIMIENTO A PLANES 2026/PLANES DECRETO 612/BIENESTAR/A1-PA-005 BIENESTAR?csf=1&amp;web=1&amp;e=9tXAKX" xr:uid="{D89A0F05-13CF-40ED-810D-468652329C71}"/>
    <hyperlink ref="H20" r:id="rId6" display="https://supersalud-my.sharepoint.com/:f:/r/personal/cesar_monroy_supersalud_gov_co/Documents/SEGUIMIENTO A PLANES 2026/PLANES DECRETO 612/BIENESTAR/A1-PA-005 BIENESTAR?csf=1&amp;web=1&amp;e=9tXAKX" xr:uid="{AD55156F-26FB-4E70-AD5B-2D1E73F120A9}"/>
    <hyperlink ref="H21" r:id="rId7" display="https://supersalud-my.sharepoint.com/:f:/r/personal/cesar_monroy_supersalud_gov_co/Documents/SEGUIMIENTO A PLANES 2026/PLANES DECRETO 612/BIENESTAR/A1-PA-005 BIENESTAR?csf=1&amp;web=1&amp;e=9tXAKX" xr:uid="{6F18BF41-9A9E-4FE0-A4EE-6A22FFA47655}"/>
    <hyperlink ref="H30" r:id="rId8" display="https://supersalud-my.sharepoint.com/:f:/r/personal/cesar_monroy_supersalud_gov_co/Documents/SEGUIMIENTO A PLANES 2026/PLANES DECRETO 612/BIENESTAR/A1-PA-005 BIENESTAR?csf=1&amp;web=1&amp;e=9tXAKX" xr:uid="{0F21A95A-EC20-41A4-9ADD-58FBAB8BB8DB}"/>
    <hyperlink ref="H31" r:id="rId9" display="https://supersalud-my.sharepoint.com/:f:/r/personal/cesar_monroy_supersalud_gov_co/Documents/SEGUIMIENTO A PLANES 2026/PLANES DECRETO 612/BIENESTAR/A1-PA-005 BIENESTAR?csf=1&amp;web=1&amp;e=9tXAKX" xr:uid="{DD2802F7-D62D-4A60-A91C-26C0548F4C50}"/>
    <hyperlink ref="H32" r:id="rId10" display="https://supersalud-my.sharepoint.com/:f:/r/personal/cesar_monroy_supersalud_gov_co/Documents/SEGUIMIENTO A PLANES 2026/PLANES DECRETO 612/BIENESTAR/A1-PA-005 BIENESTAR?csf=1&amp;web=1&amp;e=9tXAKX" xr:uid="{6B08E9D5-6A05-4F0F-B844-062DB023ACFA}"/>
    <hyperlink ref="H35" r:id="rId11" display="https://supersalud-my.sharepoint.com/:f:/r/personal/cesar_monroy_supersalud_gov_co/Documents/SEGUIMIENTO A PLANES 2026/PLANES DECRETO 612/BIENESTAR/A1-PA-005 BIENESTAR?csf=1&amp;web=1&amp;e=9tXAKX" xr:uid="{B1ABB2F1-C62C-4166-8E49-2FB3B3D72A0A}"/>
    <hyperlink ref="H38" r:id="rId12" display="https://supersalud-my.sharepoint.com/:f:/r/personal/cesar_monroy_supersalud_gov_co/Documents/SEGUIMIENTO A PLANES 2026/PLANES DECRETO 612/BIENESTAR/A1-PA-005 BIENESTAR?csf=1&amp;web=1&amp;e=9tXAKX" xr:uid="{414ABC03-7BAD-4D93-B6C9-4F9DCC289085}"/>
    <hyperlink ref="H39" r:id="rId13" display="https://supersalud-my.sharepoint.com/:f:/r/personal/cesar_monroy_supersalud_gov_co/Documents/SEGUIMIENTO A PLANES 2026/PLANES DECRETO 612/BIENESTAR/A1-PA-005 BIENESTAR?csf=1&amp;web=1&amp;e=9tXAKX" xr:uid="{7CFEE012-52E9-4EE3-B24E-EEF3FC33E759}"/>
    <hyperlink ref="H40" r:id="rId14" display="https://supersalud-my.sharepoint.com/:f:/r/personal/cesar_monroy_supersalud_gov_co/Documents/SEGUIMIENTO A PLANES 2026/PLANES DECRETO 612/BIENESTAR/A1-PA-005 BIENESTAR?csf=1&amp;web=1&amp;e=9tXAKX" xr:uid="{474BAD0D-D74B-475F-AB31-A7D62D997E39}"/>
    <hyperlink ref="H55" r:id="rId15" display="https://supersalud-my.sharepoint.com/:f:/r/personal/cesar_monroy_supersalud_gov_co/Documents/SEGUIMIENTO A PLANES 2026/PLANES DECRETO 612/BIENESTAR/A1-PA-005 BIENESTAR?csf=1&amp;web=1&amp;e=9tXAKX" xr:uid="{CCE61223-952A-4802-BB62-ABE2934D9DC9}"/>
    <hyperlink ref="H56" r:id="rId16" display="https://supersalud-my.sharepoint.com/:f:/r/personal/cesar_monroy_supersalud_gov_co/Documents/SEGUIMIENTO A PLANES 2026/PLANES DECRETO 612/BIENESTAR/A1-PA-005 BIENESTAR?csf=1&amp;web=1&amp;e=9tXAKX" xr:uid="{CF1CEEA7-AA74-450B-93F0-E08945148EC9}"/>
    <hyperlink ref="H57" r:id="rId17" display="https://supersalud-my.sharepoint.com/:f:/r/personal/cesar_monroy_supersalud_gov_co/Documents/SEGUIMIENTO A PLANES 2026/PLANES DECRETO 612/BIENESTAR/A1-PA-005 BIENESTAR?csf=1&amp;web=1&amp;e=9tXAKX" xr:uid="{D69AD01A-D60F-4D74-AB91-E708BB0C8CAB}"/>
    <hyperlink ref="H59" r:id="rId18" display="https://supersalud-my.sharepoint.com/:f:/r/personal/cesar_monroy_supersalud_gov_co/Documents/SEGUIMIENTO A PLANES 2026/PLANES DECRETO 612/BIENESTAR/A1-PA-005 BIENESTAR?csf=1&amp;web=1&amp;e=9tXAKX" xr:uid="{82098D4D-1CF7-45E5-B241-1B8931230169}"/>
    <hyperlink ref="H60" r:id="rId19" display="https://supersalud-my.sharepoint.com/:f:/r/personal/cesar_monroy_supersalud_gov_co/Documents/SEGUIMIENTO A PLANES 2026/PLANES DECRETO 612/BIENESTAR/A1-PA-005 BIENESTAR?csf=1&amp;web=1&amp;e=9tXAKX" xr:uid="{1082581F-7CD0-4C38-9230-AAA9A98B17FF}"/>
    <hyperlink ref="H61" r:id="rId20" display="https://supersalud-my.sharepoint.com/:f:/r/personal/cesar_monroy_supersalud_gov_co/Documents/SEGUIMIENTO A PLANES 2026/PLANES DECRETO 612/BIENESTAR/A1-PA-005 BIENESTAR?csf=1&amp;web=1&amp;e=9tXAKX" xr:uid="{E5F2539C-2190-4667-8B6B-29C003CC77C3}"/>
    <hyperlink ref="H74" r:id="rId21" display="https://supersalud-my.sharepoint.com/:f:/r/personal/cesar_monroy_supersalud_gov_co/Documents/SEGUIMIENTO A PLANES 2026/PLANES DECRETO 612/BIENESTAR/A1-PA-005 BIENESTAR?csf=1&amp;web=1&amp;e=9tXAKX" xr:uid="{A204157E-2B54-4D72-AD03-50A2D3887AFE}"/>
    <hyperlink ref="H33" r:id="rId22" display="https://supersalud-my.sharepoint.com/:f:/r/personal/cesar_monroy_supersalud_gov_co/Documents/SEGUIMIENTO A PLANES 2026/PLANES DECRETO 612/BIENESTAR/A1-PA-005 BIENESTAR?csf=1&amp;web=1&amp;e=9tXAKX" xr:uid="{9A2C5243-CAA7-409E-AE84-BB4EF51BCCDF}"/>
  </hyperlinks>
  <pageMargins left="0.7" right="0.7" top="0.75" bottom="0.75" header="0.3" footer="0.3"/>
  <drawing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63512-3BCF-4427-871D-1E8D90A83A54}">
  <dimension ref="A1:Z145"/>
  <sheetViews>
    <sheetView topLeftCell="B1" zoomScaleNormal="100" workbookViewId="0">
      <selection activeCell="I57" sqref="I57:K62"/>
    </sheetView>
  </sheetViews>
  <sheetFormatPr baseColWidth="10" defaultColWidth="0" defaultRowHeight="14.25"/>
  <cols>
    <col min="1" max="1" width="22.28515625" style="106" customWidth="1"/>
    <col min="2" max="2" width="34.5703125" style="106" customWidth="1"/>
    <col min="3" max="3" width="29.7109375" style="106" customWidth="1"/>
    <col min="4" max="5" width="6" style="108" customWidth="1"/>
    <col min="6" max="7" width="13.5703125" style="106" customWidth="1"/>
    <col min="8" max="8" width="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
      <c r="A1" s="169"/>
      <c r="B1" s="357" t="s">
        <v>384</v>
      </c>
      <c r="C1" s="358"/>
      <c r="D1" s="358"/>
      <c r="E1" s="358"/>
      <c r="F1" s="358"/>
      <c r="G1" s="358"/>
      <c r="H1" s="358"/>
      <c r="I1" s="358"/>
      <c r="J1" s="358"/>
      <c r="K1" s="358"/>
      <c r="L1" s="358"/>
      <c r="M1" s="358"/>
      <c r="N1" s="358"/>
      <c r="O1" s="358"/>
      <c r="P1" s="359"/>
      <c r="Q1" s="168" t="s">
        <v>1</v>
      </c>
      <c r="R1" s="167" t="s">
        <v>383</v>
      </c>
    </row>
    <row r="2" spans="1:19" ht="15" customHeight="1">
      <c r="A2" s="166"/>
      <c r="B2" s="360" t="s">
        <v>382</v>
      </c>
      <c r="C2" s="361"/>
      <c r="D2" s="361"/>
      <c r="E2" s="361"/>
      <c r="F2" s="361"/>
      <c r="G2" s="361"/>
      <c r="H2" s="361"/>
      <c r="I2" s="361"/>
      <c r="J2" s="361"/>
      <c r="K2" s="361"/>
      <c r="L2" s="361"/>
      <c r="M2" s="361"/>
      <c r="N2" s="361"/>
      <c r="O2" s="361"/>
      <c r="P2" s="362"/>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45992</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30.75" customHeight="1">
      <c r="A5" s="366" t="s">
        <v>381</v>
      </c>
      <c r="B5" s="367"/>
      <c r="C5" s="368" t="s">
        <v>380</v>
      </c>
      <c r="D5" s="369"/>
      <c r="E5" s="369"/>
      <c r="F5" s="369"/>
      <c r="G5" s="369"/>
      <c r="H5" s="369"/>
      <c r="I5" s="369"/>
      <c r="J5" s="369"/>
      <c r="K5" s="369"/>
      <c r="L5" s="369"/>
      <c r="M5" s="369"/>
      <c r="N5" s="369"/>
      <c r="O5" s="369"/>
      <c r="P5" s="369"/>
      <c r="Q5" s="369"/>
      <c r="R5" s="370"/>
      <c r="S5" s="155"/>
    </row>
    <row r="6" spans="1:19" s="154" customFormat="1" ht="15.75" customHeight="1">
      <c r="A6" s="366" t="s">
        <v>379</v>
      </c>
      <c r="B6" s="367"/>
      <c r="C6" s="368" t="s">
        <v>589</v>
      </c>
      <c r="D6" s="369"/>
      <c r="E6" s="369"/>
      <c r="F6" s="369"/>
      <c r="G6" s="369"/>
      <c r="H6" s="369"/>
      <c r="I6" s="369"/>
      <c r="J6" s="369"/>
      <c r="K6" s="369"/>
      <c r="L6" s="369"/>
      <c r="M6" s="369"/>
      <c r="N6" s="369"/>
      <c r="O6" s="369"/>
      <c r="P6" s="369"/>
      <c r="Q6" s="369"/>
      <c r="R6" s="370"/>
      <c r="S6" s="155"/>
    </row>
    <row r="7" spans="1:19" s="154" customFormat="1" ht="15.75" customHeight="1">
      <c r="A7" s="366" t="s">
        <v>377</v>
      </c>
      <c r="B7" s="367"/>
      <c r="C7" s="373" t="s">
        <v>588</v>
      </c>
      <c r="D7" s="374"/>
      <c r="E7" s="374"/>
      <c r="F7" s="374"/>
      <c r="G7" s="374"/>
      <c r="H7" s="374"/>
      <c r="I7" s="374"/>
      <c r="J7" s="374"/>
      <c r="K7" s="374"/>
      <c r="L7" s="374"/>
      <c r="M7" s="374"/>
      <c r="N7" s="374"/>
      <c r="O7" s="374"/>
      <c r="P7" s="374"/>
      <c r="Q7" s="374"/>
      <c r="R7" s="375"/>
      <c r="S7" s="155"/>
    </row>
    <row r="8" spans="1:19" s="154" customFormat="1" ht="15.75" customHeight="1">
      <c r="A8" s="366" t="s">
        <v>375</v>
      </c>
      <c r="B8" s="367"/>
      <c r="C8" s="368" t="s">
        <v>587</v>
      </c>
      <c r="D8" s="369"/>
      <c r="E8" s="369"/>
      <c r="F8" s="369"/>
      <c r="G8" s="369"/>
      <c r="H8" s="369"/>
      <c r="I8" s="369"/>
      <c r="J8" s="369"/>
      <c r="K8" s="369"/>
      <c r="L8" s="369"/>
      <c r="M8" s="369"/>
      <c r="N8" s="369"/>
      <c r="O8" s="369"/>
      <c r="P8" s="369"/>
      <c r="Q8" s="369"/>
      <c r="R8" s="370"/>
      <c r="S8" s="155"/>
    </row>
    <row r="9" spans="1:19" s="154" customFormat="1" ht="15.75" customHeight="1">
      <c r="A9" s="376" t="s">
        <v>373</v>
      </c>
      <c r="B9" s="376"/>
      <c r="C9" s="223" t="s">
        <v>586</v>
      </c>
      <c r="D9" s="366" t="s">
        <v>371</v>
      </c>
      <c r="E9" s="377"/>
      <c r="F9" s="377"/>
      <c r="G9" s="369" t="s">
        <v>585</v>
      </c>
      <c r="H9" s="369"/>
      <c r="I9" s="369"/>
      <c r="J9" s="369"/>
      <c r="K9" s="369"/>
      <c r="L9" s="369"/>
      <c r="M9" s="369"/>
      <c r="N9" s="369"/>
      <c r="O9" s="369"/>
      <c r="P9" s="369"/>
      <c r="Q9" s="369"/>
      <c r="R9" s="370"/>
      <c r="S9" s="155"/>
    </row>
    <row r="10" spans="1:19" s="154" customFormat="1" ht="15.75" customHeight="1">
      <c r="A10" s="378" t="s">
        <v>369</v>
      </c>
      <c r="B10" s="379"/>
      <c r="C10" s="159">
        <v>46028</v>
      </c>
      <c r="D10" s="376" t="s">
        <v>368</v>
      </c>
      <c r="E10" s="376"/>
      <c r="F10" s="380" t="s">
        <v>584</v>
      </c>
      <c r="G10" s="380"/>
      <c r="H10" s="380"/>
      <c r="I10" s="380"/>
      <c r="J10" s="120" t="s">
        <v>366</v>
      </c>
      <c r="K10" s="368" t="s">
        <v>365</v>
      </c>
      <c r="L10" s="369"/>
      <c r="M10" s="369"/>
      <c r="N10" s="370"/>
      <c r="O10" s="366" t="s">
        <v>364</v>
      </c>
      <c r="P10" s="367"/>
      <c r="Q10" s="371" t="s">
        <v>363</v>
      </c>
      <c r="R10" s="372"/>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26.25" customHeight="1">
      <c r="A13" s="389" t="s">
        <v>361</v>
      </c>
      <c r="B13" s="390" t="s">
        <v>360</v>
      </c>
      <c r="C13" s="384" t="s">
        <v>359</v>
      </c>
      <c r="D13" s="152" t="s">
        <v>358</v>
      </c>
      <c r="E13" s="152" t="s">
        <v>357</v>
      </c>
      <c r="F13" s="384" t="s">
        <v>356</v>
      </c>
      <c r="G13" s="376"/>
      <c r="H13" s="384" t="s">
        <v>351</v>
      </c>
      <c r="I13" s="384" t="s">
        <v>354</v>
      </c>
      <c r="J13" s="376"/>
      <c r="K13" s="384" t="s">
        <v>351</v>
      </c>
      <c r="L13" s="384" t="s">
        <v>353</v>
      </c>
      <c r="M13" s="376"/>
      <c r="N13" s="384" t="s">
        <v>351</v>
      </c>
      <c r="O13" s="384" t="s">
        <v>352</v>
      </c>
      <c r="P13" s="376"/>
      <c r="Q13" s="384" t="s">
        <v>351</v>
      </c>
      <c r="R13" s="385" t="s">
        <v>350</v>
      </c>
      <c r="S13" s="155"/>
    </row>
    <row r="14" spans="1:19" s="150" customFormat="1" ht="26.25" customHeight="1">
      <c r="A14" s="389"/>
      <c r="B14" s="390"/>
      <c r="C14" s="384"/>
      <c r="D14" s="153">
        <v>2025</v>
      </c>
      <c r="E14" s="153">
        <v>2026</v>
      </c>
      <c r="F14" s="152" t="s">
        <v>349</v>
      </c>
      <c r="G14" s="152" t="s">
        <v>348</v>
      </c>
      <c r="H14" s="384"/>
      <c r="I14" s="152" t="s">
        <v>349</v>
      </c>
      <c r="J14" s="152" t="s">
        <v>348</v>
      </c>
      <c r="K14" s="384"/>
      <c r="L14" s="152" t="s">
        <v>349</v>
      </c>
      <c r="M14" s="152" t="s">
        <v>348</v>
      </c>
      <c r="N14" s="384"/>
      <c r="O14" s="152" t="s">
        <v>349</v>
      </c>
      <c r="P14" s="152" t="s">
        <v>348</v>
      </c>
      <c r="Q14" s="384"/>
      <c r="R14" s="385"/>
      <c r="S14" s="151"/>
    </row>
    <row r="15" spans="1:19" s="125" customFormat="1" ht="144">
      <c r="A15" s="228" t="s">
        <v>562</v>
      </c>
      <c r="B15" s="97" t="s">
        <v>583</v>
      </c>
      <c r="C15" s="64" t="s">
        <v>526</v>
      </c>
      <c r="D15" s="187">
        <v>0</v>
      </c>
      <c r="E15" s="131">
        <v>1</v>
      </c>
      <c r="F15" s="148">
        <v>1</v>
      </c>
      <c r="G15" s="138">
        <v>1</v>
      </c>
      <c r="H15" s="338" t="s">
        <v>815</v>
      </c>
      <c r="I15" s="148"/>
      <c r="J15" s="147"/>
      <c r="K15" s="147"/>
      <c r="L15" s="148"/>
      <c r="M15" s="147"/>
      <c r="N15" s="147"/>
      <c r="O15" s="148"/>
      <c r="P15" s="147"/>
      <c r="Q15" s="146"/>
      <c r="R15" s="185" t="s">
        <v>374</v>
      </c>
      <c r="S15" s="126"/>
    </row>
    <row r="16" spans="1:19" s="125" customFormat="1" ht="38.25">
      <c r="A16" s="228" t="s">
        <v>562</v>
      </c>
      <c r="B16" s="72" t="s">
        <v>582</v>
      </c>
      <c r="C16" s="64" t="s">
        <v>581</v>
      </c>
      <c r="D16" s="187">
        <v>0</v>
      </c>
      <c r="E16" s="131">
        <v>1</v>
      </c>
      <c r="F16" s="148">
        <v>1</v>
      </c>
      <c r="G16" s="138">
        <v>1</v>
      </c>
      <c r="H16" s="338" t="s">
        <v>816</v>
      </c>
      <c r="I16" s="148"/>
      <c r="J16" s="147"/>
      <c r="K16" s="147"/>
      <c r="L16" s="148"/>
      <c r="M16" s="147"/>
      <c r="N16" s="147"/>
      <c r="O16" s="148"/>
      <c r="P16" s="147"/>
      <c r="Q16" s="146"/>
      <c r="R16" s="185" t="s">
        <v>374</v>
      </c>
      <c r="S16" s="126"/>
    </row>
    <row r="17" spans="1:19" s="125" customFormat="1" ht="38.25">
      <c r="A17" s="228" t="s">
        <v>562</v>
      </c>
      <c r="B17" s="72" t="s">
        <v>580</v>
      </c>
      <c r="C17" s="64" t="s">
        <v>578</v>
      </c>
      <c r="D17" s="187">
        <v>0</v>
      </c>
      <c r="E17" s="131">
        <v>1</v>
      </c>
      <c r="F17" s="148">
        <v>1</v>
      </c>
      <c r="G17" s="138">
        <v>1</v>
      </c>
      <c r="H17" s="338" t="s">
        <v>816</v>
      </c>
      <c r="I17" s="148"/>
      <c r="J17" s="147"/>
      <c r="K17" s="147"/>
      <c r="L17" s="148"/>
      <c r="M17" s="147"/>
      <c r="N17" s="147"/>
      <c r="O17" s="148"/>
      <c r="P17" s="147"/>
      <c r="Q17" s="146"/>
      <c r="R17" s="185" t="s">
        <v>374</v>
      </c>
      <c r="S17" s="126"/>
    </row>
    <row r="18" spans="1:19" s="125" customFormat="1" ht="45">
      <c r="A18" s="228" t="s">
        <v>562</v>
      </c>
      <c r="B18" s="72" t="s">
        <v>579</v>
      </c>
      <c r="C18" s="64" t="s">
        <v>578</v>
      </c>
      <c r="D18" s="187">
        <v>0</v>
      </c>
      <c r="E18" s="131">
        <v>1</v>
      </c>
      <c r="F18" s="148">
        <v>1</v>
      </c>
      <c r="G18" s="138">
        <v>1</v>
      </c>
      <c r="H18" s="338" t="s">
        <v>816</v>
      </c>
      <c r="I18" s="148"/>
      <c r="J18" s="147"/>
      <c r="K18" s="147"/>
      <c r="L18" s="148"/>
      <c r="M18" s="147"/>
      <c r="N18" s="147"/>
      <c r="O18" s="148"/>
      <c r="P18" s="147"/>
      <c r="Q18" s="146"/>
      <c r="R18" s="185" t="s">
        <v>374</v>
      </c>
      <c r="S18" s="126"/>
    </row>
    <row r="19" spans="1:19" s="125" customFormat="1" ht="75">
      <c r="A19" s="226" t="s">
        <v>562</v>
      </c>
      <c r="B19" s="72" t="s">
        <v>577</v>
      </c>
      <c r="C19" s="21" t="s">
        <v>576</v>
      </c>
      <c r="D19" s="187">
        <v>1</v>
      </c>
      <c r="E19" s="131">
        <v>1</v>
      </c>
      <c r="F19" s="148"/>
      <c r="G19" s="147"/>
      <c r="H19" s="147"/>
      <c r="I19" s="148">
        <v>1</v>
      </c>
      <c r="J19" s="147"/>
      <c r="K19" s="147"/>
      <c r="L19" s="148"/>
      <c r="M19" s="147"/>
      <c r="N19" s="147"/>
      <c r="O19" s="148"/>
      <c r="P19" s="147"/>
      <c r="Q19" s="146"/>
      <c r="R19" s="185" t="s">
        <v>374</v>
      </c>
      <c r="S19" s="126"/>
    </row>
    <row r="20" spans="1:19" s="125" customFormat="1" ht="75">
      <c r="A20" s="226" t="s">
        <v>573</v>
      </c>
      <c r="B20" s="72" t="s">
        <v>575</v>
      </c>
      <c r="C20" s="21" t="s">
        <v>574</v>
      </c>
      <c r="D20" s="187">
        <v>2</v>
      </c>
      <c r="E20" s="131">
        <v>4</v>
      </c>
      <c r="F20" s="148">
        <v>1</v>
      </c>
      <c r="G20" s="138">
        <v>1</v>
      </c>
      <c r="H20" s="338" t="s">
        <v>816</v>
      </c>
      <c r="I20" s="148">
        <v>1</v>
      </c>
      <c r="J20" s="147"/>
      <c r="K20" s="147"/>
      <c r="L20" s="148">
        <v>1</v>
      </c>
      <c r="M20" s="147"/>
      <c r="N20" s="147"/>
      <c r="O20" s="148">
        <v>1</v>
      </c>
      <c r="P20" s="147"/>
      <c r="Q20" s="146"/>
      <c r="R20" s="185" t="s">
        <v>374</v>
      </c>
      <c r="S20" s="126"/>
    </row>
    <row r="21" spans="1:19" s="125" customFormat="1" ht="75">
      <c r="A21" s="226" t="s">
        <v>573</v>
      </c>
      <c r="B21" s="225" t="s">
        <v>572</v>
      </c>
      <c r="C21" s="21" t="s">
        <v>571</v>
      </c>
      <c r="D21" s="187">
        <v>2</v>
      </c>
      <c r="E21" s="131">
        <v>2</v>
      </c>
      <c r="F21" s="148"/>
      <c r="G21" s="147"/>
      <c r="H21" s="147"/>
      <c r="I21" s="148">
        <v>1</v>
      </c>
      <c r="J21" s="147"/>
      <c r="K21" s="147"/>
      <c r="L21" s="148"/>
      <c r="M21" s="147"/>
      <c r="N21" s="147"/>
      <c r="O21" s="148">
        <v>1</v>
      </c>
      <c r="P21" s="147"/>
      <c r="Q21" s="146"/>
      <c r="R21" s="185" t="s">
        <v>374</v>
      </c>
      <c r="S21" s="126"/>
    </row>
    <row r="22" spans="1:19" s="125" customFormat="1" ht="45">
      <c r="A22" s="226" t="s">
        <v>562</v>
      </c>
      <c r="B22" s="72" t="s">
        <v>570</v>
      </c>
      <c r="C22" s="64" t="s">
        <v>569</v>
      </c>
      <c r="D22" s="187">
        <v>1</v>
      </c>
      <c r="E22" s="131">
        <v>1</v>
      </c>
      <c r="F22" s="148">
        <v>1</v>
      </c>
      <c r="G22" s="138">
        <v>1</v>
      </c>
      <c r="H22" s="338" t="s">
        <v>816</v>
      </c>
      <c r="I22" s="148"/>
      <c r="J22" s="147"/>
      <c r="K22" s="147"/>
      <c r="L22" s="148"/>
      <c r="M22" s="147"/>
      <c r="N22" s="147"/>
      <c r="O22" s="148"/>
      <c r="P22" s="147"/>
      <c r="Q22" s="146"/>
      <c r="R22" s="185" t="s">
        <v>374</v>
      </c>
      <c r="S22" s="126"/>
    </row>
    <row r="23" spans="1:19" s="125" customFormat="1" ht="45">
      <c r="A23" s="226" t="s">
        <v>562</v>
      </c>
      <c r="B23" s="72" t="s">
        <v>568</v>
      </c>
      <c r="C23" s="21" t="s">
        <v>518</v>
      </c>
      <c r="D23" s="187">
        <v>1</v>
      </c>
      <c r="E23" s="131">
        <v>1</v>
      </c>
      <c r="F23" s="148">
        <v>1</v>
      </c>
      <c r="G23" s="138">
        <v>1</v>
      </c>
      <c r="H23" s="338" t="s">
        <v>816</v>
      </c>
      <c r="I23" s="148"/>
      <c r="J23" s="147"/>
      <c r="K23" s="147"/>
      <c r="L23" s="148"/>
      <c r="M23" s="147"/>
      <c r="N23" s="147"/>
      <c r="O23" s="148"/>
      <c r="P23" s="147"/>
      <c r="Q23" s="146"/>
      <c r="R23" s="185" t="s">
        <v>374</v>
      </c>
      <c r="S23" s="126"/>
    </row>
    <row r="24" spans="1:19" s="125" customFormat="1" ht="38.25">
      <c r="A24" s="228" t="s">
        <v>562</v>
      </c>
      <c r="B24" s="72" t="s">
        <v>567</v>
      </c>
      <c r="C24" s="21" t="s">
        <v>566</v>
      </c>
      <c r="D24" s="187">
        <v>1</v>
      </c>
      <c r="E24" s="131">
        <v>1</v>
      </c>
      <c r="F24" s="148"/>
      <c r="G24" s="147"/>
      <c r="H24" s="147"/>
      <c r="I24" s="148"/>
      <c r="J24" s="147"/>
      <c r="K24" s="147"/>
      <c r="L24" s="148"/>
      <c r="M24" s="147"/>
      <c r="N24" s="147"/>
      <c r="O24" s="148">
        <v>1</v>
      </c>
      <c r="P24" s="147"/>
      <c r="Q24" s="146"/>
      <c r="R24" s="185" t="s">
        <v>374</v>
      </c>
      <c r="S24" s="126"/>
    </row>
    <row r="25" spans="1:19" s="125" customFormat="1" ht="38.25">
      <c r="A25" s="228" t="s">
        <v>562</v>
      </c>
      <c r="B25" s="72" t="s">
        <v>565</v>
      </c>
      <c r="C25" s="21" t="s">
        <v>518</v>
      </c>
      <c r="D25" s="187">
        <v>1</v>
      </c>
      <c r="E25" s="131">
        <v>1</v>
      </c>
      <c r="F25" s="148"/>
      <c r="G25" s="147"/>
      <c r="H25" s="147"/>
      <c r="I25" s="148"/>
      <c r="J25" s="147"/>
      <c r="K25" s="147"/>
      <c r="L25" s="148"/>
      <c r="M25" s="147"/>
      <c r="N25" s="147"/>
      <c r="O25" s="148">
        <v>1</v>
      </c>
      <c r="P25" s="147"/>
      <c r="Q25" s="146"/>
      <c r="R25" s="185" t="s">
        <v>374</v>
      </c>
      <c r="S25" s="126"/>
    </row>
    <row r="26" spans="1:19" s="125" customFormat="1" ht="38.25">
      <c r="A26" s="228" t="s">
        <v>562</v>
      </c>
      <c r="B26" s="72" t="s">
        <v>564</v>
      </c>
      <c r="C26" s="21" t="s">
        <v>563</v>
      </c>
      <c r="D26" s="187">
        <v>2</v>
      </c>
      <c r="E26" s="131">
        <v>2</v>
      </c>
      <c r="F26" s="148"/>
      <c r="G26" s="147"/>
      <c r="H26" s="147"/>
      <c r="I26" s="148">
        <v>1</v>
      </c>
      <c r="J26" s="147"/>
      <c r="K26" s="147"/>
      <c r="L26" s="148"/>
      <c r="M26" s="147"/>
      <c r="N26" s="147"/>
      <c r="O26" s="148">
        <v>1</v>
      </c>
      <c r="P26" s="147"/>
      <c r="Q26" s="146"/>
      <c r="R26" s="185" t="s">
        <v>374</v>
      </c>
      <c r="S26" s="126"/>
    </row>
    <row r="27" spans="1:19" s="125" customFormat="1" ht="38.25">
      <c r="A27" s="228" t="s">
        <v>562</v>
      </c>
      <c r="B27" s="72" t="s">
        <v>561</v>
      </c>
      <c r="C27" s="21" t="s">
        <v>560</v>
      </c>
      <c r="D27" s="187">
        <v>1</v>
      </c>
      <c r="E27" s="131">
        <v>1</v>
      </c>
      <c r="F27" s="148"/>
      <c r="G27" s="147"/>
      <c r="H27" s="147"/>
      <c r="I27" s="148">
        <v>1</v>
      </c>
      <c r="J27" s="147"/>
      <c r="K27" s="147"/>
      <c r="L27" s="148"/>
      <c r="M27" s="147"/>
      <c r="N27" s="147"/>
      <c r="O27" s="148"/>
      <c r="P27" s="147"/>
      <c r="Q27" s="146"/>
      <c r="R27" s="185" t="s">
        <v>374</v>
      </c>
      <c r="S27" s="126"/>
    </row>
    <row r="28" spans="1:19" s="125" customFormat="1" ht="38.25">
      <c r="A28" s="224" t="s">
        <v>514</v>
      </c>
      <c r="B28" s="72" t="s">
        <v>559</v>
      </c>
      <c r="C28" s="21" t="s">
        <v>558</v>
      </c>
      <c r="D28" s="187">
        <v>2</v>
      </c>
      <c r="E28" s="131">
        <v>2</v>
      </c>
      <c r="F28" s="148">
        <v>1</v>
      </c>
      <c r="G28" s="138">
        <v>1</v>
      </c>
      <c r="H28" s="338" t="s">
        <v>816</v>
      </c>
      <c r="I28" s="148">
        <v>1</v>
      </c>
      <c r="J28" s="147"/>
      <c r="K28" s="147"/>
      <c r="L28" s="148"/>
      <c r="M28" s="147"/>
      <c r="N28" s="147"/>
      <c r="O28" s="148"/>
      <c r="P28" s="147"/>
      <c r="Q28" s="146"/>
      <c r="R28" s="185" t="s">
        <v>374</v>
      </c>
      <c r="S28" s="126"/>
    </row>
    <row r="29" spans="1:19" s="125" customFormat="1" ht="38.25">
      <c r="A29" s="227" t="s">
        <v>543</v>
      </c>
      <c r="B29" s="72" t="s">
        <v>557</v>
      </c>
      <c r="C29" s="21" t="s">
        <v>518</v>
      </c>
      <c r="D29" s="187">
        <v>1</v>
      </c>
      <c r="E29" s="131">
        <v>1</v>
      </c>
      <c r="F29" s="148">
        <v>1</v>
      </c>
      <c r="G29" s="138">
        <v>1</v>
      </c>
      <c r="H29" s="338" t="s">
        <v>816</v>
      </c>
      <c r="I29" s="148"/>
      <c r="J29" s="147"/>
      <c r="K29" s="147"/>
      <c r="L29" s="148"/>
      <c r="M29" s="147"/>
      <c r="N29" s="147"/>
      <c r="O29" s="148"/>
      <c r="P29" s="147"/>
      <c r="Q29" s="146"/>
      <c r="R29" s="185" t="s">
        <v>374</v>
      </c>
      <c r="S29" s="126"/>
    </row>
    <row r="30" spans="1:19" s="125" customFormat="1" ht="38.25">
      <c r="A30" s="227" t="s">
        <v>543</v>
      </c>
      <c r="B30" s="72" t="s">
        <v>556</v>
      </c>
      <c r="C30" s="21" t="s">
        <v>555</v>
      </c>
      <c r="D30" s="187">
        <v>2</v>
      </c>
      <c r="E30" s="131">
        <v>2</v>
      </c>
      <c r="F30" s="148"/>
      <c r="G30" s="147"/>
      <c r="H30" s="147"/>
      <c r="I30" s="148">
        <v>1</v>
      </c>
      <c r="J30" s="147"/>
      <c r="K30" s="147"/>
      <c r="L30" s="148">
        <v>1</v>
      </c>
      <c r="M30" s="147"/>
      <c r="N30" s="147"/>
      <c r="O30" s="148"/>
      <c r="P30" s="147"/>
      <c r="Q30" s="146"/>
      <c r="R30" s="185" t="s">
        <v>374</v>
      </c>
      <c r="S30" s="126"/>
    </row>
    <row r="31" spans="1:19" s="125" customFormat="1" ht="38.25">
      <c r="A31" s="227" t="s">
        <v>543</v>
      </c>
      <c r="B31" s="72" t="s">
        <v>554</v>
      </c>
      <c r="C31" s="21" t="s">
        <v>518</v>
      </c>
      <c r="D31" s="187">
        <v>0</v>
      </c>
      <c r="E31" s="131">
        <v>1</v>
      </c>
      <c r="F31" s="148"/>
      <c r="G31" s="147"/>
      <c r="H31" s="147"/>
      <c r="I31" s="148"/>
      <c r="J31" s="147"/>
      <c r="K31" s="147"/>
      <c r="L31" s="148">
        <v>1</v>
      </c>
      <c r="M31" s="147"/>
      <c r="N31" s="147"/>
      <c r="O31" s="148"/>
      <c r="P31" s="147"/>
      <c r="Q31" s="146"/>
      <c r="R31" s="185" t="s">
        <v>374</v>
      </c>
      <c r="S31" s="126"/>
    </row>
    <row r="32" spans="1:19" s="125" customFormat="1" ht="38.25">
      <c r="A32" s="227" t="s">
        <v>543</v>
      </c>
      <c r="B32" s="72" t="s">
        <v>553</v>
      </c>
      <c r="C32" s="21" t="s">
        <v>552</v>
      </c>
      <c r="D32" s="187">
        <v>0</v>
      </c>
      <c r="E32" s="131">
        <v>1</v>
      </c>
      <c r="F32" s="148"/>
      <c r="G32" s="147"/>
      <c r="H32" s="147"/>
      <c r="I32" s="148"/>
      <c r="J32" s="147"/>
      <c r="K32" s="147"/>
      <c r="L32" s="148">
        <v>1</v>
      </c>
      <c r="M32" s="147"/>
      <c r="N32" s="147"/>
      <c r="O32" s="148"/>
      <c r="P32" s="147"/>
      <c r="Q32" s="146"/>
      <c r="R32" s="185" t="s">
        <v>374</v>
      </c>
      <c r="S32" s="126"/>
    </row>
    <row r="33" spans="1:19" s="125" customFormat="1" ht="45">
      <c r="A33" s="227" t="s">
        <v>543</v>
      </c>
      <c r="B33" s="72" t="s">
        <v>551</v>
      </c>
      <c r="C33" s="21" t="s">
        <v>550</v>
      </c>
      <c r="D33" s="187">
        <v>4</v>
      </c>
      <c r="E33" s="131">
        <v>4</v>
      </c>
      <c r="F33" s="148">
        <v>1</v>
      </c>
      <c r="G33" s="138">
        <v>1</v>
      </c>
      <c r="H33" s="338" t="s">
        <v>816</v>
      </c>
      <c r="I33" s="148">
        <v>1</v>
      </c>
      <c r="J33" s="147"/>
      <c r="K33" s="147"/>
      <c r="L33" s="148">
        <v>1</v>
      </c>
      <c r="M33" s="147"/>
      <c r="N33" s="147"/>
      <c r="O33" s="148">
        <v>1</v>
      </c>
      <c r="P33" s="147"/>
      <c r="Q33" s="146"/>
      <c r="R33" s="185" t="s">
        <v>374</v>
      </c>
      <c r="S33" s="126"/>
    </row>
    <row r="34" spans="1:19" s="125" customFormat="1" ht="75">
      <c r="A34" s="227" t="s">
        <v>543</v>
      </c>
      <c r="B34" s="72" t="s">
        <v>549</v>
      </c>
      <c r="C34" s="21" t="s">
        <v>548</v>
      </c>
      <c r="D34" s="187">
        <v>1</v>
      </c>
      <c r="E34" s="131">
        <v>1</v>
      </c>
      <c r="F34" s="148"/>
      <c r="G34" s="147"/>
      <c r="H34" s="147"/>
      <c r="I34" s="148"/>
      <c r="J34" s="147"/>
      <c r="K34" s="147"/>
      <c r="L34" s="148">
        <v>1</v>
      </c>
      <c r="M34" s="147"/>
      <c r="N34" s="147"/>
      <c r="O34" s="148"/>
      <c r="P34" s="147"/>
      <c r="Q34" s="146"/>
      <c r="R34" s="185" t="s">
        <v>374</v>
      </c>
      <c r="S34" s="126"/>
    </row>
    <row r="35" spans="1:19" s="125" customFormat="1" ht="45">
      <c r="A35" s="227" t="s">
        <v>543</v>
      </c>
      <c r="B35" s="72" t="s">
        <v>547</v>
      </c>
      <c r="C35" s="21" t="s">
        <v>546</v>
      </c>
      <c r="D35" s="187">
        <v>2</v>
      </c>
      <c r="E35" s="131">
        <v>2</v>
      </c>
      <c r="F35" s="148"/>
      <c r="G35" s="147"/>
      <c r="H35" s="147"/>
      <c r="I35" s="148">
        <v>1</v>
      </c>
      <c r="J35" s="147"/>
      <c r="K35" s="147"/>
      <c r="L35" s="148"/>
      <c r="M35" s="147"/>
      <c r="N35" s="147"/>
      <c r="O35" s="148">
        <v>1</v>
      </c>
      <c r="P35" s="147"/>
      <c r="Q35" s="146"/>
      <c r="R35" s="185" t="s">
        <v>374</v>
      </c>
      <c r="S35" s="126"/>
    </row>
    <row r="36" spans="1:19" s="125" customFormat="1" ht="38.25">
      <c r="A36" s="227" t="s">
        <v>543</v>
      </c>
      <c r="B36" s="72" t="s">
        <v>545</v>
      </c>
      <c r="C36" s="21" t="s">
        <v>544</v>
      </c>
      <c r="D36" s="187">
        <v>1</v>
      </c>
      <c r="E36" s="131">
        <v>1</v>
      </c>
      <c r="F36" s="148"/>
      <c r="G36" s="147"/>
      <c r="H36" s="147"/>
      <c r="I36" s="148"/>
      <c r="J36" s="147"/>
      <c r="K36" s="147"/>
      <c r="L36" s="148"/>
      <c r="M36" s="147"/>
      <c r="N36" s="147"/>
      <c r="O36" s="148">
        <v>1</v>
      </c>
      <c r="P36" s="147"/>
      <c r="Q36" s="146"/>
      <c r="R36" s="185" t="s">
        <v>374</v>
      </c>
      <c r="S36" s="126"/>
    </row>
    <row r="37" spans="1:19" s="125" customFormat="1" ht="60">
      <c r="A37" s="227" t="s">
        <v>543</v>
      </c>
      <c r="B37" s="225" t="s">
        <v>542</v>
      </c>
      <c r="C37" s="21" t="s">
        <v>518</v>
      </c>
      <c r="D37" s="187">
        <v>1</v>
      </c>
      <c r="E37" s="131">
        <v>1</v>
      </c>
      <c r="F37" s="148"/>
      <c r="G37" s="147"/>
      <c r="H37" s="147"/>
      <c r="I37" s="148"/>
      <c r="J37" s="147"/>
      <c r="K37" s="147"/>
      <c r="L37" s="148">
        <v>1</v>
      </c>
      <c r="M37" s="147"/>
      <c r="N37" s="147"/>
      <c r="O37" s="148"/>
      <c r="P37" s="147"/>
      <c r="Q37" s="146"/>
      <c r="R37" s="185" t="s">
        <v>374</v>
      </c>
      <c r="S37" s="126"/>
    </row>
    <row r="38" spans="1:19" s="125" customFormat="1" ht="90">
      <c r="A38" s="224" t="s">
        <v>514</v>
      </c>
      <c r="B38" s="72" t="s">
        <v>541</v>
      </c>
      <c r="C38" s="21" t="s">
        <v>540</v>
      </c>
      <c r="D38" s="187">
        <v>2</v>
      </c>
      <c r="E38" s="131">
        <v>2</v>
      </c>
      <c r="F38" s="148"/>
      <c r="G38" s="147"/>
      <c r="H38" s="147"/>
      <c r="I38" s="148">
        <v>1</v>
      </c>
      <c r="J38" s="147"/>
      <c r="K38" s="147"/>
      <c r="L38" s="148"/>
      <c r="M38" s="147"/>
      <c r="N38" s="147"/>
      <c r="O38" s="148">
        <v>1</v>
      </c>
      <c r="P38" s="147"/>
      <c r="Q38" s="146"/>
      <c r="R38" s="185" t="s">
        <v>374</v>
      </c>
      <c r="S38" s="126"/>
    </row>
    <row r="39" spans="1:19" s="125" customFormat="1" ht="38.25">
      <c r="A39" s="226" t="s">
        <v>517</v>
      </c>
      <c r="B39" s="72" t="s">
        <v>539</v>
      </c>
      <c r="C39" s="21" t="s">
        <v>515</v>
      </c>
      <c r="D39" s="187">
        <v>2</v>
      </c>
      <c r="E39" s="131">
        <v>2</v>
      </c>
      <c r="F39" s="148"/>
      <c r="G39" s="147"/>
      <c r="H39" s="147"/>
      <c r="I39" s="148">
        <v>1</v>
      </c>
      <c r="J39" s="147"/>
      <c r="K39" s="147"/>
      <c r="L39" s="148"/>
      <c r="M39" s="147"/>
      <c r="N39" s="147"/>
      <c r="O39" s="148">
        <v>1</v>
      </c>
      <c r="P39" s="147"/>
      <c r="Q39" s="146"/>
      <c r="R39" s="185" t="s">
        <v>374</v>
      </c>
      <c r="S39" s="126"/>
    </row>
    <row r="40" spans="1:19" s="125" customFormat="1" ht="45">
      <c r="A40" s="226" t="s">
        <v>514</v>
      </c>
      <c r="B40" s="72" t="s">
        <v>538</v>
      </c>
      <c r="C40" s="21" t="s">
        <v>515</v>
      </c>
      <c r="D40" s="187">
        <v>2</v>
      </c>
      <c r="E40" s="131">
        <v>2</v>
      </c>
      <c r="F40" s="148"/>
      <c r="G40" s="147"/>
      <c r="H40" s="147"/>
      <c r="I40" s="148">
        <v>1</v>
      </c>
      <c r="J40" s="147"/>
      <c r="K40" s="147"/>
      <c r="L40" s="148"/>
      <c r="M40" s="147"/>
      <c r="N40" s="147"/>
      <c r="O40" s="148">
        <v>1</v>
      </c>
      <c r="P40" s="147"/>
      <c r="Q40" s="146"/>
      <c r="R40" s="185" t="s">
        <v>374</v>
      </c>
      <c r="S40" s="126"/>
    </row>
    <row r="41" spans="1:19" s="125" customFormat="1" ht="60">
      <c r="A41" s="226" t="s">
        <v>514</v>
      </c>
      <c r="B41" s="72" t="s">
        <v>537</v>
      </c>
      <c r="C41" s="21" t="s">
        <v>536</v>
      </c>
      <c r="D41" s="187">
        <v>1</v>
      </c>
      <c r="E41" s="131">
        <v>1</v>
      </c>
      <c r="F41" s="148">
        <v>1</v>
      </c>
      <c r="G41" s="138">
        <v>1</v>
      </c>
      <c r="H41" s="338" t="s">
        <v>816</v>
      </c>
      <c r="I41" s="148"/>
      <c r="J41" s="147"/>
      <c r="K41" s="147"/>
      <c r="L41" s="148"/>
      <c r="M41" s="147"/>
      <c r="N41" s="147"/>
      <c r="O41" s="148"/>
      <c r="P41" s="147"/>
      <c r="Q41" s="146"/>
      <c r="R41" s="185" t="s">
        <v>374</v>
      </c>
      <c r="S41" s="126"/>
    </row>
    <row r="42" spans="1:19" s="125" customFormat="1" ht="45">
      <c r="A42" s="226" t="s">
        <v>514</v>
      </c>
      <c r="B42" s="72" t="s">
        <v>535</v>
      </c>
      <c r="C42" s="21" t="s">
        <v>518</v>
      </c>
      <c r="D42" s="187">
        <v>1</v>
      </c>
      <c r="E42" s="131">
        <v>1</v>
      </c>
      <c r="F42" s="148"/>
      <c r="G42" s="147"/>
      <c r="H42" s="147"/>
      <c r="I42" s="148">
        <v>1</v>
      </c>
      <c r="J42" s="147"/>
      <c r="K42" s="147"/>
      <c r="L42" s="148"/>
      <c r="M42" s="147"/>
      <c r="N42" s="147"/>
      <c r="O42" s="148"/>
      <c r="P42" s="147"/>
      <c r="Q42" s="146"/>
      <c r="R42" s="185" t="s">
        <v>374</v>
      </c>
      <c r="S42" s="126"/>
    </row>
    <row r="43" spans="1:19" s="125" customFormat="1" ht="38.25">
      <c r="A43" s="226" t="s">
        <v>517</v>
      </c>
      <c r="B43" s="72" t="s">
        <v>534</v>
      </c>
      <c r="C43" s="21" t="s">
        <v>512</v>
      </c>
      <c r="D43" s="187">
        <v>1</v>
      </c>
      <c r="E43" s="131">
        <v>1</v>
      </c>
      <c r="F43" s="148"/>
      <c r="G43" s="147"/>
      <c r="H43" s="147"/>
      <c r="I43" s="148"/>
      <c r="J43" s="147"/>
      <c r="K43" s="147"/>
      <c r="L43" s="148">
        <v>1</v>
      </c>
      <c r="M43" s="147"/>
      <c r="N43" s="147"/>
      <c r="O43" s="148"/>
      <c r="P43" s="147"/>
      <c r="Q43" s="146"/>
      <c r="R43" s="185" t="s">
        <v>374</v>
      </c>
      <c r="S43" s="126"/>
    </row>
    <row r="44" spans="1:19" s="125" customFormat="1" ht="45">
      <c r="A44" s="224" t="s">
        <v>514</v>
      </c>
      <c r="B44" s="72" t="s">
        <v>533</v>
      </c>
      <c r="C44" s="21" t="s">
        <v>532</v>
      </c>
      <c r="D44" s="187">
        <v>2</v>
      </c>
      <c r="E44" s="131">
        <v>2</v>
      </c>
      <c r="F44" s="148"/>
      <c r="G44" s="147"/>
      <c r="H44" s="147"/>
      <c r="I44" s="148">
        <v>1</v>
      </c>
      <c r="J44" s="147"/>
      <c r="K44" s="147"/>
      <c r="L44" s="148"/>
      <c r="M44" s="147"/>
      <c r="N44" s="147"/>
      <c r="O44" s="148">
        <v>1</v>
      </c>
      <c r="P44" s="147"/>
      <c r="Q44" s="146"/>
      <c r="R44" s="185" t="s">
        <v>374</v>
      </c>
      <c r="S44" s="126"/>
    </row>
    <row r="45" spans="1:19" s="125" customFormat="1" ht="38.25">
      <c r="A45" s="224" t="s">
        <v>514</v>
      </c>
      <c r="B45" s="72" t="s">
        <v>531</v>
      </c>
      <c r="C45" s="21" t="s">
        <v>530</v>
      </c>
      <c r="D45" s="187">
        <v>2</v>
      </c>
      <c r="E45" s="131">
        <v>2</v>
      </c>
      <c r="F45" s="148">
        <v>1</v>
      </c>
      <c r="G45" s="138">
        <v>1</v>
      </c>
      <c r="H45" s="338" t="s">
        <v>816</v>
      </c>
      <c r="I45" s="148"/>
      <c r="J45" s="147"/>
      <c r="K45" s="147"/>
      <c r="L45" s="148"/>
      <c r="M45" s="147"/>
      <c r="N45" s="147"/>
      <c r="O45" s="148">
        <v>1</v>
      </c>
      <c r="P45" s="147"/>
      <c r="Q45" s="146"/>
      <c r="R45" s="185" t="s">
        <v>374</v>
      </c>
      <c r="S45" s="126"/>
    </row>
    <row r="46" spans="1:19" s="125" customFormat="1" ht="90">
      <c r="A46" s="224" t="s">
        <v>514</v>
      </c>
      <c r="B46" s="72" t="s">
        <v>529</v>
      </c>
      <c r="C46" s="21" t="s">
        <v>528</v>
      </c>
      <c r="D46" s="187">
        <v>2</v>
      </c>
      <c r="E46" s="131">
        <v>2</v>
      </c>
      <c r="F46" s="148"/>
      <c r="G46" s="147"/>
      <c r="H46" s="147"/>
      <c r="I46" s="148">
        <v>1</v>
      </c>
      <c r="J46" s="147"/>
      <c r="K46" s="147"/>
      <c r="L46" s="148">
        <v>1</v>
      </c>
      <c r="M46" s="147"/>
      <c r="N46" s="147"/>
      <c r="O46" s="148"/>
      <c r="P46" s="147"/>
      <c r="Q46" s="146"/>
      <c r="R46" s="185" t="s">
        <v>374</v>
      </c>
      <c r="S46" s="126"/>
    </row>
    <row r="47" spans="1:19" s="125" customFormat="1" ht="38.25">
      <c r="A47" s="224" t="s">
        <v>514</v>
      </c>
      <c r="B47" s="72" t="s">
        <v>527</v>
      </c>
      <c r="C47" s="21" t="s">
        <v>526</v>
      </c>
      <c r="D47" s="187">
        <v>1</v>
      </c>
      <c r="E47" s="131">
        <v>1</v>
      </c>
      <c r="F47" s="148"/>
      <c r="G47" s="147"/>
      <c r="H47" s="147"/>
      <c r="I47" s="148"/>
      <c r="J47" s="147"/>
      <c r="K47" s="147"/>
      <c r="L47" s="148">
        <v>1</v>
      </c>
      <c r="M47" s="147"/>
      <c r="N47" s="147"/>
      <c r="O47" s="148"/>
      <c r="P47" s="147"/>
      <c r="Q47" s="146"/>
      <c r="R47" s="185" t="s">
        <v>374</v>
      </c>
      <c r="S47" s="126"/>
    </row>
    <row r="48" spans="1:19" s="125" customFormat="1" ht="38.25">
      <c r="A48" s="224" t="s">
        <v>514</v>
      </c>
      <c r="B48" s="72" t="s">
        <v>525</v>
      </c>
      <c r="C48" s="21" t="s">
        <v>524</v>
      </c>
      <c r="D48" s="187">
        <v>2</v>
      </c>
      <c r="E48" s="131">
        <v>2</v>
      </c>
      <c r="F48" s="148"/>
      <c r="G48" s="147"/>
      <c r="H48" s="147"/>
      <c r="I48" s="148">
        <v>1</v>
      </c>
      <c r="J48" s="147"/>
      <c r="K48" s="147"/>
      <c r="L48" s="148"/>
      <c r="M48" s="147"/>
      <c r="N48" s="147"/>
      <c r="O48" s="148">
        <v>1</v>
      </c>
      <c r="P48" s="147"/>
      <c r="Q48" s="146"/>
      <c r="R48" s="185" t="s">
        <v>374</v>
      </c>
      <c r="S48" s="126"/>
    </row>
    <row r="49" spans="1:19" s="125" customFormat="1" ht="38.25">
      <c r="A49" s="224" t="s">
        <v>514</v>
      </c>
      <c r="B49" s="72" t="s">
        <v>523</v>
      </c>
      <c r="C49" s="21" t="s">
        <v>522</v>
      </c>
      <c r="D49" s="187">
        <v>1</v>
      </c>
      <c r="E49" s="131">
        <v>1</v>
      </c>
      <c r="F49" s="148"/>
      <c r="G49" s="147"/>
      <c r="H49" s="147"/>
      <c r="I49" s="148"/>
      <c r="J49" s="147"/>
      <c r="K49" s="147"/>
      <c r="L49" s="148"/>
      <c r="M49" s="147"/>
      <c r="N49" s="147"/>
      <c r="O49" s="148">
        <v>1</v>
      </c>
      <c r="P49" s="147"/>
      <c r="Q49" s="146"/>
      <c r="R49" s="185" t="s">
        <v>374</v>
      </c>
      <c r="S49" s="126"/>
    </row>
    <row r="50" spans="1:19" s="125" customFormat="1" ht="38.25">
      <c r="A50" s="226" t="s">
        <v>517</v>
      </c>
      <c r="B50" s="72" t="s">
        <v>521</v>
      </c>
      <c r="C50" s="21" t="s">
        <v>518</v>
      </c>
      <c r="D50" s="187">
        <v>2</v>
      </c>
      <c r="E50" s="131">
        <v>2</v>
      </c>
      <c r="F50" s="148"/>
      <c r="G50" s="147"/>
      <c r="H50" s="147"/>
      <c r="I50" s="148">
        <v>1</v>
      </c>
      <c r="J50" s="147"/>
      <c r="K50" s="147"/>
      <c r="L50" s="148"/>
      <c r="M50" s="147"/>
      <c r="N50" s="147"/>
      <c r="O50" s="148">
        <v>1</v>
      </c>
      <c r="P50" s="147"/>
      <c r="Q50" s="146"/>
      <c r="R50" s="185" t="s">
        <v>374</v>
      </c>
      <c r="S50" s="126"/>
    </row>
    <row r="51" spans="1:19" s="125" customFormat="1" ht="38.25">
      <c r="A51" s="226" t="s">
        <v>517</v>
      </c>
      <c r="B51" s="72" t="s">
        <v>520</v>
      </c>
      <c r="C51" s="21" t="s">
        <v>518</v>
      </c>
      <c r="D51" s="187">
        <v>1</v>
      </c>
      <c r="E51" s="131">
        <v>1</v>
      </c>
      <c r="F51" s="148"/>
      <c r="G51" s="147"/>
      <c r="H51" s="147"/>
      <c r="I51" s="148"/>
      <c r="J51" s="147"/>
      <c r="K51" s="147"/>
      <c r="L51" s="148">
        <v>1</v>
      </c>
      <c r="M51" s="147"/>
      <c r="N51" s="147"/>
      <c r="O51" s="148"/>
      <c r="P51" s="147"/>
      <c r="Q51" s="146"/>
      <c r="R51" s="185" t="s">
        <v>374</v>
      </c>
      <c r="S51" s="126"/>
    </row>
    <row r="52" spans="1:19" s="125" customFormat="1" ht="38.25">
      <c r="A52" s="226" t="s">
        <v>517</v>
      </c>
      <c r="B52" s="72" t="s">
        <v>519</v>
      </c>
      <c r="C52" s="21" t="s">
        <v>518</v>
      </c>
      <c r="D52" s="187">
        <v>1</v>
      </c>
      <c r="E52" s="131">
        <v>1</v>
      </c>
      <c r="F52" s="148"/>
      <c r="G52" s="147"/>
      <c r="H52" s="147"/>
      <c r="I52" s="148"/>
      <c r="J52" s="147"/>
      <c r="K52" s="147"/>
      <c r="L52" s="148"/>
      <c r="M52" s="147"/>
      <c r="N52" s="147"/>
      <c r="O52" s="148">
        <v>1</v>
      </c>
      <c r="P52" s="147"/>
      <c r="Q52" s="146"/>
      <c r="R52" s="185" t="s">
        <v>374</v>
      </c>
      <c r="S52" s="126"/>
    </row>
    <row r="53" spans="1:19" s="125" customFormat="1" ht="38.25">
      <c r="A53" s="226" t="s">
        <v>517</v>
      </c>
      <c r="B53" s="225" t="s">
        <v>516</v>
      </c>
      <c r="C53" s="21" t="s">
        <v>515</v>
      </c>
      <c r="D53" s="187">
        <v>0</v>
      </c>
      <c r="E53" s="131">
        <v>2</v>
      </c>
      <c r="F53" s="148"/>
      <c r="G53" s="147"/>
      <c r="H53" s="147"/>
      <c r="I53" s="148">
        <v>1</v>
      </c>
      <c r="J53" s="147"/>
      <c r="K53" s="147"/>
      <c r="L53" s="148"/>
      <c r="M53" s="147"/>
      <c r="N53" s="147"/>
      <c r="O53" s="148">
        <v>1</v>
      </c>
      <c r="P53" s="147"/>
      <c r="Q53" s="146"/>
      <c r="R53" s="185" t="s">
        <v>374</v>
      </c>
      <c r="S53" s="126"/>
    </row>
    <row r="54" spans="1:19" s="125" customFormat="1" ht="39" thickBot="1">
      <c r="A54" s="224" t="s">
        <v>514</v>
      </c>
      <c r="B54" s="97" t="s">
        <v>513</v>
      </c>
      <c r="C54" s="21" t="s">
        <v>512</v>
      </c>
      <c r="D54" s="187">
        <v>1</v>
      </c>
      <c r="E54" s="131">
        <v>1</v>
      </c>
      <c r="F54" s="148"/>
      <c r="G54" s="147"/>
      <c r="H54" s="147"/>
      <c r="I54" s="148"/>
      <c r="J54" s="147"/>
      <c r="K54" s="147"/>
      <c r="L54" s="148">
        <v>1</v>
      </c>
      <c r="M54" s="147"/>
      <c r="N54" s="147"/>
      <c r="O54" s="148"/>
      <c r="P54" s="147"/>
      <c r="Q54" s="146"/>
      <c r="R54" s="185" t="s">
        <v>374</v>
      </c>
      <c r="S54" s="126"/>
    </row>
    <row r="55" spans="1:19" s="113" customFormat="1" ht="38.25">
      <c r="A55" s="386"/>
      <c r="B55" s="386"/>
      <c r="C55" s="386"/>
      <c r="D55" s="386"/>
      <c r="E55" s="386"/>
      <c r="F55" s="123" t="s">
        <v>293</v>
      </c>
      <c r="G55" s="123" t="s">
        <v>292</v>
      </c>
      <c r="H55" s="124" t="s">
        <v>291</v>
      </c>
      <c r="I55" s="123" t="s">
        <v>293</v>
      </c>
      <c r="J55" s="123" t="s">
        <v>292</v>
      </c>
      <c r="K55" s="124" t="s">
        <v>291</v>
      </c>
      <c r="L55" s="123" t="s">
        <v>293</v>
      </c>
      <c r="M55" s="123" t="s">
        <v>292</v>
      </c>
      <c r="N55" s="124" t="s">
        <v>291</v>
      </c>
      <c r="O55" s="123" t="s">
        <v>293</v>
      </c>
      <c r="P55" s="123" t="s">
        <v>292</v>
      </c>
      <c r="Q55" s="122" t="s">
        <v>291</v>
      </c>
      <c r="R55" s="121" t="s">
        <v>290</v>
      </c>
      <c r="S55" s="114"/>
    </row>
    <row r="56" spans="1:19" s="113" customFormat="1" ht="15.75">
      <c r="A56" s="107"/>
      <c r="B56" s="107"/>
      <c r="C56" s="387" t="s">
        <v>289</v>
      </c>
      <c r="D56" s="388"/>
      <c r="E56" s="346">
        <f>+SUM(E15:E54)</f>
        <v>60</v>
      </c>
      <c r="F56" s="326">
        <f>+SUM(F15:F54)</f>
        <v>12</v>
      </c>
      <c r="G56" s="326">
        <f>+SUM(G15:G54)</f>
        <v>12</v>
      </c>
      <c r="H56" s="327">
        <f>+G56/F56</f>
        <v>1</v>
      </c>
      <c r="I56" s="326">
        <f>+SUM(I15:I54)</f>
        <v>18</v>
      </c>
      <c r="J56" s="326">
        <f>+SUM(J15:J54)</f>
        <v>0</v>
      </c>
      <c r="K56" s="327">
        <f>+J56/I56</f>
        <v>0</v>
      </c>
      <c r="L56" s="326">
        <f>+SUM(L15:L54)</f>
        <v>12</v>
      </c>
      <c r="M56" s="326">
        <f>+SUM(M15:M54)</f>
        <v>0</v>
      </c>
      <c r="N56" s="327">
        <f>+M56/L56</f>
        <v>0</v>
      </c>
      <c r="O56" s="326">
        <f>+SUM(O15:O54)</f>
        <v>18</v>
      </c>
      <c r="P56" s="326">
        <f>+SUM(P15:P54)</f>
        <v>0</v>
      </c>
      <c r="Q56" s="328">
        <f>+P56/O56</f>
        <v>0</v>
      </c>
      <c r="R56" s="329">
        <f>+SUM(G56+J56+M56+P56)/(F56+I56+L56+O56)</f>
        <v>0.2</v>
      </c>
      <c r="S56" s="114"/>
    </row>
    <row r="57" spans="1:19" s="110" customFormat="1" ht="403.15" customHeight="1">
      <c r="A57" s="112"/>
      <c r="B57" s="112"/>
      <c r="C57" s="351" t="s">
        <v>459</v>
      </c>
      <c r="D57" s="351"/>
      <c r="E57" s="351"/>
      <c r="F57" s="349" t="s">
        <v>830</v>
      </c>
      <c r="G57" s="349"/>
      <c r="H57" s="349"/>
      <c r="I57" s="353"/>
      <c r="J57" s="353"/>
      <c r="K57" s="353"/>
      <c r="L57" s="354"/>
      <c r="M57" s="354"/>
      <c r="N57" s="354"/>
      <c r="O57" s="353"/>
      <c r="P57" s="353"/>
      <c r="Q57" s="353"/>
      <c r="R57" s="356" t="s">
        <v>287</v>
      </c>
    </row>
    <row r="58" spans="1:19" s="107" customFormat="1">
      <c r="C58" s="352"/>
      <c r="D58" s="352"/>
      <c r="E58" s="352"/>
      <c r="F58" s="350"/>
      <c r="G58" s="350"/>
      <c r="H58" s="350"/>
      <c r="I58" s="353"/>
      <c r="J58" s="353"/>
      <c r="K58" s="353"/>
      <c r="L58" s="355"/>
      <c r="M58" s="353"/>
      <c r="N58" s="353"/>
      <c r="O58" s="353"/>
      <c r="P58" s="353"/>
      <c r="Q58" s="353"/>
      <c r="R58" s="356"/>
    </row>
    <row r="59" spans="1:19" s="107" customFormat="1" ht="119.45" customHeight="1">
      <c r="C59" s="352"/>
      <c r="D59" s="352"/>
      <c r="E59" s="352"/>
      <c r="F59" s="350"/>
      <c r="G59" s="350"/>
      <c r="H59" s="350"/>
      <c r="I59" s="353"/>
      <c r="J59" s="353"/>
      <c r="K59" s="353"/>
      <c r="L59" s="355"/>
      <c r="M59" s="353"/>
      <c r="N59" s="353"/>
      <c r="O59" s="353"/>
      <c r="P59" s="353"/>
      <c r="Q59" s="353"/>
      <c r="R59" s="356"/>
    </row>
    <row r="60" spans="1:19" s="107" customFormat="1">
      <c r="C60" s="352"/>
      <c r="D60" s="352"/>
      <c r="E60" s="352"/>
      <c r="F60" s="350"/>
      <c r="G60" s="350"/>
      <c r="H60" s="350"/>
      <c r="I60" s="353"/>
      <c r="J60" s="353"/>
      <c r="K60" s="353"/>
      <c r="L60" s="355"/>
      <c r="M60" s="353"/>
      <c r="N60" s="353"/>
      <c r="O60" s="353"/>
      <c r="P60" s="353"/>
      <c r="Q60" s="353"/>
      <c r="R60" s="356"/>
    </row>
    <row r="61" spans="1:19" s="107" customFormat="1" ht="190.9" customHeight="1">
      <c r="C61" s="352"/>
      <c r="D61" s="352"/>
      <c r="E61" s="352"/>
      <c r="F61" s="350"/>
      <c r="G61" s="350"/>
      <c r="H61" s="350"/>
      <c r="I61" s="353"/>
      <c r="J61" s="353"/>
      <c r="K61" s="353"/>
      <c r="L61" s="355"/>
      <c r="M61" s="353"/>
      <c r="N61" s="353"/>
      <c r="O61" s="353"/>
      <c r="P61" s="353"/>
      <c r="Q61" s="353"/>
      <c r="R61" s="356"/>
    </row>
    <row r="62" spans="1:19" s="107" customFormat="1">
      <c r="C62" s="352"/>
      <c r="D62" s="352"/>
      <c r="E62" s="352"/>
      <c r="F62" s="350"/>
      <c r="G62" s="350"/>
      <c r="H62" s="350"/>
      <c r="I62" s="353"/>
      <c r="J62" s="353"/>
      <c r="K62" s="353"/>
      <c r="L62" s="355"/>
      <c r="M62" s="353"/>
      <c r="N62" s="353"/>
      <c r="O62" s="353"/>
      <c r="P62" s="353"/>
      <c r="Q62" s="353"/>
      <c r="R62" s="356"/>
    </row>
    <row r="63" spans="1:19" s="107" customFormat="1" ht="114.6" customHeight="1">
      <c r="D63" s="109"/>
      <c r="E63" s="109"/>
    </row>
    <row r="64" spans="1:19" s="107" customFormat="1" ht="114.6" customHeight="1">
      <c r="D64" s="109"/>
      <c r="E64" s="109"/>
    </row>
    <row r="65" spans="4:5" s="107" customFormat="1" ht="114.6" customHeigh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4:5" s="107" customFormat="1">
      <c r="D113" s="109"/>
      <c r="E113" s="109"/>
    </row>
    <row r="114" spans="4:5" s="107" customFormat="1">
      <c r="D114" s="109"/>
      <c r="E114" s="109"/>
    </row>
    <row r="115" spans="4:5" s="107" customFormat="1">
      <c r="D115" s="109"/>
      <c r="E115" s="109"/>
    </row>
    <row r="116" spans="4:5" s="107" customFormat="1">
      <c r="D116" s="109"/>
      <c r="E116" s="109"/>
    </row>
    <row r="117" spans="4:5" s="107" customFormat="1">
      <c r="D117" s="109"/>
      <c r="E117" s="109"/>
    </row>
    <row r="118" spans="4:5" s="107" customFormat="1">
      <c r="D118" s="109"/>
      <c r="E118" s="109"/>
    </row>
    <row r="119" spans="4:5" s="107" customFormat="1">
      <c r="D119" s="109"/>
      <c r="E119" s="109"/>
    </row>
    <row r="120" spans="4:5" s="107" customFormat="1">
      <c r="D120" s="109"/>
      <c r="E120" s="109"/>
    </row>
    <row r="121" spans="4:5" s="107" customFormat="1">
      <c r="D121" s="109"/>
      <c r="E121" s="109"/>
    </row>
    <row r="122" spans="4:5" s="107" customFormat="1">
      <c r="D122" s="109"/>
      <c r="E122" s="109"/>
    </row>
    <row r="123" spans="4:5" s="107" customFormat="1">
      <c r="D123" s="109"/>
      <c r="E123" s="109"/>
    </row>
    <row r="124" spans="4:5" s="107" customFormat="1">
      <c r="D124" s="109"/>
      <c r="E124" s="109"/>
    </row>
    <row r="125" spans="4:5" s="107" customFormat="1">
      <c r="D125" s="109"/>
      <c r="E125" s="109"/>
    </row>
    <row r="126" spans="4:5" s="107" customFormat="1">
      <c r="D126" s="109"/>
      <c r="E126" s="109"/>
    </row>
    <row r="127" spans="4:5" s="107" customFormat="1">
      <c r="D127" s="109"/>
      <c r="E127" s="109"/>
    </row>
    <row r="128" spans="4:5" s="107" customFormat="1">
      <c r="D128" s="109"/>
      <c r="E128" s="109"/>
    </row>
    <row r="129" spans="4:5" s="107" customFormat="1">
      <c r="D129" s="109"/>
      <c r="E129" s="109"/>
    </row>
    <row r="130" spans="4:5" s="107" customFormat="1">
      <c r="D130" s="109"/>
      <c r="E130" s="109"/>
    </row>
    <row r="131" spans="4:5" s="107" customFormat="1">
      <c r="D131" s="109"/>
      <c r="E131" s="109"/>
    </row>
    <row r="132" spans="4:5" s="107" customFormat="1">
      <c r="D132" s="109"/>
      <c r="E132" s="109"/>
    </row>
    <row r="133" spans="4:5" s="107" customFormat="1">
      <c r="D133" s="109"/>
      <c r="E133" s="109"/>
    </row>
    <row r="134" spans="4:5" s="107" customFormat="1">
      <c r="D134" s="109"/>
      <c r="E134" s="109"/>
    </row>
    <row r="135" spans="4:5" s="107" customFormat="1">
      <c r="D135" s="109"/>
      <c r="E135" s="109"/>
    </row>
    <row r="136" spans="4:5" s="107" customFormat="1">
      <c r="D136" s="109"/>
      <c r="E136" s="109"/>
    </row>
    <row r="137" spans="4:5" s="107" customFormat="1">
      <c r="D137" s="109"/>
      <c r="E137" s="109"/>
    </row>
    <row r="138" spans="4:5" s="107" customFormat="1">
      <c r="D138" s="109"/>
      <c r="E138" s="109"/>
    </row>
    <row r="139" spans="4:5" s="107" customFormat="1">
      <c r="D139" s="109"/>
      <c r="E139" s="109"/>
    </row>
    <row r="140" spans="4:5" s="107" customFormat="1">
      <c r="D140" s="109"/>
      <c r="E140" s="109"/>
    </row>
    <row r="141" spans="4:5" s="107" customFormat="1">
      <c r="D141" s="109"/>
      <c r="E141" s="109"/>
    </row>
    <row r="142" spans="4:5" s="107" customFormat="1">
      <c r="D142" s="109"/>
      <c r="E142" s="109"/>
    </row>
    <row r="143" spans="4:5" s="107" customFormat="1">
      <c r="D143" s="109"/>
      <c r="E143" s="109"/>
    </row>
    <row r="144" spans="4:5" s="107" customFormat="1">
      <c r="D144" s="109"/>
      <c r="E144" s="109"/>
    </row>
    <row r="145" spans="1:5">
      <c r="A145" s="107"/>
      <c r="B145" s="107"/>
      <c r="C145" s="107"/>
      <c r="D145" s="109"/>
      <c r="E145" s="109"/>
    </row>
  </sheetData>
  <mergeCells count="40">
    <mergeCell ref="Q13:Q14"/>
    <mergeCell ref="R13:R14"/>
    <mergeCell ref="A55:E55"/>
    <mergeCell ref="C56:D56"/>
    <mergeCell ref="I13:J13"/>
    <mergeCell ref="K13:K14"/>
    <mergeCell ref="L13:M13"/>
    <mergeCell ref="N13:N14"/>
    <mergeCell ref="O13:P13"/>
    <mergeCell ref="A13:A14"/>
    <mergeCell ref="B13:B14"/>
    <mergeCell ref="C13:C14"/>
    <mergeCell ref="F13:G13"/>
    <mergeCell ref="H13:H14"/>
    <mergeCell ref="D10:E10"/>
    <mergeCell ref="F10:I10"/>
    <mergeCell ref="K10:N10"/>
    <mergeCell ref="O10:P10"/>
    <mergeCell ref="A12:R12"/>
    <mergeCell ref="R57:R62"/>
    <mergeCell ref="B1:P1"/>
    <mergeCell ref="B2:P3"/>
    <mergeCell ref="A5:B5"/>
    <mergeCell ref="C5:R5"/>
    <mergeCell ref="A6:B6"/>
    <mergeCell ref="C6:R6"/>
    <mergeCell ref="Q10:R10"/>
    <mergeCell ref="A7:B7"/>
    <mergeCell ref="C7:R7"/>
    <mergeCell ref="A8:B8"/>
    <mergeCell ref="C8:R8"/>
    <mergeCell ref="A9:B9"/>
    <mergeCell ref="D9:F9"/>
    <mergeCell ref="G9:R9"/>
    <mergeCell ref="A10:B10"/>
    <mergeCell ref="F57:H62"/>
    <mergeCell ref="C57:E62"/>
    <mergeCell ref="I57:K62"/>
    <mergeCell ref="L57:N62"/>
    <mergeCell ref="O57:Q62"/>
  </mergeCells>
  <dataValidations disablePrompts="1" count="3">
    <dataValidation type="decimal" operator="lessThan" allowBlank="1" showInputMessage="1" showErrorMessage="1" sqref="Q1:Q2" xr:uid="{F9049122-606C-4FFB-B192-9A73B2965287}">
      <formula1>0</formula1>
    </dataValidation>
    <dataValidation operator="lessThan" allowBlank="1" showInputMessage="1" showErrorMessage="1" sqref="R2:R3 B1:B2 Q3" xr:uid="{7AC62ED7-A2ED-41BD-BEF4-516E047A4697}"/>
    <dataValidation type="decimal" operator="lessThan" showInputMessage="1" sqref="R1" xr:uid="{50ECC079-D30D-4A56-A599-80C4F2530325}">
      <formula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B188C-E0E6-4AAD-ADD0-7F4B71AA09F8}">
  <dimension ref="A1:Z115"/>
  <sheetViews>
    <sheetView topLeftCell="A18" workbookViewId="0">
      <selection activeCell="F24" sqref="F24"/>
    </sheetView>
  </sheetViews>
  <sheetFormatPr baseColWidth="10" defaultColWidth="0" defaultRowHeight="14.25"/>
  <cols>
    <col min="1" max="1" width="26" style="106" customWidth="1"/>
    <col min="2" max="2" width="30.7109375" style="106" customWidth="1"/>
    <col min="3" max="3" width="21.28515625" style="106" customWidth="1"/>
    <col min="4" max="4" width="11.42578125" style="108" customWidth="1"/>
    <col min="5" max="5" width="7.85546875" style="108" customWidth="1"/>
    <col min="6" max="7" width="13.5703125" style="106" customWidth="1"/>
    <col min="8" max="8" width="14.710937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75" thickBot="1">
      <c r="A1" s="169"/>
      <c r="B1" s="479" t="s">
        <v>384</v>
      </c>
      <c r="C1" s="480"/>
      <c r="D1" s="480"/>
      <c r="E1" s="480"/>
      <c r="F1" s="480"/>
      <c r="G1" s="480"/>
      <c r="H1" s="480"/>
      <c r="I1" s="480"/>
      <c r="J1" s="480"/>
      <c r="K1" s="480"/>
      <c r="L1" s="480"/>
      <c r="M1" s="480"/>
      <c r="N1" s="480"/>
      <c r="O1" s="480"/>
      <c r="P1" s="481"/>
      <c r="Q1" s="168" t="s">
        <v>1</v>
      </c>
      <c r="R1" s="167" t="s">
        <v>383</v>
      </c>
    </row>
    <row r="2" spans="1:19" ht="15" customHeight="1">
      <c r="A2" s="166"/>
      <c r="B2" s="482" t="s">
        <v>590</v>
      </c>
      <c r="C2" s="483"/>
      <c r="D2" s="483"/>
      <c r="E2" s="483"/>
      <c r="F2" s="483"/>
      <c r="G2" s="483"/>
      <c r="H2" s="483"/>
      <c r="I2" s="483"/>
      <c r="J2" s="483"/>
      <c r="K2" s="483"/>
      <c r="L2" s="483"/>
      <c r="M2" s="483"/>
      <c r="N2" s="483"/>
      <c r="O2" s="483"/>
      <c r="P2" s="484"/>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46010</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30" customHeight="1">
      <c r="A5" s="366" t="s">
        <v>381</v>
      </c>
      <c r="B5" s="367"/>
      <c r="C5" s="371" t="s">
        <v>591</v>
      </c>
      <c r="D5" s="467"/>
      <c r="E5" s="467"/>
      <c r="F5" s="467"/>
      <c r="G5" s="467"/>
      <c r="H5" s="467"/>
      <c r="I5" s="467"/>
      <c r="J5" s="467"/>
      <c r="K5" s="467"/>
      <c r="L5" s="467"/>
      <c r="M5" s="467"/>
      <c r="N5" s="467"/>
      <c r="O5" s="467"/>
      <c r="P5" s="467"/>
      <c r="Q5" s="467"/>
      <c r="R5" s="372"/>
      <c r="S5" s="155"/>
    </row>
    <row r="6" spans="1:19" s="154" customFormat="1" ht="24.75" customHeight="1">
      <c r="A6" s="366" t="s">
        <v>379</v>
      </c>
      <c r="B6" s="367"/>
      <c r="C6" s="485" t="s">
        <v>592</v>
      </c>
      <c r="D6" s="486"/>
      <c r="E6" s="486"/>
      <c r="F6" s="486"/>
      <c r="G6" s="486"/>
      <c r="H6" s="486"/>
      <c r="I6" s="486"/>
      <c r="J6" s="486"/>
      <c r="K6" s="486"/>
      <c r="L6" s="486"/>
      <c r="M6" s="486"/>
      <c r="N6" s="486"/>
      <c r="O6" s="486"/>
      <c r="P6" s="486"/>
      <c r="Q6" s="486"/>
      <c r="R6" s="487"/>
      <c r="S6" s="155"/>
    </row>
    <row r="7" spans="1:19" s="154" customFormat="1" ht="12.75">
      <c r="A7" s="366" t="s">
        <v>377</v>
      </c>
      <c r="B7" s="367"/>
      <c r="C7" s="368" t="s">
        <v>593</v>
      </c>
      <c r="D7" s="374"/>
      <c r="E7" s="374"/>
      <c r="F7" s="374"/>
      <c r="G7" s="374"/>
      <c r="H7" s="374"/>
      <c r="I7" s="374"/>
      <c r="J7" s="374"/>
      <c r="K7" s="374"/>
      <c r="L7" s="374"/>
      <c r="M7" s="374"/>
      <c r="N7" s="374"/>
      <c r="O7" s="374"/>
      <c r="P7" s="374"/>
      <c r="Q7" s="374"/>
      <c r="R7" s="375"/>
      <c r="S7" s="155"/>
    </row>
    <row r="8" spans="1:19" s="154" customFormat="1" ht="12.75">
      <c r="A8" s="366" t="s">
        <v>375</v>
      </c>
      <c r="B8" s="367"/>
      <c r="C8" s="368" t="s">
        <v>594</v>
      </c>
      <c r="D8" s="369"/>
      <c r="E8" s="369"/>
      <c r="F8" s="369"/>
      <c r="G8" s="369"/>
      <c r="H8" s="369"/>
      <c r="I8" s="369"/>
      <c r="J8" s="369"/>
      <c r="K8" s="369"/>
      <c r="L8" s="369"/>
      <c r="M8" s="369"/>
      <c r="N8" s="369"/>
      <c r="O8" s="369"/>
      <c r="P8" s="369"/>
      <c r="Q8" s="369"/>
      <c r="R8" s="370"/>
      <c r="S8" s="155"/>
    </row>
    <row r="9" spans="1:19" s="154" customFormat="1" ht="12.75">
      <c r="A9" s="376" t="s">
        <v>373</v>
      </c>
      <c r="B9" s="376"/>
      <c r="C9" s="160" t="s">
        <v>595</v>
      </c>
      <c r="D9" s="366" t="s">
        <v>371</v>
      </c>
      <c r="E9" s="377"/>
      <c r="F9" s="377"/>
      <c r="G9" s="369" t="s">
        <v>596</v>
      </c>
      <c r="H9" s="369"/>
      <c r="I9" s="369"/>
      <c r="J9" s="369"/>
      <c r="K9" s="369"/>
      <c r="L9" s="369"/>
      <c r="M9" s="369"/>
      <c r="N9" s="369"/>
      <c r="O9" s="369"/>
      <c r="P9" s="369"/>
      <c r="Q9" s="369"/>
      <c r="R9" s="370"/>
      <c r="S9" s="155"/>
    </row>
    <row r="10" spans="1:19" s="154" customFormat="1" ht="39" customHeight="1">
      <c r="A10" s="378" t="s">
        <v>369</v>
      </c>
      <c r="B10" s="379"/>
      <c r="C10" s="159">
        <v>46050</v>
      </c>
      <c r="D10" s="376" t="s">
        <v>368</v>
      </c>
      <c r="E10" s="376"/>
      <c r="F10" s="488" t="s">
        <v>597</v>
      </c>
      <c r="G10" s="488"/>
      <c r="H10" s="488"/>
      <c r="I10" s="488"/>
      <c r="J10" s="120" t="s">
        <v>366</v>
      </c>
      <c r="K10" s="489" t="s">
        <v>598</v>
      </c>
      <c r="L10" s="490"/>
      <c r="M10" s="490"/>
      <c r="N10" s="491"/>
      <c r="O10" s="366" t="s">
        <v>364</v>
      </c>
      <c r="P10" s="367"/>
      <c r="Q10" s="371" t="s">
        <v>363</v>
      </c>
      <c r="R10" s="372"/>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12.75">
      <c r="A13" s="389" t="s">
        <v>599</v>
      </c>
      <c r="B13" s="384" t="s">
        <v>360</v>
      </c>
      <c r="C13" s="384" t="s">
        <v>359</v>
      </c>
      <c r="D13" s="492" t="s">
        <v>358</v>
      </c>
      <c r="E13" s="492" t="s">
        <v>357</v>
      </c>
      <c r="F13" s="378" t="s">
        <v>600</v>
      </c>
      <c r="G13" s="494"/>
      <c r="H13" s="494"/>
      <c r="I13" s="494"/>
      <c r="J13" s="494"/>
      <c r="K13" s="494"/>
      <c r="L13" s="494"/>
      <c r="M13" s="494"/>
      <c r="N13" s="494"/>
      <c r="O13" s="494"/>
      <c r="P13" s="494"/>
      <c r="Q13" s="379"/>
      <c r="R13" s="385" t="s">
        <v>350</v>
      </c>
      <c r="S13" s="155"/>
    </row>
    <row r="14" spans="1:19" s="154" customFormat="1" ht="12.75">
      <c r="A14" s="389"/>
      <c r="B14" s="384"/>
      <c r="C14" s="384"/>
      <c r="D14" s="493"/>
      <c r="E14" s="493"/>
      <c r="F14" s="378" t="s">
        <v>601</v>
      </c>
      <c r="G14" s="494"/>
      <c r="H14" s="494"/>
      <c r="I14" s="378" t="s">
        <v>602</v>
      </c>
      <c r="J14" s="494"/>
      <c r="K14" s="494"/>
      <c r="L14" s="378" t="s">
        <v>603</v>
      </c>
      <c r="M14" s="494"/>
      <c r="N14" s="494"/>
      <c r="O14" s="378" t="s">
        <v>604</v>
      </c>
      <c r="P14" s="494"/>
      <c r="Q14" s="494"/>
      <c r="R14" s="385"/>
      <c r="S14" s="155"/>
    </row>
    <row r="15" spans="1:19" s="150" customFormat="1" ht="26.25" customHeight="1">
      <c r="A15" s="389"/>
      <c r="B15" s="384"/>
      <c r="C15" s="384"/>
      <c r="D15" s="153">
        <v>2025</v>
      </c>
      <c r="E15" s="153">
        <v>2026</v>
      </c>
      <c r="F15" s="152" t="s">
        <v>605</v>
      </c>
      <c r="G15" s="152" t="s">
        <v>606</v>
      </c>
      <c r="H15" s="229" t="s">
        <v>351</v>
      </c>
      <c r="I15" s="152" t="s">
        <v>605</v>
      </c>
      <c r="J15" s="152" t="s">
        <v>606</v>
      </c>
      <c r="K15" s="229" t="s">
        <v>351</v>
      </c>
      <c r="L15" s="152" t="s">
        <v>605</v>
      </c>
      <c r="M15" s="152" t="s">
        <v>606</v>
      </c>
      <c r="N15" s="229" t="s">
        <v>351</v>
      </c>
      <c r="O15" s="152" t="s">
        <v>605</v>
      </c>
      <c r="P15" s="152" t="s">
        <v>606</v>
      </c>
      <c r="Q15" s="229" t="s">
        <v>351</v>
      </c>
      <c r="R15" s="385"/>
      <c r="S15" s="151"/>
    </row>
    <row r="16" spans="1:19" s="125" customFormat="1" ht="45">
      <c r="A16" s="495" t="s">
        <v>282</v>
      </c>
      <c r="B16" s="230" t="s">
        <v>607</v>
      </c>
      <c r="C16" s="231" t="s">
        <v>608</v>
      </c>
      <c r="D16" s="140"/>
      <c r="E16" s="222">
        <v>12</v>
      </c>
      <c r="F16" s="148">
        <v>3</v>
      </c>
      <c r="G16" s="148">
        <v>3</v>
      </c>
      <c r="H16" s="344" t="s">
        <v>818</v>
      </c>
      <c r="I16" s="148">
        <v>3</v>
      </c>
      <c r="J16" s="147"/>
      <c r="K16" s="147"/>
      <c r="L16" s="148">
        <v>3</v>
      </c>
      <c r="M16" s="147"/>
      <c r="N16" s="147"/>
      <c r="O16" s="148">
        <v>3</v>
      </c>
      <c r="P16" s="147"/>
      <c r="Q16" s="146"/>
      <c r="R16" s="232"/>
      <c r="S16" s="126"/>
    </row>
    <row r="17" spans="1:19" s="125" customFormat="1" ht="60">
      <c r="A17" s="495"/>
      <c r="B17" s="230" t="s">
        <v>609</v>
      </c>
      <c r="C17" s="231" t="s">
        <v>610</v>
      </c>
      <c r="D17" s="140"/>
      <c r="E17" s="131">
        <v>4</v>
      </c>
      <c r="F17" s="138">
        <v>1</v>
      </c>
      <c r="G17" s="148">
        <v>1</v>
      </c>
      <c r="H17" s="344" t="s">
        <v>818</v>
      </c>
      <c r="I17" s="138">
        <v>1</v>
      </c>
      <c r="J17" s="137"/>
      <c r="K17" s="137"/>
      <c r="L17" s="138">
        <v>1</v>
      </c>
      <c r="M17" s="137"/>
      <c r="N17" s="137"/>
      <c r="O17" s="138">
        <v>1</v>
      </c>
      <c r="P17" s="137"/>
      <c r="Q17" s="136"/>
      <c r="R17" s="233"/>
      <c r="S17" s="126"/>
    </row>
    <row r="18" spans="1:19" s="125" customFormat="1" ht="12.75">
      <c r="A18" s="495"/>
      <c r="B18" s="141"/>
      <c r="C18" s="141"/>
      <c r="D18" s="140"/>
      <c r="E18" s="131"/>
      <c r="F18" s="138"/>
      <c r="G18" s="137"/>
      <c r="H18" s="137"/>
      <c r="I18" s="138"/>
      <c r="J18" s="137"/>
      <c r="K18" s="137"/>
      <c r="L18" s="138"/>
      <c r="M18" s="137"/>
      <c r="N18" s="137"/>
      <c r="O18" s="138"/>
      <c r="P18" s="137"/>
      <c r="Q18" s="136"/>
      <c r="R18" s="233"/>
      <c r="S18" s="126"/>
    </row>
    <row r="19" spans="1:19" s="125" customFormat="1" ht="12.75">
      <c r="A19" s="420"/>
      <c r="B19" s="234"/>
      <c r="C19" s="141"/>
      <c r="D19" s="140"/>
      <c r="E19" s="131"/>
      <c r="F19" s="138"/>
      <c r="G19" s="137"/>
      <c r="H19" s="137"/>
      <c r="I19" s="138"/>
      <c r="J19" s="137"/>
      <c r="K19" s="137"/>
      <c r="L19" s="138"/>
      <c r="M19" s="137"/>
      <c r="N19" s="137"/>
      <c r="O19" s="138"/>
      <c r="P19" s="137"/>
      <c r="Q19" s="136"/>
      <c r="R19" s="233"/>
      <c r="S19" s="126"/>
    </row>
    <row r="20" spans="1:19" s="125" customFormat="1" ht="12.75">
      <c r="A20" s="421"/>
      <c r="B20" s="141"/>
      <c r="C20" s="141"/>
      <c r="D20" s="140"/>
      <c r="E20" s="131"/>
      <c r="F20" s="138"/>
      <c r="G20" s="137"/>
      <c r="H20" s="137"/>
      <c r="I20" s="138"/>
      <c r="J20" s="137"/>
      <c r="K20" s="137"/>
      <c r="L20" s="138"/>
      <c r="M20" s="137"/>
      <c r="N20" s="137"/>
      <c r="O20" s="138"/>
      <c r="P20" s="137"/>
      <c r="Q20" s="136"/>
      <c r="R20" s="233"/>
      <c r="S20" s="126"/>
    </row>
    <row r="21" spans="1:19" s="125" customFormat="1" ht="12.75">
      <c r="A21" s="421"/>
      <c r="B21" s="141"/>
      <c r="C21" s="141"/>
      <c r="D21" s="140"/>
      <c r="E21" s="131"/>
      <c r="F21" s="138"/>
      <c r="G21" s="137"/>
      <c r="H21" s="137"/>
      <c r="I21" s="138"/>
      <c r="J21" s="137"/>
      <c r="K21" s="137"/>
      <c r="L21" s="138"/>
      <c r="M21" s="137"/>
      <c r="N21" s="137"/>
      <c r="O21" s="138"/>
      <c r="P21" s="137"/>
      <c r="Q21" s="136"/>
      <c r="R21" s="233"/>
      <c r="S21" s="126"/>
    </row>
    <row r="22" spans="1:19" s="125" customFormat="1" ht="12.75">
      <c r="A22" s="419"/>
      <c r="B22" s="141"/>
      <c r="C22" s="141"/>
      <c r="D22" s="140"/>
      <c r="E22" s="131"/>
      <c r="F22" s="138"/>
      <c r="G22" s="137"/>
      <c r="H22" s="137"/>
      <c r="I22" s="138"/>
      <c r="J22" s="137"/>
      <c r="K22" s="137"/>
      <c r="L22" s="138"/>
      <c r="M22" s="137"/>
      <c r="N22" s="137"/>
      <c r="O22" s="138"/>
      <c r="P22" s="137"/>
      <c r="Q22" s="136"/>
      <c r="R22" s="233"/>
      <c r="S22" s="126"/>
    </row>
    <row r="23" spans="1:19" s="125" customFormat="1" ht="12.75">
      <c r="A23" s="419"/>
      <c r="B23" s="141"/>
      <c r="C23" s="141"/>
      <c r="D23" s="140"/>
      <c r="E23" s="131"/>
      <c r="F23" s="139"/>
      <c r="G23" s="137"/>
      <c r="H23" s="137"/>
      <c r="I23" s="138"/>
      <c r="J23" s="137"/>
      <c r="K23" s="137"/>
      <c r="L23" s="138"/>
      <c r="M23" s="137"/>
      <c r="N23" s="137"/>
      <c r="O23" s="138"/>
      <c r="P23" s="137"/>
      <c r="Q23" s="136"/>
      <c r="R23" s="233"/>
      <c r="S23" s="126"/>
    </row>
    <row r="24" spans="1:19" s="125" customFormat="1" ht="39" thickBot="1">
      <c r="A24" s="134" t="s">
        <v>611</v>
      </c>
      <c r="B24" s="133" t="s">
        <v>612</v>
      </c>
      <c r="C24" s="133"/>
      <c r="D24" s="132"/>
      <c r="E24" s="131"/>
      <c r="F24" s="130"/>
      <c r="G24" s="129"/>
      <c r="H24" s="129"/>
      <c r="I24" s="130"/>
      <c r="J24" s="129"/>
      <c r="K24" s="129"/>
      <c r="L24" s="130"/>
      <c r="M24" s="129"/>
      <c r="N24" s="129"/>
      <c r="O24" s="130"/>
      <c r="P24" s="129"/>
      <c r="Q24" s="128"/>
      <c r="R24" s="127"/>
      <c r="S24" s="126"/>
    </row>
    <row r="25" spans="1:19" s="113" customFormat="1" ht="38.25">
      <c r="A25" s="426"/>
      <c r="B25" s="426"/>
      <c r="C25" s="426"/>
      <c r="D25" s="426"/>
      <c r="E25" s="427"/>
      <c r="F25" s="123" t="s">
        <v>293</v>
      </c>
      <c r="G25" s="123" t="s">
        <v>292</v>
      </c>
      <c r="H25" s="124" t="s">
        <v>291</v>
      </c>
      <c r="I25" s="123" t="s">
        <v>293</v>
      </c>
      <c r="J25" s="123" t="s">
        <v>292</v>
      </c>
      <c r="K25" s="124" t="s">
        <v>291</v>
      </c>
      <c r="L25" s="123" t="s">
        <v>293</v>
      </c>
      <c r="M25" s="123" t="s">
        <v>292</v>
      </c>
      <c r="N25" s="124" t="s">
        <v>291</v>
      </c>
      <c r="O25" s="123" t="s">
        <v>293</v>
      </c>
      <c r="P25" s="123" t="s">
        <v>292</v>
      </c>
      <c r="Q25" s="122" t="s">
        <v>291</v>
      </c>
      <c r="R25" s="121" t="s">
        <v>290</v>
      </c>
      <c r="S25" s="114"/>
    </row>
    <row r="26" spans="1:19" s="113" customFormat="1" ht="16.5" thickBot="1">
      <c r="A26" s="107"/>
      <c r="B26" s="107"/>
      <c r="C26" s="440" t="s">
        <v>289</v>
      </c>
      <c r="D26" s="376"/>
      <c r="E26" s="119">
        <f>+SUM(E16:E24)</f>
        <v>16</v>
      </c>
      <c r="F26" s="117">
        <f>+SUM(F16:F24)</f>
        <v>4</v>
      </c>
      <c r="G26" s="117">
        <f>+SUM(G16:G24)</f>
        <v>4</v>
      </c>
      <c r="H26" s="118">
        <f>+G26/F26</f>
        <v>1</v>
      </c>
      <c r="I26" s="117">
        <f>+SUM(I16:I24)</f>
        <v>4</v>
      </c>
      <c r="J26" s="117">
        <f>+SUM(J16:J24)</f>
        <v>0</v>
      </c>
      <c r="K26" s="118">
        <f>+J26/I26</f>
        <v>0</v>
      </c>
      <c r="L26" s="117">
        <f>+SUM(L16:L24)</f>
        <v>4</v>
      </c>
      <c r="M26" s="117">
        <f>+SUM(M16:M24)</f>
        <v>0</v>
      </c>
      <c r="N26" s="118">
        <f>+M26/L26</f>
        <v>0</v>
      </c>
      <c r="O26" s="117">
        <f>+SUM(O16:O24)</f>
        <v>4</v>
      </c>
      <c r="P26" s="117">
        <f>+SUM(P16:P24)</f>
        <v>0</v>
      </c>
      <c r="Q26" s="116">
        <f>+P26/O26</f>
        <v>0</v>
      </c>
      <c r="R26" s="115">
        <f>+SUM(G26+J26+M26+P26)/(F26+I26+L26+O26)</f>
        <v>0.25</v>
      </c>
      <c r="S26" s="114"/>
    </row>
    <row r="27" spans="1:19" s="110" customFormat="1" ht="363" customHeight="1" thickBot="1">
      <c r="A27" s="112"/>
      <c r="B27" s="112"/>
      <c r="C27" s="441" t="s">
        <v>459</v>
      </c>
      <c r="D27" s="442"/>
      <c r="E27" s="443"/>
      <c r="F27" s="432" t="s">
        <v>817</v>
      </c>
      <c r="G27" s="433"/>
      <c r="H27" s="434"/>
      <c r="I27" s="435"/>
      <c r="J27" s="433"/>
      <c r="K27" s="434"/>
      <c r="L27" s="435"/>
      <c r="M27" s="433"/>
      <c r="N27" s="434"/>
      <c r="O27" s="435"/>
      <c r="P27" s="433"/>
      <c r="Q27" s="436"/>
      <c r="R27" s="111" t="s">
        <v>287</v>
      </c>
    </row>
    <row r="28" spans="1:19" s="107" customFormat="1">
      <c r="D28" s="109"/>
      <c r="E28" s="109"/>
    </row>
    <row r="29" spans="1:19" s="107" customFormat="1">
      <c r="D29" s="109"/>
      <c r="E29" s="109"/>
    </row>
    <row r="30" spans="1:19" s="107" customFormat="1">
      <c r="D30" s="109"/>
      <c r="E30" s="109"/>
    </row>
    <row r="31" spans="1:19" s="107" customFormat="1">
      <c r="D31" s="109"/>
      <c r="E31" s="109"/>
    </row>
    <row r="32" spans="1:19" s="107" customFormat="1">
      <c r="D32" s="109"/>
      <c r="E32" s="109"/>
    </row>
    <row r="33" spans="4:5" s="107" customFormat="1">
      <c r="D33" s="109"/>
      <c r="E33" s="109"/>
    </row>
    <row r="34" spans="4:5" s="107" customFormat="1">
      <c r="D34" s="109"/>
      <c r="E34" s="109"/>
    </row>
    <row r="35" spans="4:5" s="107" customFormat="1">
      <c r="D35" s="109"/>
      <c r="E35" s="109"/>
    </row>
    <row r="36" spans="4:5" s="107" customFormat="1">
      <c r="D36" s="109"/>
      <c r="E36" s="109"/>
    </row>
    <row r="37" spans="4:5" s="107" customFormat="1">
      <c r="D37" s="109"/>
      <c r="E37" s="109"/>
    </row>
    <row r="38" spans="4:5" s="107" customFormat="1">
      <c r="D38" s="109"/>
      <c r="E38" s="109"/>
    </row>
    <row r="39" spans="4:5" s="107" customFormat="1">
      <c r="D39" s="109"/>
      <c r="E39" s="109"/>
    </row>
    <row r="40" spans="4:5" s="107" customFormat="1">
      <c r="D40" s="109"/>
      <c r="E40" s="109"/>
    </row>
    <row r="41" spans="4:5" s="107" customFormat="1">
      <c r="D41" s="109"/>
      <c r="E41" s="109"/>
    </row>
    <row r="42" spans="4:5" s="107" customFormat="1">
      <c r="D42" s="109"/>
      <c r="E42" s="109"/>
    </row>
    <row r="43" spans="4:5" s="107" customFormat="1">
      <c r="D43" s="109"/>
      <c r="E43" s="109"/>
    </row>
    <row r="44" spans="4:5" s="107" customFormat="1">
      <c r="D44" s="109"/>
      <c r="E44" s="109"/>
    </row>
    <row r="45" spans="4:5" s="107" customFormat="1">
      <c r="D45" s="109"/>
      <c r="E45" s="109"/>
    </row>
    <row r="46" spans="4:5" s="107" customFormat="1">
      <c r="D46" s="109"/>
      <c r="E46" s="109"/>
    </row>
    <row r="47" spans="4:5" s="107" customFormat="1">
      <c r="D47" s="109"/>
      <c r="E47" s="109"/>
    </row>
    <row r="48" spans="4:5" s="107" customFormat="1">
      <c r="D48" s="109"/>
      <c r="E48" s="109"/>
    </row>
    <row r="49" spans="4:5" s="107" customFormat="1">
      <c r="D49" s="109"/>
      <c r="E49" s="109"/>
    </row>
    <row r="50" spans="4:5" s="107" customFormat="1">
      <c r="D50" s="109"/>
      <c r="E50" s="109"/>
    </row>
    <row r="51" spans="4:5" s="107" customFormat="1">
      <c r="D51" s="109"/>
      <c r="E51" s="109"/>
    </row>
    <row r="52" spans="4:5" s="107" customFormat="1">
      <c r="D52" s="109"/>
      <c r="E52" s="109"/>
    </row>
    <row r="53" spans="4:5" s="107" customFormat="1">
      <c r="D53" s="109"/>
      <c r="E53" s="109"/>
    </row>
    <row r="54" spans="4:5" s="107" customFormat="1">
      <c r="D54" s="109"/>
      <c r="E54" s="109"/>
    </row>
    <row r="55" spans="4:5" s="107" customFormat="1">
      <c r="D55" s="109"/>
      <c r="E55" s="109"/>
    </row>
    <row r="56" spans="4:5" s="107" customFormat="1">
      <c r="D56" s="109"/>
      <c r="E56" s="109"/>
    </row>
    <row r="57" spans="4:5" s="107" customFormat="1">
      <c r="D57" s="109"/>
      <c r="E57" s="109"/>
    </row>
    <row r="58" spans="4:5" s="107" customFormat="1">
      <c r="D58" s="109"/>
      <c r="E58" s="109"/>
    </row>
    <row r="59" spans="4:5" s="107" customFormat="1">
      <c r="D59" s="109"/>
      <c r="E59" s="109"/>
    </row>
    <row r="60" spans="4:5" s="107" customFormat="1">
      <c r="D60" s="109"/>
      <c r="E60" s="109"/>
    </row>
    <row r="61" spans="4:5" s="107" customFormat="1">
      <c r="D61" s="109"/>
      <c r="E61" s="109"/>
    </row>
    <row r="62" spans="4:5" s="107" customFormat="1">
      <c r="D62" s="109"/>
      <c r="E62" s="109"/>
    </row>
    <row r="63" spans="4:5" s="107" customFormat="1">
      <c r="D63" s="109"/>
      <c r="E63" s="109"/>
    </row>
    <row r="64" spans="4:5"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1:5" s="107" customFormat="1">
      <c r="D113" s="109"/>
      <c r="E113" s="109"/>
    </row>
    <row r="114" spans="1:5" s="107" customFormat="1">
      <c r="D114" s="109"/>
      <c r="E114" s="109"/>
    </row>
    <row r="115" spans="1:5">
      <c r="A115" s="107"/>
      <c r="B115" s="107"/>
      <c r="C115" s="107"/>
      <c r="D115" s="109"/>
      <c r="E115" s="109"/>
    </row>
  </sheetData>
  <mergeCells count="41">
    <mergeCell ref="O27:Q27"/>
    <mergeCell ref="L14:N14"/>
    <mergeCell ref="O14:Q14"/>
    <mergeCell ref="A16:A18"/>
    <mergeCell ref="A19:A21"/>
    <mergeCell ref="A22:A23"/>
    <mergeCell ref="A25:E25"/>
    <mergeCell ref="C26:D26"/>
    <mergeCell ref="C27:E27"/>
    <mergeCell ref="F27:H27"/>
    <mergeCell ref="I27:K27"/>
    <mergeCell ref="L27:N27"/>
    <mergeCell ref="A12:R12"/>
    <mergeCell ref="A13:A15"/>
    <mergeCell ref="B13:B15"/>
    <mergeCell ref="C13:C15"/>
    <mergeCell ref="D13:D14"/>
    <mergeCell ref="E13:E14"/>
    <mergeCell ref="F13:Q13"/>
    <mergeCell ref="R13:R15"/>
    <mergeCell ref="F14:H14"/>
    <mergeCell ref="I14:K14"/>
    <mergeCell ref="Q10:R10"/>
    <mergeCell ref="A7:B7"/>
    <mergeCell ref="C7:R7"/>
    <mergeCell ref="A8:B8"/>
    <mergeCell ref="C8:R8"/>
    <mergeCell ref="A9:B9"/>
    <mergeCell ref="D9:F9"/>
    <mergeCell ref="G9:R9"/>
    <mergeCell ref="A10:B10"/>
    <mergeCell ref="D10:E10"/>
    <mergeCell ref="F10:I10"/>
    <mergeCell ref="K10:N10"/>
    <mergeCell ref="O10:P10"/>
    <mergeCell ref="B1:P1"/>
    <mergeCell ref="B2:P3"/>
    <mergeCell ref="A5:B5"/>
    <mergeCell ref="C5:R5"/>
    <mergeCell ref="A6:B6"/>
    <mergeCell ref="C6:R6"/>
  </mergeCells>
  <dataValidations count="3">
    <dataValidation type="decimal" operator="lessThan" allowBlank="1" showInputMessage="1" showErrorMessage="1" sqref="Q1:Q2" xr:uid="{FB5B9B93-D38E-414B-AC28-18B592B546F5}">
      <formula1>0</formula1>
    </dataValidation>
    <dataValidation operator="lessThan" allowBlank="1" showInputMessage="1" showErrorMessage="1" sqref="R2:R3 B1:B2 Q3" xr:uid="{1BD19D1F-0D19-4DBE-AA8A-6D1A33408E3C}"/>
    <dataValidation type="decimal" operator="lessThan" showInputMessage="1" sqref="R1" xr:uid="{AD1D1253-6EF5-4901-8956-60791FB123B2}">
      <formula1>0</formula1>
    </dataValidation>
  </dataValidations>
  <hyperlinks>
    <hyperlink ref="H16" r:id="rId1" display="https://supersalud-my.sharepoint.com/:f:/r/personal/sandray_cardona_supersalud_gov_co/Documents/PLANEACI%C3%93N/Decreto 612 de 2018/Reporte 1 TRIMESTRE 2026/PAA?csf=1&amp;web=1&amp;e=gMRP6Z" xr:uid="{8AE4ECD4-BB35-47F6-811A-71F98DDFCB80}"/>
    <hyperlink ref="H17" r:id="rId2" display="https://supersalud-my.sharepoint.com/:f:/r/personal/sandray_cardona_supersalud_gov_co/Documents/PLANEACI%C3%93N/Decreto 612 de 2018/Reporte 1 TRIMESTRE 2026/PAA?csf=1&amp;web=1&amp;e=gMRP6Z" xr:uid="{3EBD58C6-4A5C-406A-9DF1-9BA9238FBB15}"/>
  </hyperlinks>
  <pageMargins left="0.7" right="0.7" top="0.75" bottom="0.75" header="0.3" footer="0.3"/>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4959-7684-435B-A9F9-C01F52E1DD0A}">
  <dimension ref="A1:Z129"/>
  <sheetViews>
    <sheetView workbookViewId="0">
      <selection activeCell="H20" sqref="H20"/>
    </sheetView>
  </sheetViews>
  <sheetFormatPr baseColWidth="10" defaultColWidth="0" defaultRowHeight="14.25"/>
  <cols>
    <col min="1" max="1" width="23.5703125" style="106" customWidth="1"/>
    <col min="2" max="2" width="30.7109375" style="106" customWidth="1"/>
    <col min="3" max="3" width="21.28515625" style="106" customWidth="1"/>
    <col min="4" max="5" width="6" style="108" customWidth="1"/>
    <col min="6" max="7" width="13.5703125" style="106" customWidth="1"/>
    <col min="8" max="8" width="14.710937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8" customHeight="1" thickBot="1">
      <c r="A1" s="169"/>
      <c r="B1" s="479" t="s">
        <v>384</v>
      </c>
      <c r="C1" s="480"/>
      <c r="D1" s="480"/>
      <c r="E1" s="480"/>
      <c r="F1" s="480"/>
      <c r="G1" s="480"/>
      <c r="H1" s="480"/>
      <c r="I1" s="480"/>
      <c r="J1" s="480"/>
      <c r="K1" s="480"/>
      <c r="L1" s="480"/>
      <c r="M1" s="480"/>
      <c r="N1" s="480"/>
      <c r="O1" s="480"/>
      <c r="P1" s="481"/>
      <c r="Q1" s="168" t="s">
        <v>1</v>
      </c>
      <c r="R1" s="167" t="s">
        <v>383</v>
      </c>
    </row>
    <row r="2" spans="1:19" ht="18" customHeight="1">
      <c r="A2" s="166"/>
      <c r="B2" s="482" t="s">
        <v>590</v>
      </c>
      <c r="C2" s="483"/>
      <c r="D2" s="483"/>
      <c r="E2" s="483"/>
      <c r="F2" s="483"/>
      <c r="G2" s="483"/>
      <c r="H2" s="483"/>
      <c r="I2" s="483"/>
      <c r="J2" s="483"/>
      <c r="K2" s="483"/>
      <c r="L2" s="483"/>
      <c r="M2" s="483"/>
      <c r="N2" s="483"/>
      <c r="O2" s="483"/>
      <c r="P2" s="484"/>
      <c r="Q2" s="165" t="s">
        <v>4</v>
      </c>
      <c r="R2" s="164">
        <v>1</v>
      </c>
    </row>
    <row r="3" spans="1:19" ht="18" customHeight="1" thickBot="1">
      <c r="A3" s="163"/>
      <c r="B3" s="363"/>
      <c r="C3" s="364"/>
      <c r="D3" s="364"/>
      <c r="E3" s="364"/>
      <c r="F3" s="364"/>
      <c r="G3" s="364"/>
      <c r="H3" s="364"/>
      <c r="I3" s="364"/>
      <c r="J3" s="364"/>
      <c r="K3" s="364"/>
      <c r="L3" s="364"/>
      <c r="M3" s="364"/>
      <c r="N3" s="364"/>
      <c r="O3" s="364"/>
      <c r="P3" s="365"/>
      <c r="Q3" s="162" t="s">
        <v>5</v>
      </c>
      <c r="R3" s="161">
        <v>46010</v>
      </c>
    </row>
    <row r="4" spans="1:19" ht="18" customHeight="1">
      <c r="A4" s="107"/>
      <c r="B4" s="107"/>
      <c r="C4" s="107"/>
      <c r="D4" s="109"/>
      <c r="E4" s="109"/>
      <c r="F4" s="107"/>
      <c r="G4" s="107"/>
      <c r="H4" s="107"/>
      <c r="I4" s="107"/>
      <c r="J4" s="107"/>
      <c r="K4" s="107"/>
      <c r="L4" s="107"/>
      <c r="M4" s="107"/>
      <c r="N4" s="107"/>
      <c r="O4" s="107"/>
      <c r="P4" s="107"/>
      <c r="Q4" s="107"/>
      <c r="R4" s="107"/>
    </row>
    <row r="5" spans="1:19" s="154" customFormat="1" ht="26.25" customHeight="1">
      <c r="A5" s="366" t="s">
        <v>381</v>
      </c>
      <c r="B5" s="367"/>
      <c r="C5" s="368" t="s">
        <v>613</v>
      </c>
      <c r="D5" s="369"/>
      <c r="E5" s="369"/>
      <c r="F5" s="369"/>
      <c r="G5" s="369"/>
      <c r="H5" s="369"/>
      <c r="I5" s="369"/>
      <c r="J5" s="369"/>
      <c r="K5" s="369"/>
      <c r="L5" s="369"/>
      <c r="M5" s="369"/>
      <c r="N5" s="369"/>
      <c r="O5" s="369"/>
      <c r="P5" s="369"/>
      <c r="Q5" s="369"/>
      <c r="R5" s="370"/>
      <c r="S5" s="155"/>
    </row>
    <row r="6" spans="1:19" s="154" customFormat="1" ht="26.25" customHeight="1">
      <c r="A6" s="366" t="s">
        <v>379</v>
      </c>
      <c r="B6" s="367"/>
      <c r="C6" s="368" t="s">
        <v>614</v>
      </c>
      <c r="D6" s="369"/>
      <c r="E6" s="369"/>
      <c r="F6" s="369"/>
      <c r="G6" s="369"/>
      <c r="H6" s="369"/>
      <c r="I6" s="369"/>
      <c r="J6" s="369"/>
      <c r="K6" s="369"/>
      <c r="L6" s="369"/>
      <c r="M6" s="369"/>
      <c r="N6" s="369"/>
      <c r="O6" s="369"/>
      <c r="P6" s="369"/>
      <c r="Q6" s="369"/>
      <c r="R6" s="370"/>
      <c r="S6" s="155"/>
    </row>
    <row r="7" spans="1:19" s="154" customFormat="1" ht="18" customHeight="1">
      <c r="A7" s="366" t="s">
        <v>377</v>
      </c>
      <c r="B7" s="367"/>
      <c r="C7" s="373" t="s">
        <v>615</v>
      </c>
      <c r="D7" s="374"/>
      <c r="E7" s="374"/>
      <c r="F7" s="374"/>
      <c r="G7" s="374"/>
      <c r="H7" s="374"/>
      <c r="I7" s="374"/>
      <c r="J7" s="374"/>
      <c r="K7" s="374"/>
      <c r="L7" s="374"/>
      <c r="M7" s="374"/>
      <c r="N7" s="374"/>
      <c r="O7" s="374"/>
      <c r="P7" s="374"/>
      <c r="Q7" s="374"/>
      <c r="R7" s="375"/>
      <c r="S7" s="155"/>
    </row>
    <row r="8" spans="1:19" s="154" customFormat="1" ht="18" customHeight="1">
      <c r="A8" s="366" t="s">
        <v>375</v>
      </c>
      <c r="B8" s="367"/>
      <c r="C8" s="368" t="s">
        <v>616</v>
      </c>
      <c r="D8" s="369"/>
      <c r="E8" s="369"/>
      <c r="F8" s="369"/>
      <c r="G8" s="369"/>
      <c r="H8" s="369"/>
      <c r="I8" s="369"/>
      <c r="J8" s="369"/>
      <c r="K8" s="369"/>
      <c r="L8" s="369"/>
      <c r="M8" s="369"/>
      <c r="N8" s="369"/>
      <c r="O8" s="369"/>
      <c r="P8" s="369"/>
      <c r="Q8" s="369"/>
      <c r="R8" s="370"/>
      <c r="S8" s="155"/>
    </row>
    <row r="9" spans="1:19" s="154" customFormat="1" ht="18" customHeight="1">
      <c r="A9" s="376" t="s">
        <v>373</v>
      </c>
      <c r="B9" s="376"/>
      <c r="C9" s="187" t="s">
        <v>617</v>
      </c>
      <c r="D9" s="366" t="s">
        <v>371</v>
      </c>
      <c r="E9" s="377"/>
      <c r="F9" s="377"/>
      <c r="G9" s="369" t="s">
        <v>618</v>
      </c>
      <c r="H9" s="369"/>
      <c r="I9" s="369"/>
      <c r="J9" s="369"/>
      <c r="K9" s="369"/>
      <c r="L9" s="369"/>
      <c r="M9" s="369"/>
      <c r="N9" s="369"/>
      <c r="O9" s="369"/>
      <c r="P9" s="369"/>
      <c r="Q9" s="369"/>
      <c r="R9" s="370"/>
      <c r="S9" s="155"/>
    </row>
    <row r="10" spans="1:19" s="154" customFormat="1" ht="18" customHeight="1">
      <c r="A10" s="378" t="s">
        <v>369</v>
      </c>
      <c r="B10" s="379"/>
      <c r="C10" s="235">
        <v>46050</v>
      </c>
      <c r="D10" s="376" t="s">
        <v>368</v>
      </c>
      <c r="E10" s="376"/>
      <c r="F10" s="380" t="s">
        <v>619</v>
      </c>
      <c r="G10" s="380"/>
      <c r="H10" s="380"/>
      <c r="I10" s="380"/>
      <c r="J10" s="120" t="s">
        <v>366</v>
      </c>
      <c r="K10" s="368" t="s">
        <v>620</v>
      </c>
      <c r="L10" s="369"/>
      <c r="M10" s="369"/>
      <c r="N10" s="370"/>
      <c r="O10" s="366" t="s">
        <v>364</v>
      </c>
      <c r="P10" s="367"/>
      <c r="Q10" s="371" t="s">
        <v>363</v>
      </c>
      <c r="R10" s="372"/>
      <c r="S10" s="155"/>
    </row>
    <row r="11" spans="1:19" s="155" customFormat="1" ht="18"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12.75">
      <c r="A13" s="389" t="s">
        <v>599</v>
      </c>
      <c r="B13" s="384" t="s">
        <v>360</v>
      </c>
      <c r="C13" s="384" t="s">
        <v>359</v>
      </c>
      <c r="D13" s="492" t="s">
        <v>358</v>
      </c>
      <c r="E13" s="492" t="s">
        <v>357</v>
      </c>
      <c r="F13" s="378" t="s">
        <v>600</v>
      </c>
      <c r="G13" s="494"/>
      <c r="H13" s="494"/>
      <c r="I13" s="494"/>
      <c r="J13" s="494"/>
      <c r="K13" s="494"/>
      <c r="L13" s="494"/>
      <c r="M13" s="494"/>
      <c r="N13" s="494"/>
      <c r="O13" s="494"/>
      <c r="P13" s="494"/>
      <c r="Q13" s="379"/>
      <c r="R13" s="385" t="s">
        <v>350</v>
      </c>
      <c r="S13" s="155"/>
    </row>
    <row r="14" spans="1:19" s="154" customFormat="1" ht="12.75">
      <c r="A14" s="389"/>
      <c r="B14" s="384"/>
      <c r="C14" s="384"/>
      <c r="D14" s="493"/>
      <c r="E14" s="493"/>
      <c r="F14" s="378" t="s">
        <v>601</v>
      </c>
      <c r="G14" s="494"/>
      <c r="H14" s="494"/>
      <c r="I14" s="378" t="s">
        <v>602</v>
      </c>
      <c r="J14" s="494"/>
      <c r="K14" s="494"/>
      <c r="L14" s="378" t="s">
        <v>603</v>
      </c>
      <c r="M14" s="494"/>
      <c r="N14" s="494"/>
      <c r="O14" s="378" t="s">
        <v>604</v>
      </c>
      <c r="P14" s="494"/>
      <c r="Q14" s="494"/>
      <c r="R14" s="385"/>
      <c r="S14" s="155"/>
    </row>
    <row r="15" spans="1:19" s="150" customFormat="1" ht="26.25" customHeight="1">
      <c r="A15" s="389"/>
      <c r="B15" s="384"/>
      <c r="C15" s="384"/>
      <c r="D15" s="153">
        <v>2025</v>
      </c>
      <c r="E15" s="153">
        <v>2026</v>
      </c>
      <c r="F15" s="152" t="s">
        <v>605</v>
      </c>
      <c r="G15" s="152" t="s">
        <v>606</v>
      </c>
      <c r="H15" s="229" t="s">
        <v>351</v>
      </c>
      <c r="I15" s="152" t="s">
        <v>605</v>
      </c>
      <c r="J15" s="152" t="s">
        <v>606</v>
      </c>
      <c r="K15" s="229" t="s">
        <v>351</v>
      </c>
      <c r="L15" s="152" t="s">
        <v>605</v>
      </c>
      <c r="M15" s="152" t="s">
        <v>606</v>
      </c>
      <c r="N15" s="229" t="s">
        <v>351</v>
      </c>
      <c r="O15" s="152" t="s">
        <v>605</v>
      </c>
      <c r="P15" s="152" t="s">
        <v>606</v>
      </c>
      <c r="Q15" s="229" t="s">
        <v>351</v>
      </c>
      <c r="R15" s="385"/>
      <c r="S15" s="151"/>
    </row>
    <row r="16" spans="1:19" s="125" customFormat="1" ht="60">
      <c r="A16" s="499" t="s">
        <v>621</v>
      </c>
      <c r="B16" s="236" t="s">
        <v>622</v>
      </c>
      <c r="C16" s="237" t="s">
        <v>623</v>
      </c>
      <c r="D16" s="238">
        <v>1</v>
      </c>
      <c r="E16" s="239">
        <f t="shared" ref="E16:E36" si="0">+SUM(I16+L16+O16+F16)</f>
        <v>1</v>
      </c>
      <c r="F16" s="240"/>
      <c r="G16" s="147"/>
      <c r="H16" s="147"/>
      <c r="I16" s="148">
        <v>1</v>
      </c>
      <c r="J16" s="147"/>
      <c r="K16" s="147"/>
      <c r="L16" s="148"/>
      <c r="M16" s="147"/>
      <c r="N16" s="147"/>
      <c r="O16" s="148"/>
      <c r="P16" s="147"/>
      <c r="Q16" s="146"/>
      <c r="R16" s="135" t="s">
        <v>616</v>
      </c>
      <c r="S16" s="126"/>
    </row>
    <row r="17" spans="1:19" s="125" customFormat="1" ht="60">
      <c r="A17" s="500"/>
      <c r="B17" s="241" t="s">
        <v>624</v>
      </c>
      <c r="C17" s="242" t="s">
        <v>625</v>
      </c>
      <c r="D17" s="238">
        <v>1</v>
      </c>
      <c r="E17" s="239">
        <f t="shared" si="0"/>
        <v>3</v>
      </c>
      <c r="F17" s="138">
        <v>1</v>
      </c>
      <c r="G17" s="138">
        <v>1</v>
      </c>
      <c r="H17" s="324" t="s">
        <v>820</v>
      </c>
      <c r="I17" s="148">
        <v>1</v>
      </c>
      <c r="J17" s="147"/>
      <c r="K17" s="147"/>
      <c r="L17" s="148"/>
      <c r="M17" s="147"/>
      <c r="N17" s="147"/>
      <c r="O17" s="148">
        <v>1</v>
      </c>
      <c r="P17" s="147"/>
      <c r="Q17" s="146"/>
      <c r="R17" s="135" t="s">
        <v>616</v>
      </c>
      <c r="S17" s="126"/>
    </row>
    <row r="18" spans="1:19" s="125" customFormat="1" ht="84">
      <c r="A18" s="500"/>
      <c r="B18" s="241" t="s">
        <v>626</v>
      </c>
      <c r="C18" s="242" t="s">
        <v>627</v>
      </c>
      <c r="D18" s="238">
        <v>1</v>
      </c>
      <c r="E18" s="239">
        <f t="shared" si="0"/>
        <v>1</v>
      </c>
      <c r="F18" s="138"/>
      <c r="G18" s="147"/>
      <c r="H18" s="147"/>
      <c r="I18" s="148">
        <v>1</v>
      </c>
      <c r="J18" s="147"/>
      <c r="K18" s="147"/>
      <c r="L18" s="148"/>
      <c r="M18" s="147"/>
      <c r="N18" s="147"/>
      <c r="O18" s="148"/>
      <c r="P18" s="147"/>
      <c r="Q18" s="146"/>
      <c r="R18" s="135" t="s">
        <v>616</v>
      </c>
      <c r="S18" s="126"/>
    </row>
    <row r="19" spans="1:19" s="125" customFormat="1" ht="60">
      <c r="A19" s="500"/>
      <c r="B19" s="243" t="s">
        <v>628</v>
      </c>
      <c r="C19" s="242" t="s">
        <v>629</v>
      </c>
      <c r="D19" s="244">
        <v>1</v>
      </c>
      <c r="E19" s="239">
        <f t="shared" si="0"/>
        <v>1</v>
      </c>
      <c r="F19" s="138">
        <v>1</v>
      </c>
      <c r="G19" s="138">
        <v>1</v>
      </c>
      <c r="H19" s="324" t="s">
        <v>821</v>
      </c>
      <c r="I19" s="148"/>
      <c r="J19" s="147"/>
      <c r="K19" s="147"/>
      <c r="L19" s="148"/>
      <c r="M19" s="147"/>
      <c r="N19" s="147"/>
      <c r="O19" s="148"/>
      <c r="P19" s="147"/>
      <c r="Q19" s="146"/>
      <c r="R19" s="135" t="s">
        <v>616</v>
      </c>
      <c r="S19" s="126"/>
    </row>
    <row r="20" spans="1:19" s="125" customFormat="1" ht="84">
      <c r="A20" s="500"/>
      <c r="B20" s="241" t="s">
        <v>630</v>
      </c>
      <c r="C20" s="242" t="s">
        <v>631</v>
      </c>
      <c r="D20" s="244">
        <v>1</v>
      </c>
      <c r="E20" s="239">
        <f t="shared" si="0"/>
        <v>1</v>
      </c>
      <c r="F20" s="138"/>
      <c r="G20" s="147"/>
      <c r="H20" s="147"/>
      <c r="I20" s="148">
        <v>1</v>
      </c>
      <c r="J20" s="147"/>
      <c r="K20" s="147"/>
      <c r="L20" s="148"/>
      <c r="M20" s="147"/>
      <c r="N20" s="147"/>
      <c r="O20" s="148"/>
      <c r="P20" s="147"/>
      <c r="Q20" s="146"/>
      <c r="R20" s="135" t="s">
        <v>616</v>
      </c>
      <c r="S20" s="126"/>
    </row>
    <row r="21" spans="1:19" s="125" customFormat="1" ht="72">
      <c r="A21" s="500"/>
      <c r="B21" s="241" t="s">
        <v>632</v>
      </c>
      <c r="C21" s="242" t="s">
        <v>633</v>
      </c>
      <c r="D21" s="244">
        <v>0</v>
      </c>
      <c r="E21" s="239">
        <f t="shared" si="0"/>
        <v>2</v>
      </c>
      <c r="F21" s="138"/>
      <c r="G21" s="147"/>
      <c r="H21" s="147"/>
      <c r="I21" s="148">
        <v>1</v>
      </c>
      <c r="J21" s="147"/>
      <c r="K21" s="147"/>
      <c r="L21" s="148">
        <v>1</v>
      </c>
      <c r="M21" s="147"/>
      <c r="N21" s="147"/>
      <c r="O21" s="148"/>
      <c r="P21" s="147"/>
      <c r="Q21" s="146"/>
      <c r="R21" s="135" t="s">
        <v>616</v>
      </c>
      <c r="S21" s="126"/>
    </row>
    <row r="22" spans="1:19" s="125" customFormat="1" ht="51.75" thickBot="1">
      <c r="A22" s="501"/>
      <c r="B22" s="245" t="s">
        <v>634</v>
      </c>
      <c r="C22" s="246" t="s">
        <v>635</v>
      </c>
      <c r="D22" s="247">
        <v>0</v>
      </c>
      <c r="E22" s="248">
        <f t="shared" si="0"/>
        <v>1</v>
      </c>
      <c r="F22" s="130">
        <v>1</v>
      </c>
      <c r="G22" s="138">
        <v>1</v>
      </c>
      <c r="H22" s="347" t="s">
        <v>822</v>
      </c>
      <c r="I22" s="130"/>
      <c r="J22" s="129"/>
      <c r="K22" s="129"/>
      <c r="L22" s="130"/>
      <c r="M22" s="129"/>
      <c r="N22" s="129"/>
      <c r="O22" s="130"/>
      <c r="P22" s="129"/>
      <c r="Q22" s="128"/>
      <c r="R22" s="249" t="s">
        <v>616</v>
      </c>
      <c r="S22" s="126"/>
    </row>
    <row r="23" spans="1:19" s="125" customFormat="1" ht="51">
      <c r="A23" s="496" t="s">
        <v>636</v>
      </c>
      <c r="B23" s="250" t="s">
        <v>637</v>
      </c>
      <c r="C23" s="242" t="s">
        <v>638</v>
      </c>
      <c r="D23" s="244">
        <v>0</v>
      </c>
      <c r="E23" s="239">
        <f t="shared" si="0"/>
        <v>1</v>
      </c>
      <c r="F23" s="148"/>
      <c r="G23" s="147"/>
      <c r="H23" s="147"/>
      <c r="I23" s="148">
        <v>1</v>
      </c>
      <c r="J23" s="147"/>
      <c r="K23" s="147"/>
      <c r="L23" s="148"/>
      <c r="M23" s="147"/>
      <c r="N23" s="147"/>
      <c r="O23" s="148"/>
      <c r="P23" s="147"/>
      <c r="Q23" s="146"/>
      <c r="R23" s="135" t="s">
        <v>616</v>
      </c>
      <c r="S23" s="126"/>
    </row>
    <row r="24" spans="1:19" s="125" customFormat="1" ht="96">
      <c r="A24" s="497"/>
      <c r="B24" s="250" t="s">
        <v>639</v>
      </c>
      <c r="C24" s="242" t="s">
        <v>640</v>
      </c>
      <c r="D24" s="244">
        <v>0</v>
      </c>
      <c r="E24" s="239">
        <f t="shared" si="0"/>
        <v>1</v>
      </c>
      <c r="F24" s="138"/>
      <c r="G24" s="147"/>
      <c r="H24" s="147"/>
      <c r="I24" s="148"/>
      <c r="J24" s="147"/>
      <c r="K24" s="147"/>
      <c r="L24" s="148">
        <v>1</v>
      </c>
      <c r="M24" s="147"/>
      <c r="N24" s="147"/>
      <c r="O24" s="148"/>
      <c r="P24" s="147"/>
      <c r="Q24" s="146"/>
      <c r="R24" s="135" t="s">
        <v>616</v>
      </c>
      <c r="S24" s="126"/>
    </row>
    <row r="25" spans="1:19" s="125" customFormat="1" ht="84">
      <c r="A25" s="497"/>
      <c r="B25" s="250" t="s">
        <v>641</v>
      </c>
      <c r="C25" s="242" t="s">
        <v>642</v>
      </c>
      <c r="D25" s="244">
        <v>0</v>
      </c>
      <c r="E25" s="239">
        <f t="shared" si="0"/>
        <v>1</v>
      </c>
      <c r="F25" s="138"/>
      <c r="G25" s="147"/>
      <c r="H25" s="147"/>
      <c r="I25" s="148">
        <v>1</v>
      </c>
      <c r="J25" s="147"/>
      <c r="K25" s="147"/>
      <c r="L25" s="148"/>
      <c r="M25" s="147"/>
      <c r="N25" s="147"/>
      <c r="O25" s="148"/>
      <c r="P25" s="147"/>
      <c r="Q25" s="146"/>
      <c r="R25" s="135" t="s">
        <v>616</v>
      </c>
      <c r="S25" s="126"/>
    </row>
    <row r="26" spans="1:19" s="125" customFormat="1" ht="51">
      <c r="A26" s="497"/>
      <c r="B26" s="250" t="s">
        <v>643</v>
      </c>
      <c r="C26" s="242" t="s">
        <v>644</v>
      </c>
      <c r="D26" s="244">
        <v>0</v>
      </c>
      <c r="E26" s="239">
        <f t="shared" si="0"/>
        <v>1</v>
      </c>
      <c r="F26" s="138"/>
      <c r="G26" s="147"/>
      <c r="H26" s="147"/>
      <c r="I26" s="148">
        <v>1</v>
      </c>
      <c r="J26" s="147"/>
      <c r="K26" s="147"/>
      <c r="L26" s="148"/>
      <c r="M26" s="147"/>
      <c r="N26" s="147"/>
      <c r="O26" s="148"/>
      <c r="P26" s="147"/>
      <c r="Q26" s="146"/>
      <c r="R26" s="135" t="s">
        <v>616</v>
      </c>
      <c r="S26" s="126"/>
    </row>
    <row r="27" spans="1:19" s="125" customFormat="1" ht="72.75" thickBot="1">
      <c r="A27" s="502"/>
      <c r="B27" s="245" t="s">
        <v>645</v>
      </c>
      <c r="C27" s="246" t="s">
        <v>646</v>
      </c>
      <c r="D27" s="247">
        <v>0</v>
      </c>
      <c r="E27" s="248">
        <f t="shared" si="0"/>
        <v>1</v>
      </c>
      <c r="F27" s="130">
        <v>1</v>
      </c>
      <c r="G27" s="138">
        <v>1</v>
      </c>
      <c r="H27" s="347" t="s">
        <v>823</v>
      </c>
      <c r="I27" s="130"/>
      <c r="J27" s="129"/>
      <c r="K27" s="129"/>
      <c r="L27" s="130"/>
      <c r="M27" s="129"/>
      <c r="N27" s="129"/>
      <c r="O27" s="130"/>
      <c r="P27" s="129"/>
      <c r="Q27" s="128"/>
      <c r="R27" s="249" t="s">
        <v>616</v>
      </c>
      <c r="S27" s="126"/>
    </row>
    <row r="28" spans="1:19" s="125" customFormat="1" ht="84.75" thickBot="1">
      <c r="A28" s="251" t="s">
        <v>647</v>
      </c>
      <c r="B28" s="252" t="s">
        <v>648</v>
      </c>
      <c r="C28" s="253" t="s">
        <v>649</v>
      </c>
      <c r="D28" s="254">
        <v>0</v>
      </c>
      <c r="E28" s="255">
        <f t="shared" si="0"/>
        <v>3</v>
      </c>
      <c r="F28" s="256"/>
      <c r="G28" s="257"/>
      <c r="H28" s="257"/>
      <c r="I28" s="256">
        <v>1</v>
      </c>
      <c r="J28" s="257"/>
      <c r="K28" s="257"/>
      <c r="L28" s="256">
        <v>1</v>
      </c>
      <c r="M28" s="257"/>
      <c r="N28" s="257"/>
      <c r="O28" s="256">
        <v>1</v>
      </c>
      <c r="P28" s="257"/>
      <c r="Q28" s="258"/>
      <c r="R28" s="259" t="s">
        <v>616</v>
      </c>
      <c r="S28" s="126"/>
    </row>
    <row r="29" spans="1:19" s="125" customFormat="1" ht="132">
      <c r="A29" s="496" t="s">
        <v>650</v>
      </c>
      <c r="B29" s="241" t="s">
        <v>651</v>
      </c>
      <c r="C29" s="260" t="s">
        <v>652</v>
      </c>
      <c r="D29" s="261">
        <v>0.7</v>
      </c>
      <c r="E29" s="262">
        <f t="shared" si="0"/>
        <v>2</v>
      </c>
      <c r="F29" s="148"/>
      <c r="G29" s="147"/>
      <c r="H29" s="147"/>
      <c r="I29" s="148"/>
      <c r="J29" s="147"/>
      <c r="K29" s="147"/>
      <c r="L29" s="148">
        <v>1</v>
      </c>
      <c r="M29" s="147"/>
      <c r="N29" s="147"/>
      <c r="O29" s="148">
        <v>1</v>
      </c>
      <c r="P29" s="147"/>
      <c r="Q29" s="146"/>
      <c r="R29" s="135" t="s">
        <v>616</v>
      </c>
      <c r="S29" s="126"/>
    </row>
    <row r="30" spans="1:19" s="125" customFormat="1" ht="72">
      <c r="A30" s="497"/>
      <c r="B30" s="241" t="s">
        <v>653</v>
      </c>
      <c r="C30" s="260" t="s">
        <v>654</v>
      </c>
      <c r="D30" s="244">
        <v>0</v>
      </c>
      <c r="E30" s="263">
        <f t="shared" si="0"/>
        <v>2</v>
      </c>
      <c r="F30" s="138"/>
      <c r="G30" s="147"/>
      <c r="H30" s="147"/>
      <c r="I30" s="148">
        <v>1</v>
      </c>
      <c r="J30" s="147"/>
      <c r="K30" s="147"/>
      <c r="L30" s="148"/>
      <c r="M30" s="147"/>
      <c r="N30" s="147"/>
      <c r="O30" s="148">
        <v>1</v>
      </c>
      <c r="P30" s="147"/>
      <c r="Q30" s="146"/>
      <c r="R30" s="135" t="s">
        <v>616</v>
      </c>
      <c r="S30" s="126"/>
    </row>
    <row r="31" spans="1:19" s="125" customFormat="1" ht="72">
      <c r="A31" s="497"/>
      <c r="B31" s="250" t="s">
        <v>655</v>
      </c>
      <c r="C31" s="260" t="s">
        <v>656</v>
      </c>
      <c r="D31" s="244">
        <v>1</v>
      </c>
      <c r="E31" s="263">
        <f t="shared" si="0"/>
        <v>2</v>
      </c>
      <c r="F31" s="138"/>
      <c r="G31" s="147"/>
      <c r="H31" s="147"/>
      <c r="I31" s="148"/>
      <c r="J31" s="147"/>
      <c r="K31" s="147"/>
      <c r="L31" s="148">
        <v>1</v>
      </c>
      <c r="M31" s="147"/>
      <c r="N31" s="147"/>
      <c r="O31" s="148">
        <v>1</v>
      </c>
      <c r="P31" s="147"/>
      <c r="Q31" s="146"/>
      <c r="R31" s="135" t="s">
        <v>616</v>
      </c>
      <c r="S31" s="126"/>
    </row>
    <row r="32" spans="1:19" s="125" customFormat="1" ht="51">
      <c r="A32" s="497"/>
      <c r="B32" s="250" t="s">
        <v>657</v>
      </c>
      <c r="C32" s="260" t="s">
        <v>658</v>
      </c>
      <c r="D32" s="244">
        <v>0</v>
      </c>
      <c r="E32" s="263">
        <f t="shared" si="0"/>
        <v>3</v>
      </c>
      <c r="F32" s="138"/>
      <c r="G32" s="147"/>
      <c r="H32" s="147"/>
      <c r="I32" s="148">
        <v>1</v>
      </c>
      <c r="J32" s="147"/>
      <c r="K32" s="147"/>
      <c r="L32" s="148">
        <v>1</v>
      </c>
      <c r="M32" s="147"/>
      <c r="N32" s="147"/>
      <c r="O32" s="148">
        <v>1</v>
      </c>
      <c r="P32" s="147"/>
      <c r="Q32" s="146"/>
      <c r="R32" s="135" t="s">
        <v>616</v>
      </c>
      <c r="S32" s="126"/>
    </row>
    <row r="33" spans="1:19" s="125" customFormat="1" ht="168.75" thickBot="1">
      <c r="A33" s="502"/>
      <c r="B33" s="264" t="s">
        <v>659</v>
      </c>
      <c r="C33" s="265" t="s">
        <v>660</v>
      </c>
      <c r="D33" s="247">
        <v>0.2</v>
      </c>
      <c r="E33" s="248">
        <f t="shared" si="0"/>
        <v>3</v>
      </c>
      <c r="F33" s="130"/>
      <c r="G33" s="129"/>
      <c r="H33" s="129"/>
      <c r="I33" s="130">
        <v>1</v>
      </c>
      <c r="J33" s="129"/>
      <c r="K33" s="129"/>
      <c r="L33" s="130">
        <v>1</v>
      </c>
      <c r="M33" s="129"/>
      <c r="N33" s="129"/>
      <c r="O33" s="130">
        <v>1</v>
      </c>
      <c r="P33" s="129"/>
      <c r="Q33" s="128"/>
      <c r="R33" s="249" t="s">
        <v>616</v>
      </c>
      <c r="S33" s="126"/>
    </row>
    <row r="34" spans="1:19" s="125" customFormat="1" ht="72">
      <c r="A34" s="496" t="s">
        <v>661</v>
      </c>
      <c r="B34" s="241" t="s">
        <v>662</v>
      </c>
      <c r="C34" s="241" t="s">
        <v>663</v>
      </c>
      <c r="D34" s="244">
        <v>1</v>
      </c>
      <c r="E34" s="263">
        <f t="shared" si="0"/>
        <v>2</v>
      </c>
      <c r="F34" s="148"/>
      <c r="G34" s="147"/>
      <c r="H34" s="147"/>
      <c r="I34" s="148">
        <v>1</v>
      </c>
      <c r="J34" s="147"/>
      <c r="K34" s="147"/>
      <c r="L34" s="148">
        <v>1</v>
      </c>
      <c r="M34" s="147"/>
      <c r="N34" s="147"/>
      <c r="O34" s="148"/>
      <c r="P34" s="147"/>
      <c r="Q34" s="146"/>
      <c r="R34" s="135" t="s">
        <v>616</v>
      </c>
      <c r="S34" s="126"/>
    </row>
    <row r="35" spans="1:19" s="125" customFormat="1" ht="84">
      <c r="A35" s="497"/>
      <c r="B35" s="241" t="s">
        <v>664</v>
      </c>
      <c r="C35" s="241" t="s">
        <v>665</v>
      </c>
      <c r="D35" s="244">
        <v>0</v>
      </c>
      <c r="E35" s="263">
        <f t="shared" si="0"/>
        <v>2</v>
      </c>
      <c r="F35" s="138"/>
      <c r="G35" s="147"/>
      <c r="H35" s="147"/>
      <c r="I35" s="148">
        <v>1</v>
      </c>
      <c r="J35" s="147"/>
      <c r="K35" s="147"/>
      <c r="L35" s="148">
        <v>1</v>
      </c>
      <c r="M35" s="147"/>
      <c r="N35" s="147"/>
      <c r="O35" s="148"/>
      <c r="P35" s="147"/>
      <c r="Q35" s="146"/>
      <c r="R35" s="135" t="s">
        <v>616</v>
      </c>
      <c r="S35" s="126"/>
    </row>
    <row r="36" spans="1:19" s="125" customFormat="1" ht="72">
      <c r="A36" s="497"/>
      <c r="B36" s="266" t="s">
        <v>666</v>
      </c>
      <c r="C36" s="241" t="s">
        <v>667</v>
      </c>
      <c r="D36" s="244">
        <v>1</v>
      </c>
      <c r="E36" s="263">
        <f t="shared" si="0"/>
        <v>2</v>
      </c>
      <c r="F36" s="138"/>
      <c r="G36" s="147"/>
      <c r="H36" s="147"/>
      <c r="I36" s="148"/>
      <c r="J36" s="147"/>
      <c r="K36" s="147"/>
      <c r="L36" s="148">
        <v>1</v>
      </c>
      <c r="M36" s="147"/>
      <c r="N36" s="147"/>
      <c r="O36" s="148">
        <v>1</v>
      </c>
      <c r="P36" s="147"/>
      <c r="Q36" s="146"/>
      <c r="R36" s="135" t="s">
        <v>616</v>
      </c>
      <c r="S36" s="126"/>
    </row>
    <row r="37" spans="1:19" s="125" customFormat="1" ht="96">
      <c r="A37" s="498"/>
      <c r="B37" s="267" t="s">
        <v>668</v>
      </c>
      <c r="C37" s="250" t="s">
        <v>669</v>
      </c>
      <c r="D37" s="268">
        <v>0</v>
      </c>
      <c r="E37" s="269">
        <f>+SUM(I37+L37+O37+F37)</f>
        <v>3</v>
      </c>
      <c r="F37" s="138"/>
      <c r="G37" s="147"/>
      <c r="H37" s="147"/>
      <c r="I37" s="148">
        <v>1</v>
      </c>
      <c r="J37" s="147"/>
      <c r="K37" s="147"/>
      <c r="L37" s="148">
        <v>1</v>
      </c>
      <c r="M37" s="147"/>
      <c r="N37" s="147"/>
      <c r="O37" s="148">
        <v>1</v>
      </c>
      <c r="P37" s="147"/>
      <c r="Q37" s="146"/>
      <c r="R37" s="135" t="s">
        <v>616</v>
      </c>
      <c r="S37" s="126"/>
    </row>
    <row r="38" spans="1:19" s="125" customFormat="1" ht="51.75" thickBot="1">
      <c r="A38" s="270" t="s">
        <v>611</v>
      </c>
      <c r="B38" s="271" t="s">
        <v>612</v>
      </c>
      <c r="C38" s="271"/>
      <c r="D38" s="132"/>
      <c r="E38" s="131"/>
      <c r="F38" s="130"/>
      <c r="G38" s="129"/>
      <c r="H38" s="129"/>
      <c r="I38" s="130"/>
      <c r="J38" s="129"/>
      <c r="K38" s="129"/>
      <c r="L38" s="130"/>
      <c r="M38" s="129"/>
      <c r="N38" s="129"/>
      <c r="O38" s="130"/>
      <c r="P38" s="129"/>
      <c r="Q38" s="128"/>
      <c r="R38" s="249" t="s">
        <v>616</v>
      </c>
      <c r="S38" s="126"/>
    </row>
    <row r="39" spans="1:19" s="113" customFormat="1" ht="38.25">
      <c r="A39" s="426"/>
      <c r="B39" s="426"/>
      <c r="C39" s="426"/>
      <c r="D39" s="426"/>
      <c r="E39" s="427"/>
      <c r="F39" s="123" t="s">
        <v>293</v>
      </c>
      <c r="G39" s="123" t="s">
        <v>292</v>
      </c>
      <c r="H39" s="124" t="s">
        <v>291</v>
      </c>
      <c r="I39" s="123" t="s">
        <v>293</v>
      </c>
      <c r="J39" s="123" t="s">
        <v>292</v>
      </c>
      <c r="K39" s="124" t="s">
        <v>291</v>
      </c>
      <c r="L39" s="123" t="s">
        <v>293</v>
      </c>
      <c r="M39" s="123" t="s">
        <v>292</v>
      </c>
      <c r="N39" s="124" t="s">
        <v>291</v>
      </c>
      <c r="O39" s="123" t="s">
        <v>293</v>
      </c>
      <c r="P39" s="123" t="s">
        <v>292</v>
      </c>
      <c r="Q39" s="122" t="s">
        <v>291</v>
      </c>
      <c r="R39" s="121" t="s">
        <v>290</v>
      </c>
      <c r="S39" s="114"/>
    </row>
    <row r="40" spans="1:19" s="113" customFormat="1" ht="15.75">
      <c r="A40" s="107"/>
      <c r="B40" s="107"/>
      <c r="C40" s="440" t="s">
        <v>289</v>
      </c>
      <c r="D40" s="376"/>
      <c r="E40" s="119">
        <f>SUM(E16:E39)</f>
        <v>39</v>
      </c>
      <c r="F40" s="117">
        <f>+SUM(F16:F38)</f>
        <v>4</v>
      </c>
      <c r="G40" s="117">
        <f>+SUM(G16:G38)</f>
        <v>4</v>
      </c>
      <c r="H40" s="348">
        <v>0.1</v>
      </c>
      <c r="I40" s="326">
        <f>+SUM(I16:I38)</f>
        <v>15</v>
      </c>
      <c r="J40" s="326">
        <f>+SUM(J16:J38)</f>
        <v>0</v>
      </c>
      <c r="K40" s="327">
        <v>0.49</v>
      </c>
      <c r="L40" s="326">
        <f>+SUM(L16:L38)</f>
        <v>11</v>
      </c>
      <c r="M40" s="326">
        <f>+SUM(M16:M38)</f>
        <v>0</v>
      </c>
      <c r="N40" s="327">
        <v>0.77</v>
      </c>
      <c r="O40" s="326">
        <f>+SUM(O16:O38)</f>
        <v>9</v>
      </c>
      <c r="P40" s="326">
        <f>+SUM(P16:P38)</f>
        <v>0</v>
      </c>
      <c r="Q40" s="328">
        <v>1</v>
      </c>
      <c r="R40" s="329">
        <f>+SUM(G40+J40+M40+P40)/(F40+I40+L40+O40)</f>
        <v>0.10256410256410256</v>
      </c>
      <c r="S40" s="114"/>
    </row>
    <row r="41" spans="1:19" s="110" customFormat="1" ht="409.15" customHeight="1">
      <c r="A41" s="112"/>
      <c r="B41" s="112"/>
      <c r="C41" s="503" t="s">
        <v>459</v>
      </c>
      <c r="D41" s="503"/>
      <c r="E41" s="503"/>
      <c r="F41" s="422" t="s">
        <v>819</v>
      </c>
      <c r="G41" s="422"/>
      <c r="H41" s="422"/>
      <c r="I41" s="418"/>
      <c r="J41" s="418"/>
      <c r="K41" s="418"/>
      <c r="L41" s="418"/>
      <c r="M41" s="418"/>
      <c r="N41" s="418"/>
      <c r="O41" s="418"/>
      <c r="P41" s="418"/>
      <c r="Q41" s="418"/>
      <c r="R41" s="356" t="s">
        <v>287</v>
      </c>
    </row>
    <row r="42" spans="1:19" s="107" customFormat="1" ht="74.45" customHeight="1">
      <c r="C42" s="503"/>
      <c r="D42" s="503"/>
      <c r="E42" s="503"/>
      <c r="F42" s="422"/>
      <c r="G42" s="422"/>
      <c r="H42" s="422"/>
      <c r="I42" s="418"/>
      <c r="J42" s="418"/>
      <c r="K42" s="418"/>
      <c r="L42" s="418"/>
      <c r="M42" s="418"/>
      <c r="N42" s="418"/>
      <c r="O42" s="418"/>
      <c r="P42" s="418"/>
      <c r="Q42" s="418"/>
      <c r="R42" s="356"/>
    </row>
    <row r="43" spans="1:19" s="107" customFormat="1" ht="295.14999999999998" customHeight="1">
      <c r="C43" s="503"/>
      <c r="D43" s="503"/>
      <c r="E43" s="503"/>
      <c r="F43" s="422"/>
      <c r="G43" s="422"/>
      <c r="H43" s="422"/>
      <c r="I43" s="418"/>
      <c r="J43" s="418"/>
      <c r="K43" s="418"/>
      <c r="L43" s="418"/>
      <c r="M43" s="418"/>
      <c r="N43" s="418"/>
      <c r="O43" s="418"/>
      <c r="P43" s="418"/>
      <c r="Q43" s="418"/>
      <c r="R43" s="356"/>
    </row>
    <row r="44" spans="1:19" s="107" customFormat="1" ht="73.900000000000006" customHeight="1">
      <c r="D44" s="109"/>
      <c r="E44" s="109"/>
    </row>
    <row r="45" spans="1:19" s="107" customFormat="1">
      <c r="D45" s="109"/>
      <c r="E45" s="109"/>
    </row>
    <row r="46" spans="1:19" s="107" customFormat="1">
      <c r="D46" s="109"/>
      <c r="E46" s="109"/>
    </row>
    <row r="47" spans="1:19" s="107" customFormat="1">
      <c r="D47" s="109"/>
      <c r="E47" s="109"/>
    </row>
    <row r="48" spans="1:19" s="107" customFormat="1">
      <c r="D48" s="109"/>
      <c r="E48" s="109"/>
    </row>
    <row r="49" spans="4:5" s="107" customFormat="1">
      <c r="D49" s="109"/>
      <c r="E49" s="109"/>
    </row>
    <row r="50" spans="4:5" s="107" customFormat="1">
      <c r="D50" s="109"/>
      <c r="E50" s="109"/>
    </row>
    <row r="51" spans="4:5" s="107" customFormat="1">
      <c r="D51" s="109"/>
      <c r="E51" s="109"/>
    </row>
    <row r="52" spans="4:5" s="107" customFormat="1">
      <c r="D52" s="109"/>
      <c r="E52" s="109"/>
    </row>
    <row r="53" spans="4:5" s="107" customFormat="1">
      <c r="D53" s="109"/>
      <c r="E53" s="109"/>
    </row>
    <row r="54" spans="4:5" s="107" customFormat="1">
      <c r="D54" s="109"/>
      <c r="E54" s="109"/>
    </row>
    <row r="55" spans="4:5" s="107" customFormat="1">
      <c r="D55" s="109"/>
      <c r="E55" s="109"/>
    </row>
    <row r="56" spans="4:5" s="107" customFormat="1">
      <c r="D56" s="109"/>
      <c r="E56" s="109"/>
    </row>
    <row r="57" spans="4:5" s="107" customFormat="1">
      <c r="D57" s="109"/>
      <c r="E57" s="109"/>
    </row>
    <row r="58" spans="4:5" s="107" customFormat="1">
      <c r="D58" s="109"/>
      <c r="E58" s="109"/>
    </row>
    <row r="59" spans="4:5" s="107" customFormat="1">
      <c r="D59" s="109"/>
      <c r="E59" s="109"/>
    </row>
    <row r="60" spans="4:5" s="107" customFormat="1">
      <c r="D60" s="109"/>
      <c r="E60" s="109"/>
    </row>
    <row r="61" spans="4:5" s="107" customFormat="1">
      <c r="D61" s="109"/>
      <c r="E61" s="109"/>
    </row>
    <row r="62" spans="4:5" s="107" customFormat="1">
      <c r="D62" s="109"/>
      <c r="E62" s="109"/>
    </row>
    <row r="63" spans="4:5" s="107" customFormat="1">
      <c r="D63" s="109"/>
      <c r="E63" s="109"/>
    </row>
    <row r="64" spans="4:5"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4:5" s="107" customFormat="1">
      <c r="D113" s="109"/>
      <c r="E113" s="109"/>
    </row>
    <row r="114" spans="4:5" s="107" customFormat="1">
      <c r="D114" s="109"/>
      <c r="E114" s="109"/>
    </row>
    <row r="115" spans="4:5" s="107" customFormat="1">
      <c r="D115" s="109"/>
      <c r="E115" s="109"/>
    </row>
    <row r="116" spans="4:5" s="107" customFormat="1">
      <c r="D116" s="109"/>
      <c r="E116" s="109"/>
    </row>
    <row r="117" spans="4:5" s="107" customFormat="1">
      <c r="D117" s="109"/>
      <c r="E117" s="109"/>
    </row>
    <row r="118" spans="4:5" s="107" customFormat="1">
      <c r="D118" s="109"/>
      <c r="E118" s="109"/>
    </row>
    <row r="119" spans="4:5" s="107" customFormat="1">
      <c r="D119" s="109"/>
      <c r="E119" s="109"/>
    </row>
    <row r="120" spans="4:5" s="107" customFormat="1">
      <c r="D120" s="109"/>
      <c r="E120" s="109"/>
    </row>
    <row r="121" spans="4:5" s="107" customFormat="1">
      <c r="D121" s="109"/>
      <c r="E121" s="109"/>
    </row>
    <row r="122" spans="4:5" s="107" customFormat="1">
      <c r="D122" s="109"/>
      <c r="E122" s="109"/>
    </row>
    <row r="123" spans="4:5" s="107" customFormat="1">
      <c r="D123" s="109"/>
      <c r="E123" s="109"/>
    </row>
    <row r="124" spans="4:5" s="107" customFormat="1">
      <c r="D124" s="109"/>
      <c r="E124" s="109"/>
    </row>
    <row r="125" spans="4:5" s="107" customFormat="1">
      <c r="D125" s="109"/>
      <c r="E125" s="109"/>
    </row>
    <row r="126" spans="4:5" s="107" customFormat="1">
      <c r="D126" s="109"/>
      <c r="E126" s="109"/>
    </row>
    <row r="127" spans="4:5" s="107" customFormat="1">
      <c r="D127" s="109"/>
      <c r="E127" s="109"/>
    </row>
    <row r="128" spans="4:5" s="107" customFormat="1">
      <c r="D128" s="109"/>
      <c r="E128" s="109"/>
    </row>
    <row r="129" spans="1:5">
      <c r="A129" s="107"/>
      <c r="B129" s="107"/>
      <c r="C129" s="107"/>
      <c r="D129" s="109"/>
      <c r="E129" s="109"/>
    </row>
  </sheetData>
  <protectedRanges>
    <protectedRange sqref="B19 B16" name="Planeacion_6_2_1_1_1_1"/>
    <protectedRange sqref="B22 B18" name="Planeacion_21_3_1_1_1_5"/>
    <protectedRange sqref="B23:B24" name="Planeacion_21_3_1_1_1_5_1"/>
    <protectedRange sqref="B25:B26" name="Planeacion_21_3_1_1_1_5_2"/>
    <protectedRange sqref="B27" name="Planeacion_21_3_1_1_1_5_3"/>
    <protectedRange sqref="B29:B30" name="Planeacion_21_3_1_1_1_2_1"/>
    <protectedRange sqref="B31:B32" name="Planeacion_21_3_1_1_1_5_4"/>
    <protectedRange sqref="B33" name="Planeacion_21_3_1_1_1_3_1"/>
    <protectedRange sqref="B34:B35" name="Planeacion_21_3_1_1_1_5_5"/>
    <protectedRange sqref="B36:B37" name="Planeacion_21_3_1_1_1_4_1"/>
  </protectedRanges>
  <mergeCells count="43">
    <mergeCell ref="O41:Q43"/>
    <mergeCell ref="C40:D40"/>
    <mergeCell ref="F41:H43"/>
    <mergeCell ref="C41:E43"/>
    <mergeCell ref="I41:K43"/>
    <mergeCell ref="L41:N43"/>
    <mergeCell ref="O14:Q14"/>
    <mergeCell ref="A16:A22"/>
    <mergeCell ref="A23:A27"/>
    <mergeCell ref="A29:A33"/>
    <mergeCell ref="A39:E39"/>
    <mergeCell ref="D10:E10"/>
    <mergeCell ref="F10:I10"/>
    <mergeCell ref="K10:N10"/>
    <mergeCell ref="O10:P10"/>
    <mergeCell ref="A34:A37"/>
    <mergeCell ref="A12:R12"/>
    <mergeCell ref="A13:A15"/>
    <mergeCell ref="B13:B15"/>
    <mergeCell ref="C13:C15"/>
    <mergeCell ref="D13:D14"/>
    <mergeCell ref="E13:E14"/>
    <mergeCell ref="F13:Q13"/>
    <mergeCell ref="R13:R15"/>
    <mergeCell ref="F14:H14"/>
    <mergeCell ref="I14:K14"/>
    <mergeCell ref="L14:N14"/>
    <mergeCell ref="R41:R43"/>
    <mergeCell ref="B1:P1"/>
    <mergeCell ref="B2:P3"/>
    <mergeCell ref="A5:B5"/>
    <mergeCell ref="C5:R5"/>
    <mergeCell ref="A6:B6"/>
    <mergeCell ref="C6:R6"/>
    <mergeCell ref="Q10:R10"/>
    <mergeCell ref="A7:B7"/>
    <mergeCell ref="C7:R7"/>
    <mergeCell ref="A8:B8"/>
    <mergeCell ref="C8:R8"/>
    <mergeCell ref="A9:B9"/>
    <mergeCell ref="D9:F9"/>
    <mergeCell ref="G9:R9"/>
    <mergeCell ref="A10:B10"/>
  </mergeCells>
  <dataValidations count="4">
    <dataValidation allowBlank="1" showErrorMessage="1" promptTitle="Gestión Realizada" prompt="En esta celda usted deberá escribir lo que considere importante en la ejecución de esta actividad para logrará el alcance propuesto" sqref="C29:C33" xr:uid="{4AE4BE6C-14A5-4A39-AFE2-8815929F86C3}"/>
    <dataValidation type="decimal" operator="lessThan" allowBlank="1" showInputMessage="1" showErrorMessage="1" sqref="Q1:Q2" xr:uid="{5DD920A8-CFA2-41AE-81F7-0327297836DC}">
      <formula1>0</formula1>
    </dataValidation>
    <dataValidation operator="lessThan" allowBlank="1" showInputMessage="1" showErrorMessage="1" sqref="R2:R3 B1:B2 Q3" xr:uid="{26D858E0-D707-466A-B099-01E266AE3150}"/>
    <dataValidation type="decimal" operator="lessThan" showInputMessage="1" sqref="R1" xr:uid="{1C65C550-E71A-4EB0-8CF2-EA9C863AC917}">
      <formula1>0</formula1>
    </dataValidation>
  </dataValidations>
  <hyperlinks>
    <hyperlink ref="H17" r:id="rId1" xr:uid="{C401DD24-642A-40E6-9D02-C48B52BC0B20}"/>
    <hyperlink ref="H19" r:id="rId2" xr:uid="{B3331C4B-1524-4578-BFE6-928EC9D43E33}"/>
    <hyperlink ref="H22" r:id="rId3" xr:uid="{966719EA-F9BF-444D-B9DF-D9EFD08F5A34}"/>
    <hyperlink ref="H27" r:id="rId4" xr:uid="{5CE7DE9A-D9D8-411D-897C-20181BF3DF0E}"/>
  </hyperlinks>
  <pageMargins left="0.7" right="0.7" top="0.75" bottom="0.75" header="0.3" footer="0.3"/>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5382C-E939-4979-8460-E049AC85ACD8}">
  <dimension ref="A1:Z122"/>
  <sheetViews>
    <sheetView topLeftCell="D32" zoomScale="115" zoomScaleNormal="115" workbookViewId="0">
      <selection activeCell="F35" sqref="F35:H39"/>
    </sheetView>
  </sheetViews>
  <sheetFormatPr baseColWidth="10" defaultColWidth="0" defaultRowHeight="14.25"/>
  <cols>
    <col min="1" max="1" width="33" style="106" customWidth="1"/>
    <col min="2" max="2" width="45.28515625" style="106" customWidth="1"/>
    <col min="3" max="3" width="36.140625" style="106" customWidth="1"/>
    <col min="4" max="4" width="13.7109375" style="108" customWidth="1"/>
    <col min="5" max="5" width="13.85546875" style="108" customWidth="1"/>
    <col min="6" max="6" width="19.5703125" style="106" customWidth="1"/>
    <col min="7" max="7" width="13.5703125" style="106" customWidth="1"/>
    <col min="8" max="8" width="33.140625" style="106" customWidth="1"/>
    <col min="9" max="10" width="13.5703125" style="106" customWidth="1"/>
    <col min="11" max="11" width="14.7109375" style="106" customWidth="1"/>
    <col min="12" max="13" width="13.5703125" style="106" customWidth="1"/>
    <col min="14" max="14" width="14.7109375" style="106" customWidth="1"/>
    <col min="15" max="16" width="13.5703125" style="106" customWidth="1"/>
    <col min="17" max="17" width="14.7109375" style="106" customWidth="1"/>
    <col min="18" max="18" width="23.7109375" style="106" customWidth="1"/>
    <col min="19" max="19" width="1" style="107" customWidth="1"/>
    <col min="20" max="26" width="0" style="106" hidden="1" customWidth="1"/>
    <col min="27" max="16384" width="11.42578125" style="106" hidden="1"/>
  </cols>
  <sheetData>
    <row r="1" spans="1:19" ht="15.75" thickBot="1">
      <c r="A1" s="169"/>
      <c r="B1" s="479" t="s">
        <v>384</v>
      </c>
      <c r="C1" s="480"/>
      <c r="D1" s="480"/>
      <c r="E1" s="480"/>
      <c r="F1" s="480"/>
      <c r="G1" s="480"/>
      <c r="H1" s="480"/>
      <c r="I1" s="480"/>
      <c r="J1" s="480"/>
      <c r="K1" s="480"/>
      <c r="L1" s="480"/>
      <c r="M1" s="480"/>
      <c r="N1" s="480"/>
      <c r="O1" s="480"/>
      <c r="P1" s="481"/>
      <c r="Q1" s="168" t="s">
        <v>1</v>
      </c>
      <c r="R1" s="167" t="s">
        <v>383</v>
      </c>
    </row>
    <row r="2" spans="1:19" ht="15" customHeight="1">
      <c r="A2" s="166"/>
      <c r="B2" s="482" t="s">
        <v>590</v>
      </c>
      <c r="C2" s="483"/>
      <c r="D2" s="483"/>
      <c r="E2" s="483"/>
      <c r="F2" s="483"/>
      <c r="G2" s="483"/>
      <c r="H2" s="483"/>
      <c r="I2" s="483"/>
      <c r="J2" s="483"/>
      <c r="K2" s="483"/>
      <c r="L2" s="483"/>
      <c r="M2" s="483"/>
      <c r="N2" s="483"/>
      <c r="O2" s="483"/>
      <c r="P2" s="484"/>
      <c r="Q2" s="165" t="s">
        <v>4</v>
      </c>
      <c r="R2" s="164">
        <v>1</v>
      </c>
    </row>
    <row r="3" spans="1:19" ht="15.75" thickBot="1">
      <c r="A3" s="163"/>
      <c r="B3" s="363"/>
      <c r="C3" s="364"/>
      <c r="D3" s="364"/>
      <c r="E3" s="364"/>
      <c r="F3" s="364"/>
      <c r="G3" s="364"/>
      <c r="H3" s="364"/>
      <c r="I3" s="364"/>
      <c r="J3" s="364"/>
      <c r="K3" s="364"/>
      <c r="L3" s="364"/>
      <c r="M3" s="364"/>
      <c r="N3" s="364"/>
      <c r="O3" s="364"/>
      <c r="P3" s="365"/>
      <c r="Q3" s="162" t="s">
        <v>5</v>
      </c>
      <c r="R3" s="161">
        <v>46010</v>
      </c>
    </row>
    <row r="4" spans="1:19" ht="5.25" customHeight="1">
      <c r="A4" s="107"/>
      <c r="B4" s="107"/>
      <c r="C4" s="107"/>
      <c r="D4" s="109"/>
      <c r="E4" s="109"/>
      <c r="F4" s="107"/>
      <c r="G4" s="107"/>
      <c r="H4" s="107"/>
      <c r="I4" s="107"/>
      <c r="J4" s="107"/>
      <c r="K4" s="107"/>
      <c r="L4" s="107"/>
      <c r="M4" s="107"/>
      <c r="N4" s="107"/>
      <c r="O4" s="107"/>
      <c r="P4" s="107"/>
      <c r="Q4" s="107"/>
      <c r="R4" s="107"/>
    </row>
    <row r="5" spans="1:19" s="154" customFormat="1" ht="48.6" customHeight="1">
      <c r="A5" s="366" t="s">
        <v>381</v>
      </c>
      <c r="B5" s="367"/>
      <c r="C5" s="512" t="s">
        <v>591</v>
      </c>
      <c r="D5" s="510"/>
      <c r="E5" s="510"/>
      <c r="F5" s="510"/>
      <c r="G5" s="510"/>
      <c r="H5" s="510"/>
      <c r="I5" s="510"/>
      <c r="J5" s="510"/>
      <c r="K5" s="510"/>
      <c r="L5" s="510"/>
      <c r="M5" s="510"/>
      <c r="N5" s="510"/>
      <c r="O5" s="510"/>
      <c r="P5" s="510"/>
      <c r="Q5" s="510"/>
      <c r="R5" s="511"/>
      <c r="S5" s="155"/>
    </row>
    <row r="6" spans="1:19" s="154" customFormat="1" ht="21.75" customHeight="1">
      <c r="A6" s="366" t="s">
        <v>379</v>
      </c>
      <c r="B6" s="367"/>
      <c r="C6" s="513" t="s">
        <v>670</v>
      </c>
      <c r="D6" s="514"/>
      <c r="E6" s="514"/>
      <c r="F6" s="514"/>
      <c r="G6" s="514"/>
      <c r="H6" s="514"/>
      <c r="I6" s="514"/>
      <c r="J6" s="514"/>
      <c r="K6" s="514"/>
      <c r="L6" s="514"/>
      <c r="M6" s="514"/>
      <c r="N6" s="514"/>
      <c r="O6" s="514"/>
      <c r="P6" s="514"/>
      <c r="Q6" s="514"/>
      <c r="R6" s="515"/>
      <c r="S6" s="155"/>
    </row>
    <row r="7" spans="1:19" s="154" customFormat="1" ht="18">
      <c r="A7" s="366" t="s">
        <v>377</v>
      </c>
      <c r="B7" s="367"/>
      <c r="C7" s="504" t="s">
        <v>671</v>
      </c>
      <c r="D7" s="505"/>
      <c r="E7" s="505"/>
      <c r="F7" s="505"/>
      <c r="G7" s="505"/>
      <c r="H7" s="505"/>
      <c r="I7" s="505"/>
      <c r="J7" s="505"/>
      <c r="K7" s="505"/>
      <c r="L7" s="505"/>
      <c r="M7" s="505"/>
      <c r="N7" s="505"/>
      <c r="O7" s="505"/>
      <c r="P7" s="505"/>
      <c r="Q7" s="505"/>
      <c r="R7" s="506"/>
      <c r="S7" s="155"/>
    </row>
    <row r="8" spans="1:19" s="154" customFormat="1" ht="18">
      <c r="A8" s="366" t="s">
        <v>375</v>
      </c>
      <c r="B8" s="367"/>
      <c r="C8" s="507" t="s">
        <v>672</v>
      </c>
      <c r="D8" s="508"/>
      <c r="E8" s="508"/>
      <c r="F8" s="508"/>
      <c r="G8" s="508"/>
      <c r="H8" s="508"/>
      <c r="I8" s="508"/>
      <c r="J8" s="508"/>
      <c r="K8" s="508"/>
      <c r="L8" s="508"/>
      <c r="M8" s="508"/>
      <c r="N8" s="508"/>
      <c r="O8" s="508"/>
      <c r="P8" s="508"/>
      <c r="Q8" s="508"/>
      <c r="R8" s="509"/>
      <c r="S8" s="155"/>
    </row>
    <row r="9" spans="1:19" s="154" customFormat="1" ht="18">
      <c r="A9" s="376" t="s">
        <v>373</v>
      </c>
      <c r="B9" s="376"/>
      <c r="C9" s="272" t="s">
        <v>673</v>
      </c>
      <c r="D9" s="366" t="s">
        <v>371</v>
      </c>
      <c r="E9" s="377"/>
      <c r="F9" s="377"/>
      <c r="G9" s="510" t="s">
        <v>674</v>
      </c>
      <c r="H9" s="510"/>
      <c r="I9" s="510"/>
      <c r="J9" s="510"/>
      <c r="K9" s="510"/>
      <c r="L9" s="510"/>
      <c r="M9" s="510"/>
      <c r="N9" s="510"/>
      <c r="O9" s="510"/>
      <c r="P9" s="510"/>
      <c r="Q9" s="510"/>
      <c r="R9" s="511"/>
      <c r="S9" s="155"/>
    </row>
    <row r="10" spans="1:19" s="154" customFormat="1" ht="18">
      <c r="A10" s="378" t="s">
        <v>369</v>
      </c>
      <c r="B10" s="379"/>
      <c r="C10" s="273">
        <v>46050</v>
      </c>
      <c r="D10" s="376" t="s">
        <v>368</v>
      </c>
      <c r="E10" s="376"/>
      <c r="F10" s="516" t="s">
        <v>675</v>
      </c>
      <c r="G10" s="516"/>
      <c r="H10" s="516"/>
      <c r="I10" s="516"/>
      <c r="J10" s="120" t="s">
        <v>366</v>
      </c>
      <c r="K10" s="512" t="s">
        <v>676</v>
      </c>
      <c r="L10" s="510"/>
      <c r="M10" s="510"/>
      <c r="N10" s="511"/>
      <c r="O10" s="366" t="s">
        <v>364</v>
      </c>
      <c r="P10" s="367"/>
      <c r="Q10" s="371" t="s">
        <v>363</v>
      </c>
      <c r="R10" s="372"/>
      <c r="S10" s="155"/>
    </row>
    <row r="11" spans="1:19" s="155" customFormat="1" ht="6.75" customHeight="1" thickBot="1">
      <c r="A11" s="156"/>
      <c r="B11" s="156"/>
      <c r="C11" s="158"/>
      <c r="D11" s="157"/>
      <c r="E11" s="157"/>
      <c r="F11" s="156"/>
      <c r="G11" s="156"/>
      <c r="H11" s="156"/>
      <c r="I11" s="156"/>
      <c r="J11" s="156"/>
      <c r="K11" s="156"/>
      <c r="L11" s="156"/>
      <c r="M11" s="156"/>
      <c r="N11" s="156"/>
      <c r="O11" s="156"/>
      <c r="P11" s="156"/>
      <c r="Q11" s="156"/>
      <c r="R11" s="156"/>
    </row>
    <row r="12" spans="1:19" s="154" customFormat="1" ht="12.75">
      <c r="A12" s="381" t="s">
        <v>362</v>
      </c>
      <c r="B12" s="382"/>
      <c r="C12" s="382"/>
      <c r="D12" s="382"/>
      <c r="E12" s="382"/>
      <c r="F12" s="382"/>
      <c r="G12" s="382"/>
      <c r="H12" s="382"/>
      <c r="I12" s="382"/>
      <c r="J12" s="382"/>
      <c r="K12" s="382"/>
      <c r="L12" s="382"/>
      <c r="M12" s="382"/>
      <c r="N12" s="382"/>
      <c r="O12" s="382"/>
      <c r="P12" s="382"/>
      <c r="Q12" s="382"/>
      <c r="R12" s="383"/>
      <c r="S12" s="155"/>
    </row>
    <row r="13" spans="1:19" s="154" customFormat="1" ht="12.75">
      <c r="A13" s="389" t="s">
        <v>599</v>
      </c>
      <c r="B13" s="384" t="s">
        <v>360</v>
      </c>
      <c r="C13" s="384" t="s">
        <v>359</v>
      </c>
      <c r="D13" s="492" t="s">
        <v>358</v>
      </c>
      <c r="E13" s="492" t="s">
        <v>357</v>
      </c>
      <c r="F13" s="378" t="s">
        <v>600</v>
      </c>
      <c r="G13" s="494"/>
      <c r="H13" s="494"/>
      <c r="I13" s="494"/>
      <c r="J13" s="494"/>
      <c r="K13" s="494"/>
      <c r="L13" s="494"/>
      <c r="M13" s="494"/>
      <c r="N13" s="494"/>
      <c r="O13" s="494"/>
      <c r="P13" s="494"/>
      <c r="Q13" s="379"/>
      <c r="R13" s="385" t="s">
        <v>350</v>
      </c>
      <c r="S13" s="155"/>
    </row>
    <row r="14" spans="1:19" s="154" customFormat="1" ht="12.75">
      <c r="A14" s="389"/>
      <c r="B14" s="384"/>
      <c r="C14" s="384"/>
      <c r="D14" s="493"/>
      <c r="E14" s="493"/>
      <c r="F14" s="378" t="s">
        <v>601</v>
      </c>
      <c r="G14" s="494"/>
      <c r="H14" s="494"/>
      <c r="I14" s="378" t="s">
        <v>602</v>
      </c>
      <c r="J14" s="494"/>
      <c r="K14" s="494"/>
      <c r="L14" s="378" t="s">
        <v>603</v>
      </c>
      <c r="M14" s="494"/>
      <c r="N14" s="494"/>
      <c r="O14" s="378" t="s">
        <v>604</v>
      </c>
      <c r="P14" s="494"/>
      <c r="Q14" s="494"/>
      <c r="R14" s="385"/>
      <c r="S14" s="155"/>
    </row>
    <row r="15" spans="1:19" s="150" customFormat="1" ht="61.9" customHeight="1">
      <c r="A15" s="389"/>
      <c r="B15" s="384"/>
      <c r="C15" s="384"/>
      <c r="D15" s="153">
        <v>2025</v>
      </c>
      <c r="E15" s="153">
        <v>2026</v>
      </c>
      <c r="F15" s="152" t="s">
        <v>605</v>
      </c>
      <c r="G15" s="152" t="s">
        <v>606</v>
      </c>
      <c r="H15" s="229" t="s">
        <v>351</v>
      </c>
      <c r="I15" s="152" t="s">
        <v>605</v>
      </c>
      <c r="J15" s="152" t="s">
        <v>606</v>
      </c>
      <c r="K15" s="229" t="s">
        <v>351</v>
      </c>
      <c r="L15" s="152" t="s">
        <v>605</v>
      </c>
      <c r="M15" s="152" t="s">
        <v>606</v>
      </c>
      <c r="N15" s="229" t="s">
        <v>351</v>
      </c>
      <c r="O15" s="152" t="s">
        <v>605</v>
      </c>
      <c r="P15" s="152" t="s">
        <v>606</v>
      </c>
      <c r="Q15" s="229" t="s">
        <v>351</v>
      </c>
      <c r="R15" s="385"/>
      <c r="S15" s="151"/>
    </row>
    <row r="16" spans="1:19" s="150" customFormat="1" ht="60">
      <c r="A16" s="517" t="s">
        <v>677</v>
      </c>
      <c r="B16" s="275" t="s">
        <v>678</v>
      </c>
      <c r="C16" s="276" t="s">
        <v>679</v>
      </c>
      <c r="D16" s="277" t="s">
        <v>680</v>
      </c>
      <c r="E16" s="278">
        <v>4</v>
      </c>
      <c r="F16" s="279">
        <v>1</v>
      </c>
      <c r="G16" s="279">
        <v>1</v>
      </c>
      <c r="H16" s="344" t="s">
        <v>824</v>
      </c>
      <c r="I16" s="279">
        <v>1</v>
      </c>
      <c r="J16" s="280"/>
      <c r="K16" s="280"/>
      <c r="L16" s="279">
        <v>1</v>
      </c>
      <c r="M16" s="280"/>
      <c r="N16" s="280"/>
      <c r="O16" s="279">
        <v>1</v>
      </c>
      <c r="P16" s="280"/>
      <c r="Q16" s="280"/>
      <c r="R16" s="281" t="s">
        <v>681</v>
      </c>
      <c r="S16" s="151"/>
    </row>
    <row r="17" spans="1:19" s="125" customFormat="1" ht="45">
      <c r="A17" s="517"/>
      <c r="B17" s="275" t="s">
        <v>682</v>
      </c>
      <c r="C17" s="276" t="s">
        <v>679</v>
      </c>
      <c r="D17" s="277" t="s">
        <v>683</v>
      </c>
      <c r="E17" s="278">
        <v>2</v>
      </c>
      <c r="F17" s="279"/>
      <c r="G17" s="280"/>
      <c r="H17" s="280"/>
      <c r="I17" s="279">
        <v>1</v>
      </c>
      <c r="J17" s="280"/>
      <c r="K17" s="280"/>
      <c r="L17" s="279"/>
      <c r="M17" s="280"/>
      <c r="N17" s="280"/>
      <c r="O17" s="279">
        <v>1</v>
      </c>
      <c r="P17" s="280"/>
      <c r="Q17" s="280"/>
      <c r="R17" s="281" t="s">
        <v>681</v>
      </c>
      <c r="S17" s="126"/>
    </row>
    <row r="18" spans="1:19" s="125" customFormat="1" ht="45">
      <c r="A18" s="517"/>
      <c r="B18" s="275" t="s">
        <v>684</v>
      </c>
      <c r="C18" s="276" t="s">
        <v>679</v>
      </c>
      <c r="D18" s="277" t="s">
        <v>683</v>
      </c>
      <c r="E18" s="278">
        <v>2</v>
      </c>
      <c r="F18" s="279"/>
      <c r="G18" s="280"/>
      <c r="H18" s="280"/>
      <c r="I18" s="279">
        <v>1</v>
      </c>
      <c r="J18" s="280"/>
      <c r="K18" s="280"/>
      <c r="L18" s="279"/>
      <c r="M18" s="280"/>
      <c r="N18" s="280"/>
      <c r="O18" s="279">
        <v>1</v>
      </c>
      <c r="P18" s="280"/>
      <c r="Q18" s="280"/>
      <c r="R18" s="281" t="s">
        <v>681</v>
      </c>
      <c r="S18" s="126"/>
    </row>
    <row r="19" spans="1:19" s="125" customFormat="1" ht="45">
      <c r="A19" s="517"/>
      <c r="B19" s="275" t="s">
        <v>685</v>
      </c>
      <c r="C19" s="276" t="s">
        <v>679</v>
      </c>
      <c r="D19" s="277" t="s">
        <v>683</v>
      </c>
      <c r="E19" s="278">
        <v>2</v>
      </c>
      <c r="F19" s="279"/>
      <c r="G19" s="280"/>
      <c r="H19" s="280"/>
      <c r="I19" s="279">
        <v>1</v>
      </c>
      <c r="J19" s="280"/>
      <c r="K19" s="280"/>
      <c r="L19" s="279"/>
      <c r="M19" s="280"/>
      <c r="N19" s="280"/>
      <c r="O19" s="279">
        <v>1</v>
      </c>
      <c r="P19" s="280"/>
      <c r="Q19" s="280"/>
      <c r="R19" s="281" t="s">
        <v>681</v>
      </c>
      <c r="S19" s="126"/>
    </row>
    <row r="20" spans="1:19" s="125" customFormat="1" ht="45">
      <c r="A20" s="517"/>
      <c r="B20" s="275" t="s">
        <v>686</v>
      </c>
      <c r="C20" s="276" t="s">
        <v>679</v>
      </c>
      <c r="D20" s="277" t="s">
        <v>683</v>
      </c>
      <c r="E20" s="278">
        <v>2</v>
      </c>
      <c r="F20" s="279"/>
      <c r="G20" s="280"/>
      <c r="H20" s="280"/>
      <c r="I20" s="279">
        <v>1</v>
      </c>
      <c r="J20" s="280"/>
      <c r="K20" s="280"/>
      <c r="L20" s="279"/>
      <c r="M20" s="280"/>
      <c r="N20" s="280"/>
      <c r="O20" s="279">
        <v>1</v>
      </c>
      <c r="P20" s="280"/>
      <c r="Q20" s="280"/>
      <c r="R20" s="281" t="s">
        <v>681</v>
      </c>
      <c r="S20" s="126"/>
    </row>
    <row r="21" spans="1:19" s="125" customFormat="1" ht="45">
      <c r="A21" s="517" t="s">
        <v>687</v>
      </c>
      <c r="B21" s="282" t="s">
        <v>688</v>
      </c>
      <c r="C21" s="276" t="s">
        <v>689</v>
      </c>
      <c r="D21" s="187">
        <v>2</v>
      </c>
      <c r="E21" s="131">
        <v>2</v>
      </c>
      <c r="F21" s="279"/>
      <c r="G21" s="280"/>
      <c r="H21" s="280"/>
      <c r="I21" s="279">
        <v>1</v>
      </c>
      <c r="J21" s="280"/>
      <c r="K21" s="280"/>
      <c r="L21" s="279"/>
      <c r="M21" s="280"/>
      <c r="N21" s="280"/>
      <c r="O21" s="279">
        <v>1</v>
      </c>
      <c r="P21" s="280"/>
      <c r="Q21" s="280"/>
      <c r="R21" s="281" t="s">
        <v>690</v>
      </c>
      <c r="S21" s="126"/>
    </row>
    <row r="22" spans="1:19" s="125" customFormat="1" ht="54" customHeight="1">
      <c r="A22" s="517"/>
      <c r="B22" s="282" t="s">
        <v>691</v>
      </c>
      <c r="C22" s="276" t="s">
        <v>689</v>
      </c>
      <c r="D22" s="187">
        <v>2</v>
      </c>
      <c r="E22" s="131">
        <v>2</v>
      </c>
      <c r="F22" s="279"/>
      <c r="G22" s="280"/>
      <c r="H22" s="280"/>
      <c r="I22" s="279">
        <v>1</v>
      </c>
      <c r="J22" s="280"/>
      <c r="K22" s="280"/>
      <c r="L22" s="279"/>
      <c r="M22" s="280"/>
      <c r="N22" s="280"/>
      <c r="O22" s="279">
        <v>1</v>
      </c>
      <c r="P22" s="280"/>
      <c r="Q22" s="280"/>
      <c r="R22" s="281" t="s">
        <v>690</v>
      </c>
      <c r="S22" s="126"/>
    </row>
    <row r="23" spans="1:19" s="125" customFormat="1" ht="75">
      <c r="A23" s="517" t="s">
        <v>692</v>
      </c>
      <c r="B23" s="282" t="s">
        <v>693</v>
      </c>
      <c r="C23" s="276" t="s">
        <v>689</v>
      </c>
      <c r="D23" s="283" t="s">
        <v>680</v>
      </c>
      <c r="E23" s="284">
        <v>4</v>
      </c>
      <c r="F23" s="279">
        <v>1</v>
      </c>
      <c r="G23" s="279">
        <v>1</v>
      </c>
      <c r="H23" s="344" t="s">
        <v>824</v>
      </c>
      <c r="I23" s="279">
        <v>1</v>
      </c>
      <c r="J23" s="280"/>
      <c r="K23" s="280"/>
      <c r="L23" s="279">
        <v>1</v>
      </c>
      <c r="M23" s="280"/>
      <c r="N23" s="280"/>
      <c r="O23" s="279">
        <v>1</v>
      </c>
      <c r="P23" s="280"/>
      <c r="Q23" s="280"/>
      <c r="R23" s="281" t="s">
        <v>694</v>
      </c>
      <c r="S23" s="126"/>
    </row>
    <row r="24" spans="1:19" s="125" customFormat="1" ht="45">
      <c r="A24" s="517"/>
      <c r="B24" s="282" t="s">
        <v>695</v>
      </c>
      <c r="C24" s="276" t="s">
        <v>689</v>
      </c>
      <c r="D24" s="283" t="s">
        <v>680</v>
      </c>
      <c r="E24" s="284">
        <v>4</v>
      </c>
      <c r="F24" s="279">
        <v>1</v>
      </c>
      <c r="G24" s="279">
        <v>1</v>
      </c>
      <c r="H24" s="344" t="s">
        <v>824</v>
      </c>
      <c r="I24" s="279">
        <v>1</v>
      </c>
      <c r="J24" s="280"/>
      <c r="K24" s="280"/>
      <c r="L24" s="279">
        <v>1</v>
      </c>
      <c r="M24" s="280"/>
      <c r="N24" s="280"/>
      <c r="O24" s="279">
        <v>1</v>
      </c>
      <c r="P24" s="280"/>
      <c r="Q24" s="280"/>
      <c r="R24" s="281" t="s">
        <v>694</v>
      </c>
      <c r="S24" s="126"/>
    </row>
    <row r="25" spans="1:19" s="125" customFormat="1" ht="75">
      <c r="A25" s="517"/>
      <c r="B25" s="282" t="s">
        <v>696</v>
      </c>
      <c r="C25" s="276" t="s">
        <v>689</v>
      </c>
      <c r="D25" s="283" t="s">
        <v>680</v>
      </c>
      <c r="E25" s="284">
        <v>4</v>
      </c>
      <c r="F25" s="279">
        <v>1</v>
      </c>
      <c r="G25" s="279">
        <v>1</v>
      </c>
      <c r="H25" s="344" t="s">
        <v>824</v>
      </c>
      <c r="I25" s="279">
        <v>1</v>
      </c>
      <c r="J25" s="280"/>
      <c r="K25" s="280"/>
      <c r="L25" s="279">
        <v>1</v>
      </c>
      <c r="M25" s="280"/>
      <c r="N25" s="280"/>
      <c r="O25" s="279">
        <v>1</v>
      </c>
      <c r="P25" s="280"/>
      <c r="Q25" s="280"/>
      <c r="R25" s="281" t="s">
        <v>694</v>
      </c>
      <c r="S25" s="126"/>
    </row>
    <row r="26" spans="1:19" s="125" customFormat="1" ht="75">
      <c r="A26" s="517"/>
      <c r="B26" s="282" t="s">
        <v>697</v>
      </c>
      <c r="C26" s="276" t="s">
        <v>689</v>
      </c>
      <c r="D26" s="283" t="s">
        <v>680</v>
      </c>
      <c r="E26" s="284">
        <v>4</v>
      </c>
      <c r="F26" s="279">
        <v>1</v>
      </c>
      <c r="G26" s="279">
        <v>1</v>
      </c>
      <c r="H26" s="344" t="s">
        <v>824</v>
      </c>
      <c r="I26" s="279">
        <v>1</v>
      </c>
      <c r="J26" s="280"/>
      <c r="K26" s="280"/>
      <c r="L26" s="279">
        <v>1</v>
      </c>
      <c r="M26" s="280"/>
      <c r="N26" s="280"/>
      <c r="O26" s="279">
        <v>1</v>
      </c>
      <c r="P26" s="280"/>
      <c r="Q26" s="280"/>
      <c r="R26" s="281" t="s">
        <v>694</v>
      </c>
      <c r="S26" s="126"/>
    </row>
    <row r="27" spans="1:19" s="125" customFormat="1" ht="30">
      <c r="A27" s="517" t="s">
        <v>698</v>
      </c>
      <c r="B27" s="282" t="s">
        <v>699</v>
      </c>
      <c r="C27" s="276" t="s">
        <v>689</v>
      </c>
      <c r="D27" s="187">
        <v>2</v>
      </c>
      <c r="E27" s="131">
        <v>2</v>
      </c>
      <c r="F27" s="279"/>
      <c r="G27" s="280"/>
      <c r="H27" s="280"/>
      <c r="I27" s="279">
        <v>1</v>
      </c>
      <c r="J27" s="280"/>
      <c r="K27" s="280"/>
      <c r="L27" s="279"/>
      <c r="M27" s="280"/>
      <c r="N27" s="280"/>
      <c r="O27" s="279">
        <v>1</v>
      </c>
      <c r="P27" s="280"/>
      <c r="Q27" s="280"/>
      <c r="R27" s="281" t="s">
        <v>700</v>
      </c>
      <c r="S27" s="126"/>
    </row>
    <row r="28" spans="1:19" s="125" customFormat="1" ht="30">
      <c r="A28" s="517"/>
      <c r="B28" s="282" t="s">
        <v>701</v>
      </c>
      <c r="C28" s="276" t="s">
        <v>689</v>
      </c>
      <c r="D28" s="187">
        <v>4</v>
      </c>
      <c r="E28" s="131">
        <v>4</v>
      </c>
      <c r="F28" s="279">
        <v>1</v>
      </c>
      <c r="G28" s="279">
        <v>1</v>
      </c>
      <c r="H28" s="344" t="s">
        <v>824</v>
      </c>
      <c r="I28" s="279">
        <v>1</v>
      </c>
      <c r="J28" s="280"/>
      <c r="K28" s="280"/>
      <c r="L28" s="279">
        <v>1</v>
      </c>
      <c r="M28" s="280"/>
      <c r="N28" s="280"/>
      <c r="O28" s="279">
        <v>1</v>
      </c>
      <c r="P28" s="280"/>
      <c r="Q28" s="280"/>
      <c r="R28" s="281" t="s">
        <v>700</v>
      </c>
      <c r="S28" s="126"/>
    </row>
    <row r="29" spans="1:19" s="125" customFormat="1" ht="45">
      <c r="A29" s="519" t="s">
        <v>702</v>
      </c>
      <c r="B29" s="285" t="s">
        <v>703</v>
      </c>
      <c r="C29" s="276" t="s">
        <v>689</v>
      </c>
      <c r="D29" s="283" t="s">
        <v>683</v>
      </c>
      <c r="E29" s="284">
        <v>2</v>
      </c>
      <c r="F29" s="279"/>
      <c r="G29" s="280"/>
      <c r="H29" s="280"/>
      <c r="I29" s="279">
        <v>1</v>
      </c>
      <c r="J29" s="280"/>
      <c r="K29" s="280"/>
      <c r="L29" s="279"/>
      <c r="M29" s="280"/>
      <c r="N29" s="280"/>
      <c r="O29" s="279">
        <v>1</v>
      </c>
      <c r="P29" s="280"/>
      <c r="Q29" s="280"/>
      <c r="R29" s="281" t="s">
        <v>704</v>
      </c>
      <c r="S29" s="126"/>
    </row>
    <row r="30" spans="1:19" s="125" customFormat="1" ht="25.5">
      <c r="A30" s="520"/>
      <c r="B30" s="285" t="s">
        <v>705</v>
      </c>
      <c r="C30" s="276" t="s">
        <v>689</v>
      </c>
      <c r="D30" s="283" t="s">
        <v>683</v>
      </c>
      <c r="E30" s="284">
        <v>2</v>
      </c>
      <c r="F30" s="279"/>
      <c r="G30" s="280"/>
      <c r="H30" s="280"/>
      <c r="I30" s="279">
        <v>1</v>
      </c>
      <c r="J30" s="280"/>
      <c r="K30" s="280"/>
      <c r="L30" s="279"/>
      <c r="M30" s="280"/>
      <c r="N30" s="280"/>
      <c r="O30" s="279">
        <v>1</v>
      </c>
      <c r="P30" s="280"/>
      <c r="Q30" s="280"/>
      <c r="R30" s="281" t="s">
        <v>706</v>
      </c>
      <c r="S30" s="126"/>
    </row>
    <row r="31" spans="1:19" s="125" customFormat="1" ht="90.75">
      <c r="A31" s="286" t="s">
        <v>707</v>
      </c>
      <c r="B31" s="285" t="s">
        <v>708</v>
      </c>
      <c r="C31" s="276" t="s">
        <v>689</v>
      </c>
      <c r="D31" s="187">
        <v>4</v>
      </c>
      <c r="E31" s="131">
        <v>4</v>
      </c>
      <c r="F31" s="279">
        <v>1</v>
      </c>
      <c r="G31" s="279">
        <v>1</v>
      </c>
      <c r="H31" s="344" t="s">
        <v>824</v>
      </c>
      <c r="I31" s="279">
        <v>1</v>
      </c>
      <c r="J31" s="280"/>
      <c r="K31" s="280"/>
      <c r="L31" s="279">
        <v>1</v>
      </c>
      <c r="M31" s="280"/>
      <c r="N31" s="280"/>
      <c r="O31" s="279">
        <v>1</v>
      </c>
      <c r="P31" s="280"/>
      <c r="Q31" s="280"/>
      <c r="R31" s="281" t="s">
        <v>704</v>
      </c>
      <c r="S31" s="126"/>
    </row>
    <row r="32" spans="1:19" s="125" customFormat="1" ht="30">
      <c r="A32" s="276" t="s">
        <v>611</v>
      </c>
      <c r="B32" s="274" t="s">
        <v>612</v>
      </c>
      <c r="C32" s="287"/>
      <c r="D32" s="187"/>
      <c r="E32" s="131"/>
      <c r="F32" s="279"/>
      <c r="G32" s="280"/>
      <c r="H32" s="280"/>
      <c r="I32" s="279"/>
      <c r="J32" s="280"/>
      <c r="K32" s="280"/>
      <c r="L32" s="279"/>
      <c r="M32" s="280"/>
      <c r="N32" s="280"/>
      <c r="O32" s="279"/>
      <c r="P32" s="280"/>
      <c r="Q32" s="280"/>
      <c r="R32" s="288"/>
      <c r="S32" s="126"/>
    </row>
    <row r="33" spans="1:19" s="113" customFormat="1" ht="38.25">
      <c r="A33" s="439"/>
      <c r="B33" s="439"/>
      <c r="C33" s="439"/>
      <c r="D33" s="439"/>
      <c r="E33" s="518"/>
      <c r="F33" s="289" t="s">
        <v>293</v>
      </c>
      <c r="G33" s="289" t="s">
        <v>292</v>
      </c>
      <c r="H33" s="290" t="s">
        <v>291</v>
      </c>
      <c r="I33" s="289" t="s">
        <v>293</v>
      </c>
      <c r="J33" s="289" t="s">
        <v>292</v>
      </c>
      <c r="K33" s="290" t="s">
        <v>291</v>
      </c>
      <c r="L33" s="289" t="s">
        <v>293</v>
      </c>
      <c r="M33" s="289" t="s">
        <v>292</v>
      </c>
      <c r="N33" s="290" t="s">
        <v>291</v>
      </c>
      <c r="O33" s="289" t="s">
        <v>293</v>
      </c>
      <c r="P33" s="289" t="s">
        <v>292</v>
      </c>
      <c r="Q33" s="291" t="s">
        <v>291</v>
      </c>
      <c r="R33" s="292" t="s">
        <v>290</v>
      </c>
      <c r="S33" s="114"/>
    </row>
    <row r="34" spans="1:19" s="113" customFormat="1" ht="15.75">
      <c r="A34" s="107"/>
      <c r="B34" s="107"/>
      <c r="C34" s="440" t="s">
        <v>289</v>
      </c>
      <c r="D34" s="376"/>
      <c r="E34" s="119">
        <f>+SUM(E16:E32)</f>
        <v>46</v>
      </c>
      <c r="F34" s="326">
        <f>+SUM(F15:F32)</f>
        <v>7</v>
      </c>
      <c r="G34" s="326">
        <f>+SUM(G17:G32)</f>
        <v>6</v>
      </c>
      <c r="H34" s="327">
        <f>+G34/F34</f>
        <v>0.8571428571428571</v>
      </c>
      <c r="I34" s="326">
        <f>+SUM(I15:I32)</f>
        <v>16</v>
      </c>
      <c r="J34" s="326">
        <f>+SUM(J17:J32)</f>
        <v>0</v>
      </c>
      <c r="K34" s="327">
        <f>+J34/I34</f>
        <v>0</v>
      </c>
      <c r="L34" s="326">
        <f>+SUM(L15:L32)</f>
        <v>7</v>
      </c>
      <c r="M34" s="326">
        <f>+SUM(M17:M32)</f>
        <v>0</v>
      </c>
      <c r="N34" s="327">
        <f>+M34/L34</f>
        <v>0</v>
      </c>
      <c r="O34" s="326">
        <f>+SUM(O15:O32)</f>
        <v>16</v>
      </c>
      <c r="P34" s="326">
        <f>+SUM(P17:P32)</f>
        <v>0</v>
      </c>
      <c r="Q34" s="328">
        <f>+P34/O34</f>
        <v>0</v>
      </c>
      <c r="R34" s="329">
        <f>+SUM(G34+J34+M34+P34)/(F34+I34+L34+O34)</f>
        <v>0.13043478260869565</v>
      </c>
      <c r="S34" s="114"/>
    </row>
    <row r="35" spans="1:19" s="110" customFormat="1" ht="332.45" customHeight="1">
      <c r="A35" s="112"/>
      <c r="B35" s="112"/>
      <c r="C35" s="521" t="s">
        <v>459</v>
      </c>
      <c r="D35" s="521"/>
      <c r="E35" s="521"/>
      <c r="F35" s="524" t="s">
        <v>829</v>
      </c>
      <c r="G35" s="524"/>
      <c r="H35" s="524"/>
      <c r="I35" s="418"/>
      <c r="J35" s="418"/>
      <c r="K35" s="418"/>
      <c r="L35" s="418"/>
      <c r="M35" s="418"/>
      <c r="N35" s="418"/>
      <c r="O35" s="418"/>
      <c r="P35" s="418"/>
      <c r="Q35" s="418"/>
      <c r="R35" s="356" t="s">
        <v>287</v>
      </c>
    </row>
    <row r="36" spans="1:19" s="107" customFormat="1" ht="76.900000000000006" customHeight="1">
      <c r="C36" s="522"/>
      <c r="D36" s="522"/>
      <c r="E36" s="522"/>
      <c r="F36" s="524"/>
      <c r="G36" s="524"/>
      <c r="H36" s="524"/>
      <c r="I36" s="418"/>
      <c r="J36" s="418"/>
      <c r="K36" s="418"/>
      <c r="L36" s="418"/>
      <c r="M36" s="418"/>
      <c r="N36" s="418"/>
      <c r="O36" s="418"/>
      <c r="P36" s="418"/>
      <c r="Q36" s="418"/>
      <c r="R36" s="356"/>
    </row>
    <row r="37" spans="1:19" s="107" customFormat="1" ht="106.9" customHeight="1">
      <c r="C37" s="522"/>
      <c r="D37" s="522"/>
      <c r="E37" s="522"/>
      <c r="F37" s="524"/>
      <c r="G37" s="524"/>
      <c r="H37" s="524"/>
      <c r="I37" s="418"/>
      <c r="J37" s="418"/>
      <c r="K37" s="418"/>
      <c r="L37" s="418"/>
      <c r="M37" s="418"/>
      <c r="N37" s="418"/>
      <c r="O37" s="418"/>
      <c r="P37" s="418"/>
      <c r="Q37" s="418"/>
      <c r="R37" s="356"/>
    </row>
    <row r="38" spans="1:19" s="107" customFormat="1" ht="90.6" customHeight="1">
      <c r="C38" s="522"/>
      <c r="D38" s="522"/>
      <c r="E38" s="522"/>
      <c r="F38" s="524"/>
      <c r="G38" s="524"/>
      <c r="H38" s="524"/>
      <c r="I38" s="418"/>
      <c r="J38" s="418"/>
      <c r="K38" s="418"/>
      <c r="L38" s="418"/>
      <c r="M38" s="418"/>
      <c r="N38" s="418"/>
      <c r="O38" s="418"/>
      <c r="P38" s="418"/>
      <c r="Q38" s="418"/>
      <c r="R38" s="356"/>
    </row>
    <row r="39" spans="1:19" s="107" customFormat="1" ht="145.15" customHeight="1">
      <c r="C39" s="523"/>
      <c r="D39" s="523"/>
      <c r="E39" s="523"/>
      <c r="F39" s="524"/>
      <c r="G39" s="524"/>
      <c r="H39" s="524"/>
      <c r="I39" s="418"/>
      <c r="J39" s="418"/>
      <c r="K39" s="418"/>
      <c r="L39" s="418"/>
      <c r="M39" s="418"/>
      <c r="N39" s="418"/>
      <c r="O39" s="418"/>
      <c r="P39" s="418"/>
      <c r="Q39" s="418"/>
      <c r="R39" s="356"/>
    </row>
    <row r="40" spans="1:19" s="107" customFormat="1">
      <c r="D40" s="109"/>
      <c r="E40" s="109"/>
    </row>
    <row r="41" spans="1:19" s="107" customFormat="1">
      <c r="D41" s="109"/>
      <c r="E41" s="109"/>
    </row>
    <row r="42" spans="1:19" s="107" customFormat="1">
      <c r="D42" s="109"/>
      <c r="E42" s="109"/>
    </row>
    <row r="43" spans="1:19" s="107" customFormat="1">
      <c r="D43" s="109"/>
      <c r="E43" s="109"/>
    </row>
    <row r="44" spans="1:19" s="107" customFormat="1">
      <c r="D44" s="109"/>
      <c r="E44" s="109"/>
    </row>
    <row r="45" spans="1:19" s="107" customFormat="1">
      <c r="D45" s="109"/>
      <c r="E45" s="109"/>
    </row>
    <row r="46" spans="1:19" s="107" customFormat="1">
      <c r="D46" s="109"/>
      <c r="E46" s="109"/>
    </row>
    <row r="47" spans="1:19" s="107" customFormat="1">
      <c r="D47" s="109"/>
      <c r="E47" s="109"/>
    </row>
    <row r="48" spans="1:19" s="107" customFormat="1">
      <c r="D48" s="109"/>
      <c r="E48" s="109"/>
    </row>
    <row r="49" spans="4:5" s="107" customFormat="1">
      <c r="D49" s="109"/>
      <c r="E49" s="109"/>
    </row>
    <row r="50" spans="4:5" s="107" customFormat="1">
      <c r="D50" s="109"/>
      <c r="E50" s="109"/>
    </row>
    <row r="51" spans="4:5" s="107" customFormat="1">
      <c r="D51" s="109"/>
      <c r="E51" s="109"/>
    </row>
    <row r="52" spans="4:5" s="107" customFormat="1">
      <c r="D52" s="109"/>
      <c r="E52" s="109"/>
    </row>
    <row r="53" spans="4:5" s="107" customFormat="1">
      <c r="D53" s="109"/>
      <c r="E53" s="109"/>
    </row>
    <row r="54" spans="4:5" s="107" customFormat="1">
      <c r="D54" s="109"/>
      <c r="E54" s="109"/>
    </row>
    <row r="55" spans="4:5" s="107" customFormat="1">
      <c r="D55" s="109"/>
      <c r="E55" s="109"/>
    </row>
    <row r="56" spans="4:5" s="107" customFormat="1">
      <c r="D56" s="109"/>
      <c r="E56" s="109"/>
    </row>
    <row r="57" spans="4:5" s="107" customFormat="1">
      <c r="D57" s="109"/>
      <c r="E57" s="109"/>
    </row>
    <row r="58" spans="4:5" s="107" customFormat="1">
      <c r="D58" s="109"/>
      <c r="E58" s="109"/>
    </row>
    <row r="59" spans="4:5" s="107" customFormat="1">
      <c r="D59" s="109"/>
      <c r="E59" s="109"/>
    </row>
    <row r="60" spans="4:5" s="107" customFormat="1">
      <c r="D60" s="109"/>
      <c r="E60" s="109"/>
    </row>
    <row r="61" spans="4:5" s="107" customFormat="1">
      <c r="D61" s="109"/>
      <c r="E61" s="109"/>
    </row>
    <row r="62" spans="4:5" s="107" customFormat="1">
      <c r="D62" s="109"/>
      <c r="E62" s="109"/>
    </row>
    <row r="63" spans="4:5" s="107" customFormat="1">
      <c r="D63" s="109"/>
      <c r="E63" s="109"/>
    </row>
    <row r="64" spans="4:5" s="107" customFormat="1">
      <c r="D64" s="109"/>
      <c r="E64" s="109"/>
    </row>
    <row r="65" spans="4:5" s="107" customFormat="1">
      <c r="D65" s="109"/>
      <c r="E65" s="109"/>
    </row>
    <row r="66" spans="4:5" s="107" customFormat="1">
      <c r="D66" s="109"/>
      <c r="E66" s="109"/>
    </row>
    <row r="67" spans="4:5" s="107" customFormat="1">
      <c r="D67" s="109"/>
      <c r="E67" s="109"/>
    </row>
    <row r="68" spans="4:5" s="107" customFormat="1">
      <c r="D68" s="109"/>
      <c r="E68" s="109"/>
    </row>
    <row r="69" spans="4:5" s="107" customFormat="1">
      <c r="D69" s="109"/>
      <c r="E69" s="109"/>
    </row>
    <row r="70" spans="4:5" s="107" customFormat="1">
      <c r="D70" s="109"/>
      <c r="E70" s="109"/>
    </row>
    <row r="71" spans="4:5" s="107" customFormat="1">
      <c r="D71" s="109"/>
      <c r="E71" s="109"/>
    </row>
    <row r="72" spans="4:5" s="107" customFormat="1">
      <c r="D72" s="109"/>
      <c r="E72" s="109"/>
    </row>
    <row r="73" spans="4:5" s="107" customFormat="1">
      <c r="D73" s="109"/>
      <c r="E73" s="109"/>
    </row>
    <row r="74" spans="4:5" s="107" customFormat="1">
      <c r="D74" s="109"/>
      <c r="E74" s="109"/>
    </row>
    <row r="75" spans="4:5" s="107" customFormat="1">
      <c r="D75" s="109"/>
      <c r="E75" s="109"/>
    </row>
    <row r="76" spans="4:5" s="107" customFormat="1">
      <c r="D76" s="109"/>
      <c r="E76" s="109"/>
    </row>
    <row r="77" spans="4:5" s="107" customFormat="1">
      <c r="D77" s="109"/>
      <c r="E77" s="109"/>
    </row>
    <row r="78" spans="4:5" s="107" customFormat="1">
      <c r="D78" s="109"/>
      <c r="E78" s="109"/>
    </row>
    <row r="79" spans="4:5" s="107" customFormat="1">
      <c r="D79" s="109"/>
      <c r="E79" s="109"/>
    </row>
    <row r="80" spans="4:5" s="107" customFormat="1">
      <c r="D80" s="109"/>
      <c r="E80" s="109"/>
    </row>
    <row r="81" spans="4:5" s="107" customFormat="1">
      <c r="D81" s="109"/>
      <c r="E81" s="109"/>
    </row>
    <row r="82" spans="4:5" s="107" customFormat="1">
      <c r="D82" s="109"/>
      <c r="E82" s="109"/>
    </row>
    <row r="83" spans="4:5" s="107" customFormat="1">
      <c r="D83" s="109"/>
      <c r="E83" s="109"/>
    </row>
    <row r="84" spans="4:5" s="107" customFormat="1">
      <c r="D84" s="109"/>
      <c r="E84" s="109"/>
    </row>
    <row r="85" spans="4:5" s="107" customFormat="1">
      <c r="D85" s="109"/>
      <c r="E85" s="109"/>
    </row>
    <row r="86" spans="4:5" s="107" customFormat="1">
      <c r="D86" s="109"/>
      <c r="E86" s="109"/>
    </row>
    <row r="87" spans="4:5" s="107" customFormat="1">
      <c r="D87" s="109"/>
      <c r="E87" s="109"/>
    </row>
    <row r="88" spans="4:5" s="107" customFormat="1">
      <c r="D88" s="109"/>
      <c r="E88" s="109"/>
    </row>
    <row r="89" spans="4:5" s="107" customFormat="1">
      <c r="D89" s="109"/>
      <c r="E89" s="109"/>
    </row>
    <row r="90" spans="4:5" s="107" customFormat="1">
      <c r="D90" s="109"/>
      <c r="E90" s="109"/>
    </row>
    <row r="91" spans="4:5" s="107" customFormat="1">
      <c r="D91" s="109"/>
      <c r="E91" s="109"/>
    </row>
    <row r="92" spans="4:5" s="107" customFormat="1">
      <c r="D92" s="109"/>
      <c r="E92" s="109"/>
    </row>
    <row r="93" spans="4:5" s="107" customFormat="1">
      <c r="D93" s="109"/>
      <c r="E93" s="109"/>
    </row>
    <row r="94" spans="4:5" s="107" customFormat="1">
      <c r="D94" s="109"/>
      <c r="E94" s="109"/>
    </row>
    <row r="95" spans="4:5" s="107" customFormat="1">
      <c r="D95" s="109"/>
      <c r="E95" s="109"/>
    </row>
    <row r="96" spans="4:5" s="107" customFormat="1">
      <c r="D96" s="109"/>
      <c r="E96" s="109"/>
    </row>
    <row r="97" spans="4:5" s="107" customFormat="1">
      <c r="D97" s="109"/>
      <c r="E97" s="109"/>
    </row>
    <row r="98" spans="4:5" s="107" customFormat="1">
      <c r="D98" s="109"/>
      <c r="E98" s="109"/>
    </row>
    <row r="99" spans="4:5" s="107" customFormat="1">
      <c r="D99" s="109"/>
      <c r="E99" s="109"/>
    </row>
    <row r="100" spans="4:5" s="107" customFormat="1">
      <c r="D100" s="109"/>
      <c r="E100" s="109"/>
    </row>
    <row r="101" spans="4:5" s="107" customFormat="1">
      <c r="D101" s="109"/>
      <c r="E101" s="109"/>
    </row>
    <row r="102" spans="4:5" s="107" customFormat="1">
      <c r="D102" s="109"/>
      <c r="E102" s="109"/>
    </row>
    <row r="103" spans="4:5" s="107" customFormat="1">
      <c r="D103" s="109"/>
      <c r="E103" s="109"/>
    </row>
    <row r="104" spans="4:5" s="107" customFormat="1">
      <c r="D104" s="109"/>
      <c r="E104" s="109"/>
    </row>
    <row r="105" spans="4:5" s="107" customFormat="1">
      <c r="D105" s="109"/>
      <c r="E105" s="109"/>
    </row>
    <row r="106" spans="4:5" s="107" customFormat="1">
      <c r="D106" s="109"/>
      <c r="E106" s="109"/>
    </row>
    <row r="107" spans="4:5" s="107" customFormat="1">
      <c r="D107" s="109"/>
      <c r="E107" s="109"/>
    </row>
    <row r="108" spans="4:5" s="107" customFormat="1">
      <c r="D108" s="109"/>
      <c r="E108" s="109"/>
    </row>
    <row r="109" spans="4:5" s="107" customFormat="1">
      <c r="D109" s="109"/>
      <c r="E109" s="109"/>
    </row>
    <row r="110" spans="4:5" s="107" customFormat="1">
      <c r="D110" s="109"/>
      <c r="E110" s="109"/>
    </row>
    <row r="111" spans="4:5" s="107" customFormat="1">
      <c r="D111" s="109"/>
      <c r="E111" s="109"/>
    </row>
    <row r="112" spans="4:5" s="107" customFormat="1">
      <c r="D112" s="109"/>
      <c r="E112" s="109"/>
    </row>
    <row r="113" spans="1:5" s="107" customFormat="1">
      <c r="D113" s="109"/>
      <c r="E113" s="109"/>
    </row>
    <row r="114" spans="1:5" s="107" customFormat="1">
      <c r="D114" s="109"/>
      <c r="E114" s="109"/>
    </row>
    <row r="115" spans="1:5" s="107" customFormat="1">
      <c r="D115" s="109"/>
      <c r="E115" s="109"/>
    </row>
    <row r="116" spans="1:5" s="107" customFormat="1">
      <c r="D116" s="109"/>
      <c r="E116" s="109"/>
    </row>
    <row r="117" spans="1:5" s="107" customFormat="1">
      <c r="D117" s="109"/>
      <c r="E117" s="109"/>
    </row>
    <row r="118" spans="1:5" s="107" customFormat="1">
      <c r="D118" s="109"/>
      <c r="E118" s="109"/>
    </row>
    <row r="119" spans="1:5" s="107" customFormat="1">
      <c r="D119" s="109"/>
      <c r="E119" s="109"/>
    </row>
    <row r="120" spans="1:5" s="107" customFormat="1">
      <c r="D120" s="109"/>
      <c r="E120" s="109"/>
    </row>
    <row r="121" spans="1:5" s="107" customFormat="1">
      <c r="D121" s="109"/>
      <c r="E121" s="109"/>
    </row>
    <row r="122" spans="1:5">
      <c r="A122" s="107"/>
      <c r="B122" s="107"/>
      <c r="C122" s="107"/>
      <c r="D122" s="109"/>
      <c r="E122" s="109"/>
    </row>
  </sheetData>
  <autoFilter ref="A15:Z35" xr:uid="{39F5382C-E939-4979-8460-E049AC85ACD8}"/>
  <mergeCells count="44">
    <mergeCell ref="R35:R39"/>
    <mergeCell ref="C35:E39"/>
    <mergeCell ref="F35:H39"/>
    <mergeCell ref="I35:K39"/>
    <mergeCell ref="L35:N39"/>
    <mergeCell ref="O35:Q39"/>
    <mergeCell ref="A33:E33"/>
    <mergeCell ref="C34:D34"/>
    <mergeCell ref="O14:Q14"/>
    <mergeCell ref="A16:A20"/>
    <mergeCell ref="A21:A22"/>
    <mergeCell ref="A23:A26"/>
    <mergeCell ref="A29:A30"/>
    <mergeCell ref="A27:A28"/>
    <mergeCell ref="A12:R12"/>
    <mergeCell ref="A13:A15"/>
    <mergeCell ref="B13:B15"/>
    <mergeCell ref="C13:C15"/>
    <mergeCell ref="D13:D14"/>
    <mergeCell ref="E13:E14"/>
    <mergeCell ref="F13:Q13"/>
    <mergeCell ref="R13:R15"/>
    <mergeCell ref="F14:H14"/>
    <mergeCell ref="I14:K14"/>
    <mergeCell ref="L14:N14"/>
    <mergeCell ref="B1:P1"/>
    <mergeCell ref="B2:P3"/>
    <mergeCell ref="A5:B5"/>
    <mergeCell ref="C5:R5"/>
    <mergeCell ref="A6:B6"/>
    <mergeCell ref="C6:R6"/>
    <mergeCell ref="Q10:R10"/>
    <mergeCell ref="A7:B7"/>
    <mergeCell ref="C7:R7"/>
    <mergeCell ref="A8:B8"/>
    <mergeCell ref="C8:R8"/>
    <mergeCell ref="A9:B9"/>
    <mergeCell ref="D9:F9"/>
    <mergeCell ref="G9:R9"/>
    <mergeCell ref="A10:B10"/>
    <mergeCell ref="D10:E10"/>
    <mergeCell ref="F10:I10"/>
    <mergeCell ref="K10:N10"/>
    <mergeCell ref="O10:P10"/>
  </mergeCells>
  <dataValidations count="3">
    <dataValidation type="decimal" operator="lessThan" allowBlank="1" showInputMessage="1" showErrorMessage="1" sqref="Q1:Q2" xr:uid="{8087E58E-F0A8-4D31-BC5E-D216FFEEF0EC}">
      <formula1>0</formula1>
    </dataValidation>
    <dataValidation operator="lessThan" allowBlank="1" showInputMessage="1" showErrorMessage="1" sqref="R2:R3 B1:B2 Q3" xr:uid="{EF3DD5BD-039B-4799-8AE0-AED89650F142}"/>
    <dataValidation type="decimal" operator="lessThan" showInputMessage="1" sqref="R1" xr:uid="{8C67EA36-198C-482C-9644-D1514C4C6FDF}">
      <formula1>0</formula1>
    </dataValidation>
  </dataValidations>
  <hyperlinks>
    <hyperlink ref="H16" r:id="rId1" display="https://supersalud.sharepoint.com/:f:/g/GEGATI/IgA6FB30d1xRTbsV-EqxBXRBAdj_-DDJQS41BqZrrNGKXVo?e=JP8nxn" xr:uid="{4DA26C7F-EEA4-4977-8007-B2249BB4B055}"/>
    <hyperlink ref="H23" r:id="rId2" display="https://supersalud.sharepoint.com/:f:/g/GEGATI/IgA6FB30d1xRTbsV-EqxBXRBAdj_-DDJQS41BqZrrNGKXVo?e=JP8nxn" xr:uid="{ECCC055E-57F3-47CD-94BD-EFA63FF55C4E}"/>
    <hyperlink ref="H24" r:id="rId3" display="https://supersalud.sharepoint.com/:f:/g/GEGATI/IgA6FB30d1xRTbsV-EqxBXRBAdj_-DDJQS41BqZrrNGKXVo?e=JP8nxn" xr:uid="{6E010358-3E97-467E-90F1-0A0B147CB8C7}"/>
    <hyperlink ref="H25" r:id="rId4" display="https://supersalud.sharepoint.com/:f:/g/GEGATI/IgA6FB30d1xRTbsV-EqxBXRBAdj_-DDJQS41BqZrrNGKXVo?e=JP8nxn" xr:uid="{384D2D59-18C2-40A0-9E69-5615B01E5635}"/>
    <hyperlink ref="H26" r:id="rId5" display="https://supersalud.sharepoint.com/:f:/g/GEGATI/IgA6FB30d1xRTbsV-EqxBXRBAdj_-DDJQS41BqZrrNGKXVo?e=JP8nxn" xr:uid="{919BB3CE-0AFA-4282-9FD7-D8D8881F7277}"/>
    <hyperlink ref="H28" r:id="rId6" display="https://supersalud.sharepoint.com/:f:/g/GEGATI/IgA6FB30d1xRTbsV-EqxBXRBAdj_-DDJQS41BqZrrNGKXVo?e=JP8nxn" xr:uid="{81230A6D-1079-43B8-81CA-FD36455D336A}"/>
    <hyperlink ref="H31" r:id="rId7" display="https://supersalud.sharepoint.com/:f:/g/GEGATI/IgA6FB30d1xRTbsV-EqxBXRBAdj_-DDJQS41BqZrrNGKXVo?e=JP8nxn" xr:uid="{BC924562-D325-495F-BFEC-1BFBCCAA0F6C}"/>
  </hyperlinks>
  <pageMargins left="0.7" right="0.7" top="0.75" bottom="0.75" header="0.3" footer="0.3"/>
  <drawing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66F95A7D9CAE134C823E3669235409DD" ma:contentTypeVersion="34" ma:contentTypeDescription="Campos definidos por la oficina de planeación" ma:contentTypeScope="" ma:versionID="3691301fd513291dccabbaa5f38815a4">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targetNamespace="http://schemas.microsoft.com/office/2006/metadata/properties" ma:root="true" ma:fieldsID="d82c39a7726afbf49cf64a0d33adfde0" ns1:_="" ns2:_="" ns3:_="" ns4:_="">
    <xsd:import namespace="http://schemas.microsoft.com/sharepoint/v3"/>
    <xsd:import namespace="b6565643-c00f-44ce-b5d1-532a85e4382c"/>
    <xsd:import namespace="cfd7d055-4c42-4b1a-a19c-7e601acfe3a8"/>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umero xmlns="b6565643-c00f-44ce-b5d1-532a85e4382c">CC</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2026-03-30T05:00:00+00:00</Fecha_x0020_de_x0020_generación_x0020_de_x0020_la_x0020_información>
    <Serie xmlns="cfd7d055-4c42-4b1a-a19c-7e601acfe3a8">129</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junio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seguimiento a los planes estratégicos institucionales durante el primer  trimestre (enero, febrero, marzo) de la vigencia 2026, conforme a las exigencias del Decreto 612 de 2018.</Descripcion>
    <Ano_Plantilla xmlns="b6565643-c00f-44ce-b5d1-532a85e4382c">2026</Ano_Plantilla>
    <Sub-Serie xmlns="cfd7d055-4c42-4b1a-a19c-7e601acfe3a8">196</Sub-Serie>
    <Informacion_publicada_o_disponible xmlns="b6565643-c00f-44ce-b5d1-532a85e4382c">https://www.supersalud.gov.co/es-co/nuestra-entidad/control/informes-institucionales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2026-06-22T05:00:00+00:00</Fecha_x0020_de_x0020_inicio_x0020_de_x0020_publicación>
    <Tipo_x0020_Documental xmlns="cfd7d055-4c42-4b1a-a19c-7e601acfe3a8">2026</Tipo_x0020_Documental>
    <_dlc_DocId xmlns="b6565643-c00f-44ce-b5d1-532a85e4382c">XQAF2AT3N76N-135-394</_dlc_DocId>
    <_dlc_DocIdUrl xmlns="b6565643-c00f-44ce-b5d1-532a85e4382c">
      <Url>https://docs.supersalud.gov.co/PortalWeb/planeacion/_layouts/15/DocIdRedir.aspx?ID=XQAF2AT3N76N-135-394</Url>
      <Description>XQAF2AT3N76N-135-394</Description>
    </_dlc_DocIdUrl>
  </documentManagement>
</p:properties>
</file>

<file path=customXml/itemProps1.xml><?xml version="1.0" encoding="utf-8"?>
<ds:datastoreItem xmlns:ds="http://schemas.openxmlformats.org/officeDocument/2006/customXml" ds:itemID="{03107B19-AF10-45CB-A510-561162035803}">
  <ds:schemaRefs>
    <ds:schemaRef ds:uri="office.server.policy"/>
  </ds:schemaRefs>
</ds:datastoreItem>
</file>

<file path=customXml/itemProps2.xml><?xml version="1.0" encoding="utf-8"?>
<ds:datastoreItem xmlns:ds="http://schemas.openxmlformats.org/officeDocument/2006/customXml" ds:itemID="{D510043E-2803-4CC3-B51E-0E7509BDBB1D}"/>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65AC4D7B-6E53-4AE8-9A13-BB223419A4AB}">
  <ds:schemaRefs>
    <ds:schemaRef ds:uri="http://schemas.microsoft.com/sharepoint/events"/>
  </ds:schemaRefs>
</ds:datastoreItem>
</file>

<file path=customXml/itemProps5.xml><?xml version="1.0" encoding="utf-8"?>
<ds:datastoreItem xmlns:ds="http://schemas.openxmlformats.org/officeDocument/2006/customXml" ds:itemID="{B612D03A-8FBB-4CF4-A887-CF32964EA6D2}">
  <ds:schemaRefs>
    <ds:schemaRef ds:uri="http://www.w3.org/XML/1998/namespace"/>
    <ds:schemaRef ds:uri="http://purl.org/dc/terms/"/>
    <ds:schemaRef ds:uri="http://purl.org/dc/elements/1.1/"/>
    <ds:schemaRef ds:uri="b6565643-c00f-44ce-b5d1-532a85e4382c"/>
    <ds:schemaRef ds:uri="cfd7d055-4c42-4b1a-a19c-7e601acfe3a8"/>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60c38085-413c-455a-bf36-609d76e3b506"/>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PEI T-I</vt:lpstr>
      <vt:lpstr>PETH </vt:lpstr>
      <vt:lpstr>PETH</vt:lpstr>
      <vt:lpstr>PIC</vt:lpstr>
      <vt:lpstr>PBIEN</vt:lpstr>
      <vt:lpstr>SST</vt:lpstr>
      <vt:lpstr>PAA</vt:lpstr>
      <vt:lpstr>PINAR</vt:lpstr>
      <vt:lpstr>PETI</vt:lpstr>
      <vt:lpstr>PSPI</vt:lpstr>
      <vt:lpstr>PTRSPI</vt:lpstr>
      <vt:lpstr>LISTAS</vt:lpstr>
      <vt:lpstr>Hoja1</vt:lpstr>
      <vt:lpstr>LISTADOS</vt:lpstr>
      <vt:lpstr>D_MIPG</vt:lpstr>
      <vt:lpstr>DEPENDENCIAS</vt:lpstr>
      <vt:lpstr>EES</vt:lpstr>
      <vt:lpstr>FRECU</vt:lpstr>
      <vt:lpstr>OBI</vt:lpstr>
      <vt:lpstr>ODS</vt:lpstr>
      <vt:lpstr>P_MIPG</vt:lpstr>
      <vt:lpstr>PES</vt:lpstr>
      <vt:lpstr>PI</vt:lpstr>
      <vt:lpstr>PND</vt:lpstr>
      <vt:lpstr>PRC</vt:lpstr>
      <vt:lpstr>TIPO</vt:lpstr>
      <vt:lpstr>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de Seguimiento a los Planes Estratégicos Institucionales- Decreto 612 - Trim I 2026</dc:title>
  <dc:subject/>
  <dc:creator>Dell Inspiron</dc:creator>
  <cp:keywords>planes institucionales, 2026  supersalud, seguimiento</cp:keywords>
  <dc:description/>
  <cp:lastModifiedBy>Adriana Maria Guerrero Ladino</cp:lastModifiedBy>
  <cp:revision/>
  <dcterms:created xsi:type="dcterms:W3CDTF">2021-12-02T20:51:37Z</dcterms:created>
  <dcterms:modified xsi:type="dcterms:W3CDTF">2026-07-15T21:01:02Z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0x0101006C70C9CFFF10F647A97BB5C9232AAEE50066F95A7D9CAE134C823E3669235409DD</vt:lpwstr>
  </property>
  <property fmtid="{D5CDD505-2E9C-101B-9397-08002B2CF9AE}" pid="4" name="Publicado">
    <vt:bool>true</vt:bool>
  </property>
  <property fmtid="{D5CDD505-2E9C-101B-9397-08002B2CF9AE}" pid="5" name="_dlc_DocIdItemGuid">
    <vt:lpwstr>6df79421-e34a-47bc-b1b7-1a549220902c</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