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osea\Downloads\"/>
    </mc:Choice>
  </mc:AlternateContent>
  <xr:revisionPtr revIDLastSave="0" documentId="8_{38DA9A35-6B6C-4CEC-B76A-B367FD7212D0}" xr6:coauthVersionLast="47" xr6:coauthVersionMax="47" xr10:uidLastSave="{00000000-0000-0000-0000-000000000000}"/>
  <bookViews>
    <workbookView xWindow="-120" yWindow="-120" windowWidth="20730" windowHeight="11040" tabRatio="877" firstSheet="1" activeTab="1" xr2:uid="{61E95820-8D80-4AA1-B59A-229871EF1762}"/>
  </bookViews>
  <sheets>
    <sheet name="Listas" sheetId="3" state="hidden" r:id="rId1"/>
    <sheet name="1.Gestión del Riesgo" sheetId="1" r:id="rId2"/>
    <sheet name="2.Redes y articulación" sheetId="22" r:id="rId3"/>
    <sheet name="3.1Acceso a info, transparencia" sheetId="23" r:id="rId4"/>
    <sheet name="3.2 Participación-Rend Cuentas" sheetId="28" r:id="rId5"/>
    <sheet name="3.3 Integridad" sheetId="24" r:id="rId6"/>
    <sheet name="4.Iniciativas adicionales" sheetId="29" r:id="rId7"/>
    <sheet name="Metadatos" sheetId="2" state="hidden" r:id="rId8"/>
    <sheet name="Control de cambios " sheetId="9" r:id="rId9"/>
    <sheet name="conteo" sheetId="30" state="hidden" r:id="rId10"/>
  </sheets>
  <definedNames>
    <definedName name="_xlnm._FilterDatabase" localSheetId="1" hidden="1">'1.Gestión del Riesgo'!$A$8:$Z$21</definedName>
    <definedName name="_xlnm._FilterDatabase" localSheetId="2" hidden="1">'2.Redes y articulación'!$A$8:$Z$14</definedName>
    <definedName name="_xlnm._FilterDatabase" localSheetId="3" hidden="1">'3.1Acceso a info, transparencia'!$A$8:$AA$24</definedName>
    <definedName name="_xlnm._FilterDatabase" localSheetId="4" hidden="1">'3.2 Participación-Rend Cuentas'!$A$8:$AA$32</definedName>
    <definedName name="_xlnm._FilterDatabase" localSheetId="5" hidden="1">'3.3 Integridad'!$A$8:$Z$27</definedName>
    <definedName name="_xlnm._FilterDatabase" localSheetId="6" hidden="1">'4.Iniciativas adicionales'!$A$8:$Z$9</definedName>
    <definedName name="cumplido">Listas!$C$1:$C$8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 i="30" l="1"/>
  <c r="I4" i="30"/>
  <c r="K3" i="30"/>
  <c r="B8" i="30"/>
  <c r="C8" i="30"/>
  <c r="H3" i="30" s="1"/>
  <c r="E8" i="30"/>
  <c r="F8" i="30"/>
  <c r="G8" i="30"/>
  <c r="D8" i="30"/>
  <c r="H4" i="30" s="1"/>
  <c r="L4"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Ivonne Rocio Molina Montoya</author>
  </authors>
  <commentList>
    <comment ref="A5" authorId="0" shapeId="0" xr:uid="{815A55A7-7D9B-45CA-96B7-E2BC61B5B328}">
      <text>
        <r>
          <rPr>
            <sz val="9"/>
            <color indexed="81"/>
            <rFont val="Tahoma"/>
            <family val="2"/>
          </rPr>
          <t>Nombre de la temática del Programa de Transparencia y Ética pública en la que se enmarcan las acciones.</t>
        </r>
      </text>
    </comment>
    <comment ref="A6" authorId="0" shapeId="0" xr:uid="{463368FF-365F-4C7F-B053-87D2B7E4EFD9}">
      <text>
        <r>
          <rPr>
            <sz val="9"/>
            <color indexed="81"/>
            <rFont val="Tahoma"/>
            <family val="2"/>
          </rPr>
          <t>Describa el propósito o la meta que se pretende alcanzar con esta temática.</t>
        </r>
      </text>
    </comment>
    <comment ref="A8" authorId="0" shapeId="0" xr:uid="{CEE73533-3F8F-4078-8486-8DAF4D8B3DCF}">
      <text>
        <r>
          <rPr>
            <sz val="9"/>
            <color indexed="81"/>
            <rFont val="Tahoma"/>
            <family val="2"/>
          </rPr>
          <t>Seleccione el área encargada de ejecutar la actividad.</t>
        </r>
      </text>
    </comment>
    <comment ref="B8" authorId="0" shapeId="0" xr:uid="{43421FA5-9C01-4E51-8F51-56F978329EC9}">
      <text>
        <r>
          <rPr>
            <sz val="9"/>
            <color indexed="81"/>
            <rFont val="Tahoma"/>
            <family val="2"/>
          </rPr>
          <t>Registre la temática que va a desarrollar y que agrupa las actividades del plan según su finalidad.</t>
        </r>
      </text>
    </comment>
    <comment ref="C8" authorId="0" shapeId="0" xr:uid="{708C31ED-A95A-4A97-A2B8-1205732574B9}">
      <text>
        <r>
          <rPr>
            <sz val="9"/>
            <color indexed="81"/>
            <rFont val="Tahoma"/>
            <family val="2"/>
          </rPr>
          <t>Describa la acción o tarea específica a realizar para dar cumplimiento al programa.</t>
        </r>
      </text>
    </comment>
    <comment ref="D8" authorId="0" shapeId="0" xr:uid="{F758E797-BBB6-46D9-8E9F-28EEFC8B49FE}">
      <text>
        <r>
          <rPr>
            <sz val="9"/>
            <color indexed="81"/>
            <rFont val="Tahoma"/>
            <family val="2"/>
          </rPr>
          <t>Describa el producto o resultado esperado de la actividad, que puede ser un informe, documento, sistema implementado, etc.</t>
        </r>
      </text>
    </comment>
    <comment ref="E8" authorId="0" shapeId="0" xr:uid="{7BF273A1-F247-4819-83B2-134533AEEA19}">
      <text>
        <r>
          <rPr>
            <sz val="9"/>
            <color indexed="81"/>
            <rFont val="Tahoma"/>
            <family val="2"/>
          </rPr>
          <t>Registre la fecha en que comienza la ejecución de la actividad.</t>
        </r>
      </text>
    </comment>
    <comment ref="F8" authorId="0" shapeId="0" xr:uid="{CD72CF40-2300-48FA-BEB8-AD0EC5F5BF82}">
      <text>
        <r>
          <rPr>
            <sz val="9"/>
            <color indexed="81"/>
            <rFont val="Tahoma"/>
            <family val="2"/>
          </rPr>
          <t>Registre la fecha en que se debe completar la actividad.</t>
        </r>
      </text>
    </comment>
    <comment ref="G8" authorId="1" shapeId="0" xr:uid="{915D91A9-9A6D-4A71-A9AA-1B1F097A73AB}">
      <text>
        <r>
          <rPr>
            <sz val="9"/>
            <color indexed="81"/>
            <rFont val="Tahoma"/>
            <family val="2"/>
          </rPr>
          <t xml:space="preserve">
Seleccione el estado de cumplimiento de la tarea.
</t>
        </r>
      </text>
    </comment>
    <comment ref="H8" authorId="0" shapeId="0" xr:uid="{D6023A48-6026-44AD-916D-D9CBA7512F27}">
      <text>
        <r>
          <rPr>
            <sz val="9"/>
            <color indexed="81"/>
            <rFont val="Tahoma"/>
            <family val="2"/>
          </rPr>
          <t>Describa la gestión realizada frente a la ejecución o avance de la tarea,ajustes o cualquier información relevante sobre la actividad.</t>
        </r>
      </text>
    </comment>
    <comment ref="I8" authorId="1" shapeId="0" xr:uid="{DD762677-BCDA-4818-BB62-A8531B60F5A3}">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J8" authorId="0" shapeId="0" xr:uid="{EFE84609-6892-4543-AEB0-680DA02339E9}">
      <text>
        <r>
          <rPr>
            <sz val="9"/>
            <color indexed="81"/>
            <rFont val="Tahoma"/>
            <family val="2"/>
          </rPr>
          <t xml:space="preserve">Este espacio es de uso exclusivo para la OAP, se relacionan los resultados del seguimiento realizado por parte de la OAP . </t>
        </r>
      </text>
    </comment>
    <comment ref="K8" authorId="1" shapeId="0" xr:uid="{4343FB9B-48C5-4D4D-9EA8-EA6EDB8F8C66}">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L8" authorId="1" shapeId="0" xr:uid="{C2E535B3-4781-4A96-A5B4-192E709E218D}">
      <text>
        <r>
          <rPr>
            <sz val="9"/>
            <color indexed="81"/>
            <rFont val="Tahoma"/>
            <family val="2"/>
          </rPr>
          <t xml:space="preserve">
Seleccione el estado de cumplimiento de la tarea.
</t>
        </r>
      </text>
    </comment>
    <comment ref="M8" authorId="0" shapeId="0" xr:uid="{5F6C0A59-16AE-4E70-8905-E21C08B13F67}">
      <text>
        <r>
          <rPr>
            <sz val="9"/>
            <color indexed="81"/>
            <rFont val="Tahoma"/>
            <family val="2"/>
          </rPr>
          <t>Describa la gestión realizada frente a la ejecución o avance de la tarea,ajustes o cualquier información relevante sobre la actividad.</t>
        </r>
      </text>
    </comment>
    <comment ref="N8" authorId="1" shapeId="0" xr:uid="{69CE179E-7BEB-430E-ACCA-AEF64C6AAE29}">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O8" authorId="0" shapeId="0" xr:uid="{ADEFF0A6-82BD-44E3-A8FF-21BBAB293861}">
      <text>
        <r>
          <rPr>
            <sz val="9"/>
            <color indexed="81"/>
            <rFont val="Tahoma"/>
            <family val="2"/>
          </rPr>
          <t xml:space="preserve">Este espacio es de uso exclusivo para la OAP, se relacionan los resultados del seguimiento realizado por parte de la OAP . </t>
        </r>
      </text>
    </comment>
    <comment ref="P8" authorId="1" shapeId="0" xr:uid="{878C5DED-2EB6-452B-BF05-B645CE19356A}">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Q8" authorId="1" shapeId="0" xr:uid="{C40D932D-FA62-43BC-B7AA-33376E785516}">
      <text>
        <r>
          <rPr>
            <sz val="9"/>
            <color indexed="81"/>
            <rFont val="Tahoma"/>
            <family val="2"/>
          </rPr>
          <t xml:space="preserve">
Seleccione el estado de cumplimiento de la tarea.
</t>
        </r>
      </text>
    </comment>
    <comment ref="R8" authorId="0" shapeId="0" xr:uid="{AA31C341-D5ED-4362-AE08-14986891ABB0}">
      <text>
        <r>
          <rPr>
            <sz val="9"/>
            <color indexed="81"/>
            <rFont val="Tahoma"/>
            <family val="2"/>
          </rPr>
          <t>Describa la gestión realizada frente a la ejecución o avance de la tarea,ajustes o cualquier información relevante sobre la actividad.</t>
        </r>
      </text>
    </comment>
    <comment ref="S8" authorId="1" shapeId="0" xr:uid="{D501E465-34BD-4812-8962-1BBA7BD0C7D2}">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T8" authorId="0" shapeId="0" xr:uid="{FC8B87CB-F234-4F71-B8CF-1A1A5D291E94}">
      <text>
        <r>
          <rPr>
            <sz val="9"/>
            <color indexed="81"/>
            <rFont val="Tahoma"/>
            <family val="2"/>
          </rPr>
          <t xml:space="preserve">Este espacio es de uso exclusivo para la OAP, se relacionan los resultados del seguimiento realizado por parte de la OAP . </t>
        </r>
      </text>
    </comment>
    <comment ref="U8" authorId="1" shapeId="0" xr:uid="{11B0972B-18CF-4B9D-B62E-AE0FA1A4A7AB}">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V8" authorId="1" shapeId="0" xr:uid="{DBF29B6B-BC74-4EF5-9AC9-94BA55A9B9D5}">
      <text>
        <r>
          <rPr>
            <sz val="9"/>
            <color indexed="81"/>
            <rFont val="Tahoma"/>
            <family val="2"/>
          </rPr>
          <t xml:space="preserve">
Seleccione el estado de cumplimiento de la tarea.
</t>
        </r>
      </text>
    </comment>
    <comment ref="W8" authorId="0" shapeId="0" xr:uid="{1ABC44E2-D0C3-4910-A4AC-3D1CF54B60C2}">
      <text>
        <r>
          <rPr>
            <sz val="9"/>
            <color indexed="81"/>
            <rFont val="Tahoma"/>
            <family val="2"/>
          </rPr>
          <t>Describa la gestión realizada frente a la ejecución o avance de la tarea,ajustes o cualquier información relevante sobre la actividad.</t>
        </r>
      </text>
    </comment>
    <comment ref="X8" authorId="1" shapeId="0" xr:uid="{762A4F40-1679-4FC1-B3DB-1DB596185385}">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Y8" authorId="0" shapeId="0" xr:uid="{7ECBD740-2155-4C8F-9A25-8E153F0842FE}">
      <text>
        <r>
          <rPr>
            <sz val="9"/>
            <color indexed="81"/>
            <rFont val="Tahoma"/>
            <family val="2"/>
          </rPr>
          <t xml:space="preserve">Este espacio es de uso exclusivo para la OAP, se relacionan los resultados del seguimiento realizado por parte de la OAP . </t>
        </r>
      </text>
    </comment>
    <comment ref="Z8" authorId="1" shapeId="0" xr:uid="{5246B7EA-FA8F-4BCC-9DDB-FC18D0DB9ACB}">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A25" authorId="0" shapeId="0" xr:uid="{6A66D3CD-CF30-4F4B-A542-5588F1E47C4B}">
      <text>
        <r>
          <rPr>
            <sz val="9"/>
            <color indexed="81"/>
            <rFont val="Tahoma"/>
            <family val="2"/>
          </rPr>
          <t xml:space="preserve">
Información registrada por la Oficina Asesora de Planeación</t>
        </r>
      </text>
    </comment>
    <comment ref="A27" authorId="0" shapeId="0" xr:uid="{DC813CED-7A63-4820-AC3A-C012CE4A7F59}">
      <text>
        <r>
          <rPr>
            <sz val="9"/>
            <color indexed="81"/>
            <rFont val="Tahoma"/>
            <family val="2"/>
          </rPr>
          <t xml:space="preserve">
Información registrada por la Oficina Asesora de Planeación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Ivonne Rocio Molina Montoya</author>
  </authors>
  <commentList>
    <comment ref="A5" authorId="0" shapeId="0" xr:uid="{98279DB8-26DE-427E-B5E4-F8738DFB570A}">
      <text>
        <r>
          <rPr>
            <sz val="9"/>
            <color indexed="81"/>
            <rFont val="Tahoma"/>
            <family val="2"/>
          </rPr>
          <t>Nombre de la temática del Programa de Transparencia y Ética pública en la que se enmarcan las acciones.</t>
        </r>
      </text>
    </comment>
    <comment ref="A6" authorId="0" shapeId="0" xr:uid="{1E90AA63-297B-46F3-9DB1-BC03097E0953}">
      <text>
        <r>
          <rPr>
            <sz val="9"/>
            <color indexed="81"/>
            <rFont val="Tahoma"/>
            <family val="2"/>
          </rPr>
          <t>Describa el propósito o la meta que se pretende alcanzar con esta temática.</t>
        </r>
      </text>
    </comment>
    <comment ref="A8" authorId="0" shapeId="0" xr:uid="{C113F690-BEA9-4F09-A5C4-DBE106C49525}">
      <text>
        <r>
          <rPr>
            <sz val="9"/>
            <color indexed="81"/>
            <rFont val="Tahoma"/>
            <family val="2"/>
          </rPr>
          <t>Seleccione el área encargada de ejecutar la actividad.</t>
        </r>
      </text>
    </comment>
    <comment ref="B8" authorId="0" shapeId="0" xr:uid="{8714DEA9-BDA1-441D-A632-9ABA17A1BB01}">
      <text>
        <r>
          <rPr>
            <sz val="9"/>
            <color indexed="81"/>
            <rFont val="Tahoma"/>
            <family val="2"/>
          </rPr>
          <t>Registre la temática que va a desarrollar y que agrupa las actividades del plan según su finalidad.</t>
        </r>
      </text>
    </comment>
    <comment ref="C8" authorId="0" shapeId="0" xr:uid="{D67BA4D0-9E16-438F-B07F-D55801E4A6BE}">
      <text>
        <r>
          <rPr>
            <sz val="9"/>
            <color indexed="81"/>
            <rFont val="Tahoma"/>
            <family val="2"/>
          </rPr>
          <t>Describa la acción o tarea específica a realizar para dar cumplimiento al programa.</t>
        </r>
      </text>
    </comment>
    <comment ref="D8" authorId="0" shapeId="0" xr:uid="{BAC16D06-5DBC-41E7-91E9-075607683E7C}">
      <text>
        <r>
          <rPr>
            <sz val="9"/>
            <color indexed="81"/>
            <rFont val="Tahoma"/>
            <family val="2"/>
          </rPr>
          <t>Describa el producto o resultado esperado de la actividad, que puede ser un informe, documento, sistema implementado, etc.</t>
        </r>
      </text>
    </comment>
    <comment ref="E8" authorId="0" shapeId="0" xr:uid="{75E0F88E-50DB-4353-BD08-F59FA83C7325}">
      <text>
        <r>
          <rPr>
            <sz val="9"/>
            <color indexed="81"/>
            <rFont val="Tahoma"/>
            <family val="2"/>
          </rPr>
          <t>Registre la fecha en que comienza la ejecución de la actividad.</t>
        </r>
      </text>
    </comment>
    <comment ref="F8" authorId="0" shapeId="0" xr:uid="{42AA7283-D6CF-4F8E-9556-18F18F3F24D5}">
      <text>
        <r>
          <rPr>
            <sz val="9"/>
            <color indexed="81"/>
            <rFont val="Tahoma"/>
            <family val="2"/>
          </rPr>
          <t>Registre la fecha en que se debe completar la actividad.</t>
        </r>
      </text>
    </comment>
    <comment ref="G8" authorId="1" shapeId="0" xr:uid="{98012A55-B613-42FC-9783-39B8C9473E11}">
      <text>
        <r>
          <rPr>
            <sz val="9"/>
            <color indexed="81"/>
            <rFont val="Tahoma"/>
            <family val="2"/>
          </rPr>
          <t xml:space="preserve">
Seleccione el estado de cumplimiento de la tarea.
</t>
        </r>
      </text>
    </comment>
    <comment ref="H8" authorId="0" shapeId="0" xr:uid="{BE78D8D2-43C2-4A04-9694-7C5DE3CB927B}">
      <text>
        <r>
          <rPr>
            <sz val="9"/>
            <color indexed="81"/>
            <rFont val="Tahoma"/>
            <family val="2"/>
          </rPr>
          <t>Describa la gestión realizada frente a la ejecución o avance de la tarea,ajustes o cualquier información relevante sobre la actividad.</t>
        </r>
      </text>
    </comment>
    <comment ref="I8" authorId="1" shapeId="0" xr:uid="{1EA8D821-2932-4EEB-BA22-281E3B0EEAB6}">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J8" authorId="0" shapeId="0" xr:uid="{2C5DF565-F625-4B21-9D73-6812C7F9C121}">
      <text>
        <r>
          <rPr>
            <sz val="9"/>
            <color indexed="81"/>
            <rFont val="Tahoma"/>
            <family val="2"/>
          </rPr>
          <t xml:space="preserve">Este espacio es de uso exclusivo para la OAP, se relacionan los resultados del seguimiento realizado por parte de la OAP . </t>
        </r>
      </text>
    </comment>
    <comment ref="K8" authorId="1" shapeId="0" xr:uid="{15937C3F-9044-4F6E-99A6-D4549B883E78}">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L8" authorId="1" shapeId="0" xr:uid="{AB4AF11B-2CCD-4B97-A4D5-58B451433149}">
      <text>
        <r>
          <rPr>
            <sz val="9"/>
            <color indexed="81"/>
            <rFont val="Tahoma"/>
            <family val="2"/>
          </rPr>
          <t xml:space="preserve">
Seleccione el estado de cumplimiento de la tarea.
</t>
        </r>
      </text>
    </comment>
    <comment ref="M8" authorId="0" shapeId="0" xr:uid="{AEC976CB-A6DA-4075-9B93-8A3D8AC075FD}">
      <text>
        <r>
          <rPr>
            <sz val="9"/>
            <color indexed="81"/>
            <rFont val="Tahoma"/>
            <family val="2"/>
          </rPr>
          <t>Describa la gestión realizada frente a la ejecución o avance de la tarea,ajustes o cualquier información relevante sobre la actividad.</t>
        </r>
      </text>
    </comment>
    <comment ref="N8" authorId="1" shapeId="0" xr:uid="{303F7E5A-6059-41AB-B7B7-EA3E35C1EDEB}">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O8" authorId="0" shapeId="0" xr:uid="{C36327C4-04C7-4851-A457-9AEC570972F1}">
      <text>
        <r>
          <rPr>
            <sz val="9"/>
            <color indexed="81"/>
            <rFont val="Tahoma"/>
            <family val="2"/>
          </rPr>
          <t xml:space="preserve">Este espacio es de uso exclusivo para la OAP, se relacionan los resultados del seguimiento realizado por parte de la OAP . </t>
        </r>
      </text>
    </comment>
    <comment ref="P8" authorId="1" shapeId="0" xr:uid="{8061DD72-3211-4256-9321-B4D9944C4995}">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Q8" authorId="1" shapeId="0" xr:uid="{F08B5155-9600-4E3B-928E-6D991729D328}">
      <text>
        <r>
          <rPr>
            <sz val="9"/>
            <color indexed="81"/>
            <rFont val="Tahoma"/>
            <family val="2"/>
          </rPr>
          <t xml:space="preserve">
Seleccione el estado de cumplimiento de la tarea.
</t>
        </r>
      </text>
    </comment>
    <comment ref="R8" authorId="0" shapeId="0" xr:uid="{2A30B8D0-22EA-4BDC-9F01-A6DB8E29972A}">
      <text>
        <r>
          <rPr>
            <sz val="9"/>
            <color indexed="81"/>
            <rFont val="Tahoma"/>
            <family val="2"/>
          </rPr>
          <t>Describa la gestión realizada frente a la ejecución o avance de la tarea,ajustes o cualquier información relevante sobre la actividad.</t>
        </r>
      </text>
    </comment>
    <comment ref="S8" authorId="1" shapeId="0" xr:uid="{DE210640-3F30-4328-8343-891A64B1B9A3}">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T8" authorId="0" shapeId="0" xr:uid="{0EA57EE7-7ED7-4301-9EE6-C95D42D50718}">
      <text>
        <r>
          <rPr>
            <sz val="9"/>
            <color indexed="81"/>
            <rFont val="Tahoma"/>
            <family val="2"/>
          </rPr>
          <t xml:space="preserve">Este espacio es de uso exclusivo para la OAP, se relacionan los resultados del seguimiento realizado por parte de la OAP . </t>
        </r>
      </text>
    </comment>
    <comment ref="U8" authorId="1" shapeId="0" xr:uid="{A4CBDDC1-AD95-491D-B8A9-DE40431B7984}">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V8" authorId="1" shapeId="0" xr:uid="{11A74557-0872-4A27-8CBA-9397B004791F}">
      <text>
        <r>
          <rPr>
            <sz val="9"/>
            <color indexed="81"/>
            <rFont val="Tahoma"/>
            <family val="2"/>
          </rPr>
          <t xml:space="preserve">
Seleccione el estado de cumplimiento de la tarea.
</t>
        </r>
      </text>
    </comment>
    <comment ref="W8" authorId="0" shapeId="0" xr:uid="{60CB9B42-0C8E-403F-B9B3-9B5385150511}">
      <text>
        <r>
          <rPr>
            <sz val="9"/>
            <color indexed="81"/>
            <rFont val="Tahoma"/>
            <family val="2"/>
          </rPr>
          <t>Describa la gestión realizada frente a la ejecución o avance de la tarea,ajustes o cualquier información relevante sobre la actividad.</t>
        </r>
      </text>
    </comment>
    <comment ref="X8" authorId="1" shapeId="0" xr:uid="{004DDD1B-084E-4C5C-A829-82AECA5B2523}">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Y8" authorId="0" shapeId="0" xr:uid="{C5A877C8-98D2-412E-B234-5795E5B8275F}">
      <text>
        <r>
          <rPr>
            <sz val="9"/>
            <color indexed="81"/>
            <rFont val="Tahoma"/>
            <family val="2"/>
          </rPr>
          <t xml:space="preserve">Este espacio es de uso exclusivo para la OAP, se relacionan los resultados del seguimiento realizado por parte de la OAP . </t>
        </r>
      </text>
    </comment>
    <comment ref="Z8" authorId="1" shapeId="0" xr:uid="{8E37C05E-6069-4D76-A9CF-587D464CB96E}">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A16" authorId="0" shapeId="0" xr:uid="{1B2B368F-8BF1-4FF5-869A-FACD5D998775}">
      <text>
        <r>
          <rPr>
            <sz val="9"/>
            <color indexed="81"/>
            <rFont val="Tahoma"/>
            <family val="2"/>
          </rPr>
          <t xml:space="preserve">
Información registrada por la Oficina Asesora de Planeación</t>
        </r>
      </text>
    </comment>
    <comment ref="A18" authorId="0" shapeId="0" xr:uid="{B5483E66-1E9F-41F3-988A-C9D71CFD28C3}">
      <text>
        <r>
          <rPr>
            <sz val="9"/>
            <color indexed="81"/>
            <rFont val="Tahoma"/>
            <family val="2"/>
          </rPr>
          <t xml:space="preserve">
Información registrada por la Oficina Asesora de Planeación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Ivonne Rocio Molina Montoya</author>
  </authors>
  <commentList>
    <comment ref="A5" authorId="0" shapeId="0" xr:uid="{DFC3B17F-388A-471D-81C9-987D952251DB}">
      <text>
        <r>
          <rPr>
            <sz val="9"/>
            <color indexed="81"/>
            <rFont val="Tahoma"/>
            <family val="2"/>
          </rPr>
          <t>Nombre de la temática del Programa de Transparencia y Ética pública en la que se enmarcan las acciones.</t>
        </r>
      </text>
    </comment>
    <comment ref="A6" authorId="0" shapeId="0" xr:uid="{0C28F238-B023-4DFE-9A43-35AEBA3F75A5}">
      <text>
        <r>
          <rPr>
            <sz val="9"/>
            <color indexed="81"/>
            <rFont val="Tahoma"/>
            <family val="2"/>
          </rPr>
          <t>Describa el propósito o la meta que se pretende alcanzar con esta temática.</t>
        </r>
      </text>
    </comment>
    <comment ref="A8" authorId="0" shapeId="0" xr:uid="{58C06548-0EAD-4099-A472-6177F747DD35}">
      <text>
        <r>
          <rPr>
            <sz val="9"/>
            <color indexed="81"/>
            <rFont val="Tahoma"/>
            <family val="2"/>
          </rPr>
          <t>Seleccione el área encargada de ejecutar la actividad.</t>
        </r>
      </text>
    </comment>
    <comment ref="B8" authorId="0" shapeId="0" xr:uid="{FCF005E2-70A0-4A10-8894-AADACEB5CC71}">
      <text>
        <r>
          <rPr>
            <sz val="9"/>
            <color indexed="81"/>
            <rFont val="Tahoma"/>
            <family val="2"/>
          </rPr>
          <t>Seleccione de la lista desplegable, el tipo de actividad realizada.</t>
        </r>
      </text>
    </comment>
    <comment ref="C8" authorId="0" shapeId="0" xr:uid="{BB1A60EB-5519-48EB-940E-769616BE20CF}">
      <text>
        <r>
          <rPr>
            <sz val="9"/>
            <color indexed="81"/>
            <rFont val="Tahoma"/>
            <family val="2"/>
          </rPr>
          <t>Describa la acción o tarea específica a realizar para dar cumplimiento al programa.</t>
        </r>
      </text>
    </comment>
    <comment ref="D8" authorId="0" shapeId="0" xr:uid="{9AC50535-25B2-4BE9-948C-64176E1E7499}">
      <text>
        <r>
          <rPr>
            <sz val="9"/>
            <color indexed="81"/>
            <rFont val="Tahoma"/>
            <family val="2"/>
          </rPr>
          <t>Describa el producto o resultado esperado de la actividad, que puede ser un informe, documento, sistema implementado, etc.</t>
        </r>
      </text>
    </comment>
    <comment ref="E8" authorId="0" shapeId="0" xr:uid="{76D25E38-A489-41B6-975C-046819BCE0D1}">
      <text>
        <r>
          <rPr>
            <sz val="9"/>
            <color indexed="81"/>
            <rFont val="Tahoma"/>
            <family val="2"/>
          </rPr>
          <t>Registre la fecha en que comienza la ejecución de la actividad.</t>
        </r>
      </text>
    </comment>
    <comment ref="F8" authorId="0" shapeId="0" xr:uid="{CDA54C26-879B-445B-A556-F87E4E5FE070}">
      <text>
        <r>
          <rPr>
            <sz val="9"/>
            <color indexed="81"/>
            <rFont val="Tahoma"/>
            <family val="2"/>
          </rPr>
          <t>Registre la fecha en que se debe completar la actividad.</t>
        </r>
      </text>
    </comment>
    <comment ref="G8" authorId="1" shapeId="0" xr:uid="{1BF43689-D5CC-49F4-BC57-590CFD3E8DDC}">
      <text>
        <r>
          <rPr>
            <sz val="9"/>
            <color indexed="81"/>
            <rFont val="Tahoma"/>
            <family val="2"/>
          </rPr>
          <t xml:space="preserve">
Seleccione el estado de cumplimiento de la tarea.
</t>
        </r>
      </text>
    </comment>
    <comment ref="H8" authorId="0" shapeId="0" xr:uid="{EA632CC4-4C42-4868-9215-37D0600B4EFD}">
      <text>
        <r>
          <rPr>
            <sz val="9"/>
            <color indexed="81"/>
            <rFont val="Tahoma"/>
            <family val="2"/>
          </rPr>
          <t>Describa la gestión realizada frente a la ejecución o avance de la tarea,ajustes o cualquier información relevante sobre la actividad.</t>
        </r>
      </text>
    </comment>
    <comment ref="I8" authorId="1" shapeId="0" xr:uid="{6899F085-E5B4-4767-A8C9-8BA35810CBA0}">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J8" authorId="0" shapeId="0" xr:uid="{C78E510D-259F-4112-8E15-70C85E66A016}">
      <text>
        <r>
          <rPr>
            <sz val="9"/>
            <color indexed="81"/>
            <rFont val="Tahoma"/>
            <family val="2"/>
          </rPr>
          <t xml:space="preserve">Este espacio es de uso exclusivo para la OAP, se relacionan los resultados del seguimiento realizado por parte de la OAP . </t>
        </r>
      </text>
    </comment>
    <comment ref="K8" authorId="1" shapeId="0" xr:uid="{FAA94582-420D-43BE-8151-136E365CC6A9}">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L8" authorId="1" shapeId="0" xr:uid="{6D53E32B-E34C-4698-8F6E-2821125AFDDE}">
      <text>
        <r>
          <rPr>
            <sz val="9"/>
            <color indexed="81"/>
            <rFont val="Tahoma"/>
            <family val="2"/>
          </rPr>
          <t xml:space="preserve">
Seleccione el estado de cumplimiento de la tarea.
</t>
        </r>
      </text>
    </comment>
    <comment ref="M8" authorId="0" shapeId="0" xr:uid="{FBC8318A-B9B1-4851-87DF-2C48AAC4AD2E}">
      <text>
        <r>
          <rPr>
            <sz val="9"/>
            <color indexed="81"/>
            <rFont val="Tahoma"/>
            <family val="2"/>
          </rPr>
          <t>Describa la gestión realizada frente a la ejecución o avance de la tarea,ajustes o cualquier información relevante sobre la actividad.</t>
        </r>
      </text>
    </comment>
    <comment ref="N8" authorId="1" shapeId="0" xr:uid="{2E06F206-B7F9-4EAA-BBCA-F93C753AB926}">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O8" authorId="0" shapeId="0" xr:uid="{2181CB4B-CC97-4BE3-88DE-0FC9F42135E1}">
      <text>
        <r>
          <rPr>
            <sz val="9"/>
            <color indexed="81"/>
            <rFont val="Tahoma"/>
            <family val="2"/>
          </rPr>
          <t xml:space="preserve">Este espacio es de uso exclusivo para la OAP, se relacionan los resultados del seguimiento realizado por parte de la OAP . </t>
        </r>
      </text>
    </comment>
    <comment ref="P8" authorId="1" shapeId="0" xr:uid="{4B92E317-FEF6-457C-BDA3-6825DF2A809A}">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Q8" authorId="1" shapeId="0" xr:uid="{CC18ECAA-FEBE-480D-B8E0-0A90D6DCFAE5}">
      <text>
        <r>
          <rPr>
            <sz val="9"/>
            <color indexed="81"/>
            <rFont val="Tahoma"/>
            <family val="2"/>
          </rPr>
          <t xml:space="preserve">
Seleccione el estado de cumplimiento de la tarea.
</t>
        </r>
      </text>
    </comment>
    <comment ref="R8" authorId="0" shapeId="0" xr:uid="{0C8DA309-286C-4761-BDDD-4009C413DCD8}">
      <text>
        <r>
          <rPr>
            <sz val="9"/>
            <color indexed="81"/>
            <rFont val="Tahoma"/>
            <family val="2"/>
          </rPr>
          <t>Describa la gestión realizada frente a la ejecución o avance de la tarea,ajustes o cualquier información relevante sobre la actividad.</t>
        </r>
      </text>
    </comment>
    <comment ref="S8" authorId="1" shapeId="0" xr:uid="{4001C0E6-CBB0-4336-876A-70A4B3713B9E}">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T8" authorId="0" shapeId="0" xr:uid="{9063B3D5-17D0-490E-B4B2-9E3415BC8EE7}">
      <text>
        <r>
          <rPr>
            <sz val="9"/>
            <color indexed="81"/>
            <rFont val="Tahoma"/>
            <family val="2"/>
          </rPr>
          <t xml:space="preserve">Este espacio es de uso exclusivo para la OAP, se relacionan los resultados del seguimiento realizado por parte de la OAP . </t>
        </r>
      </text>
    </comment>
    <comment ref="U8" authorId="1" shapeId="0" xr:uid="{6EA58460-8176-4090-97F3-7F39F8CAE7FA}">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V8" authorId="1" shapeId="0" xr:uid="{0D3AE564-C6ED-48B7-B04C-266D74906503}">
      <text>
        <r>
          <rPr>
            <sz val="9"/>
            <color indexed="81"/>
            <rFont val="Tahoma"/>
            <family val="2"/>
          </rPr>
          <t xml:space="preserve">
Seleccione el estado de cumplimiento de la tarea.
</t>
        </r>
      </text>
    </comment>
    <comment ref="W8" authorId="0" shapeId="0" xr:uid="{F9CB3A39-641F-4E01-8CBB-3B4E6DBCAC58}">
      <text>
        <r>
          <rPr>
            <sz val="9"/>
            <color indexed="81"/>
            <rFont val="Tahoma"/>
            <family val="2"/>
          </rPr>
          <t>Describa la gestión realizada frente a la ejecución o avance de la tarea,ajustes o cualquier información relevante sobre la actividad.</t>
        </r>
      </text>
    </comment>
    <comment ref="X8" authorId="1" shapeId="0" xr:uid="{7B5ABFB0-FD11-496B-BB9E-8D88D810D49E}">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Y8" authorId="0" shapeId="0" xr:uid="{ABB28150-80DA-4DB0-93C3-3C3176A86EEF}">
      <text>
        <r>
          <rPr>
            <sz val="9"/>
            <color indexed="81"/>
            <rFont val="Tahoma"/>
            <family val="2"/>
          </rPr>
          <t xml:space="preserve">Este espacio es de uso exclusivo para la OAP, se relacionan los resultados del seguimiento realizado por parte de la OAP . </t>
        </r>
      </text>
    </comment>
    <comment ref="Z8" authorId="1" shapeId="0" xr:uid="{3C508374-160E-497D-B574-2CDD09B55AAC}">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A27" authorId="0" shapeId="0" xr:uid="{F4A9D416-41A2-43E5-B9C1-1DE7CB755539}">
      <text>
        <r>
          <rPr>
            <sz val="9"/>
            <color indexed="81"/>
            <rFont val="Tahoma"/>
            <family val="2"/>
          </rPr>
          <t xml:space="preserve">
Información registrada por la Oficina Asesora de Planeación</t>
        </r>
      </text>
    </comment>
    <comment ref="A29" authorId="0" shapeId="0" xr:uid="{8E7C7006-8FA5-4AA1-BF1B-FD86A17B0755}">
      <text>
        <r>
          <rPr>
            <sz val="9"/>
            <color indexed="81"/>
            <rFont val="Tahoma"/>
            <family val="2"/>
          </rPr>
          <t xml:space="preserve">
Información registrada por la Oficina Asesora de Planeación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Ivonne Rocio Molina Montoya</author>
  </authors>
  <commentList>
    <comment ref="A5" authorId="0" shapeId="0" xr:uid="{86126182-A84C-4CBB-A515-794B9882190D}">
      <text>
        <r>
          <rPr>
            <sz val="9"/>
            <color indexed="81"/>
            <rFont val="Tahoma"/>
            <family val="2"/>
          </rPr>
          <t>Nombre de la temática del Programa de Transparencia y Ética pública en la que se enmarcan las acciones.</t>
        </r>
      </text>
    </comment>
    <comment ref="A6" authorId="0" shapeId="0" xr:uid="{037B2CFF-7F97-4BB7-BF5B-913F54610651}">
      <text>
        <r>
          <rPr>
            <sz val="9"/>
            <color indexed="81"/>
            <rFont val="Tahoma"/>
            <family val="2"/>
          </rPr>
          <t>Describa el propósito o la meta que se pretende alcanzar con esta temática.</t>
        </r>
      </text>
    </comment>
    <comment ref="A8" authorId="0" shapeId="0" xr:uid="{715A73D2-F857-4A72-850B-FA2389117DE9}">
      <text>
        <r>
          <rPr>
            <sz val="9"/>
            <color indexed="81"/>
            <rFont val="Tahoma"/>
            <family val="2"/>
          </rPr>
          <t>Seleccione el área encargada de ejecutar la actividad.</t>
        </r>
      </text>
    </comment>
    <comment ref="B8" authorId="0" shapeId="0" xr:uid="{FF3693E6-C795-47E8-9E24-E76BB159D288}">
      <text>
        <r>
          <rPr>
            <sz val="9"/>
            <color indexed="81"/>
            <rFont val="Tahoma"/>
            <family val="2"/>
          </rPr>
          <t>Registre la temática que va a desarrollar y que agrupa las actividades del plan según su finalidad.</t>
        </r>
      </text>
    </comment>
    <comment ref="D8" authorId="0" shapeId="0" xr:uid="{D2C166D8-15F7-4B2A-A543-27546E2CAD48}">
      <text>
        <r>
          <rPr>
            <sz val="9"/>
            <color indexed="81"/>
            <rFont val="Tahoma"/>
            <family val="2"/>
          </rPr>
          <t>Describa la acción o tarea específica a realizar para dar cumplimiento al programa.</t>
        </r>
      </text>
    </comment>
    <comment ref="E8" authorId="0" shapeId="0" xr:uid="{8011BDAC-75EF-4924-A071-1885841954D9}">
      <text>
        <r>
          <rPr>
            <sz val="9"/>
            <color indexed="81"/>
            <rFont val="Tahoma"/>
            <family val="2"/>
          </rPr>
          <t>Describa el producto o resultado esperado de la actividad, que puede ser un informe, documento, sistema implementado, etc.</t>
        </r>
      </text>
    </comment>
    <comment ref="F8" authorId="0" shapeId="0" xr:uid="{F211D75C-D0A3-424E-8272-F0C617DDC640}">
      <text>
        <r>
          <rPr>
            <sz val="9"/>
            <color indexed="81"/>
            <rFont val="Tahoma"/>
            <family val="2"/>
          </rPr>
          <t>Registre la fecha en que comienza la ejecución de la actividad.</t>
        </r>
      </text>
    </comment>
    <comment ref="G8" authorId="0" shapeId="0" xr:uid="{0F64F2CD-DB0C-45AF-8D74-3D153A1CF35B}">
      <text>
        <r>
          <rPr>
            <sz val="9"/>
            <color indexed="81"/>
            <rFont val="Tahoma"/>
            <family val="2"/>
          </rPr>
          <t>Registre la fecha en que se debe completar la actividad.</t>
        </r>
      </text>
    </comment>
    <comment ref="H8" authorId="1" shapeId="0" xr:uid="{6AEB53A1-7906-463B-9EBC-E876D1B78D89}">
      <text>
        <r>
          <rPr>
            <sz val="9"/>
            <color indexed="81"/>
            <rFont val="Tahoma"/>
            <family val="2"/>
          </rPr>
          <t xml:space="preserve">
Seleccione el estado de cumplimiento de la tarea.
</t>
        </r>
      </text>
    </comment>
    <comment ref="I8" authorId="0" shapeId="0" xr:uid="{7B5F1B1D-08C3-46EE-8539-535A55432B46}">
      <text>
        <r>
          <rPr>
            <sz val="9"/>
            <color indexed="81"/>
            <rFont val="Tahoma"/>
            <family val="2"/>
          </rPr>
          <t>Describa la gestión realizada frente a la ejecución o avance de la tarea,ajustes o cualquier información relevante sobre la actividad.</t>
        </r>
      </text>
    </comment>
    <comment ref="J8" authorId="1" shapeId="0" xr:uid="{C8285DF1-24A9-46C5-A27C-BB110BEA7AA5}">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K8" authorId="0" shapeId="0" xr:uid="{ADB767E4-4CDF-4A18-8BC4-8D37CDFE9373}">
      <text>
        <r>
          <rPr>
            <sz val="9"/>
            <color indexed="81"/>
            <rFont val="Tahoma"/>
            <family val="2"/>
          </rPr>
          <t xml:space="preserve">Este espacio es de uso exclusivo para la OAP, se relacionan los resultados del seguimiento realizado por parte de la OAP . </t>
        </r>
      </text>
    </comment>
    <comment ref="L8" authorId="1" shapeId="0" xr:uid="{16765CC7-7807-4430-AD6A-2E23F5A2222C}">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M8" authorId="1" shapeId="0" xr:uid="{08D62632-61B4-4768-A606-56675ABB88B4}">
      <text>
        <r>
          <rPr>
            <sz val="9"/>
            <color indexed="81"/>
            <rFont val="Tahoma"/>
            <family val="2"/>
          </rPr>
          <t xml:space="preserve">
Seleccione el estado de cumplimiento de la tarea.
</t>
        </r>
      </text>
    </comment>
    <comment ref="N8" authorId="0" shapeId="0" xr:uid="{FFCF974E-ECE5-4BE4-A58D-C4ACB97CD140}">
      <text>
        <r>
          <rPr>
            <sz val="9"/>
            <color indexed="81"/>
            <rFont val="Tahoma"/>
            <family val="2"/>
          </rPr>
          <t>Describa la gestión realizada frente a la ejecución o avance de la tarea,ajustes o cualquier información relevante sobre la actividad.</t>
        </r>
      </text>
    </comment>
    <comment ref="O8" authorId="1" shapeId="0" xr:uid="{A0BDFCE4-EBC8-40E2-B8BA-4E335A55D3E3}">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P8" authorId="0" shapeId="0" xr:uid="{75D67827-0DFF-45AE-8705-CB270E769A8B}">
      <text>
        <r>
          <rPr>
            <sz val="9"/>
            <color indexed="81"/>
            <rFont val="Tahoma"/>
            <family val="2"/>
          </rPr>
          <t xml:space="preserve">Este espacio es de uso exclusivo para la OAP, se relacionan los resultados del seguimiento realizado por parte de la OAP . </t>
        </r>
      </text>
    </comment>
    <comment ref="Q8" authorId="1" shapeId="0" xr:uid="{7467860A-58DE-463D-B987-EAC08F3AC337}">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R8" authorId="1" shapeId="0" xr:uid="{87931D49-A62A-4875-80F4-B6F6EBFACE2D}">
      <text>
        <r>
          <rPr>
            <sz val="9"/>
            <color indexed="81"/>
            <rFont val="Tahoma"/>
            <family val="2"/>
          </rPr>
          <t xml:space="preserve">
Seleccione el estado de cumplimiento de la tarea.
</t>
        </r>
      </text>
    </comment>
    <comment ref="S8" authorId="0" shapeId="0" xr:uid="{66BF15DE-F854-4047-BD46-C7E2C9CADE80}">
      <text>
        <r>
          <rPr>
            <sz val="9"/>
            <color indexed="81"/>
            <rFont val="Tahoma"/>
            <family val="2"/>
          </rPr>
          <t>Describa la gestión realizada frente a la ejecución o avance de la tarea,ajustes o cualquier información relevante sobre la actividad.</t>
        </r>
      </text>
    </comment>
    <comment ref="T8" authorId="1" shapeId="0" xr:uid="{88E5A8CB-0037-4139-9B9E-81E7FA2328FD}">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U8" authorId="0" shapeId="0" xr:uid="{7BFC01CE-B122-4507-90E0-5D0147ED3972}">
      <text>
        <r>
          <rPr>
            <sz val="9"/>
            <color indexed="81"/>
            <rFont val="Tahoma"/>
            <family val="2"/>
          </rPr>
          <t xml:space="preserve">Este espacio es de uso exclusivo para la OAP, se relacionan los resultados del seguimiento realizado por parte de la OAP . </t>
        </r>
      </text>
    </comment>
    <comment ref="V8" authorId="1" shapeId="0" xr:uid="{C7F84111-B6E6-4CA1-A639-E4230F587FCE}">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W8" authorId="1" shapeId="0" xr:uid="{A5EB3C77-703C-4707-ADF9-77F9DFF73717}">
      <text>
        <r>
          <rPr>
            <sz val="9"/>
            <color indexed="81"/>
            <rFont val="Tahoma"/>
            <family val="2"/>
          </rPr>
          <t xml:space="preserve">
Seleccione el estado de cumplimiento de la tarea.
</t>
        </r>
      </text>
    </comment>
    <comment ref="X8" authorId="0" shapeId="0" xr:uid="{3B96889C-DF61-4D07-B898-25F68047CD2D}">
      <text>
        <r>
          <rPr>
            <sz val="9"/>
            <color indexed="81"/>
            <rFont val="Tahoma"/>
            <family val="2"/>
          </rPr>
          <t>Describa la gestión realizada frente a la ejecución o avance de la tarea,ajustes o cualquier información relevante sobre la actividad.</t>
        </r>
      </text>
    </comment>
    <comment ref="Y8" authorId="1" shapeId="0" xr:uid="{16EF85F3-B973-48C3-99CE-380B411755C5}">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Z8" authorId="0" shapeId="0" xr:uid="{3661603D-78CE-49E8-8AC7-1A047065E425}">
      <text>
        <r>
          <rPr>
            <sz val="9"/>
            <color indexed="81"/>
            <rFont val="Tahoma"/>
            <family val="2"/>
          </rPr>
          <t xml:space="preserve">Este espacio es de uso exclusivo para la OAP, se relacionan los resultados del seguimiento realizado por parte de la OAP . </t>
        </r>
      </text>
    </comment>
    <comment ref="AA8" authorId="1" shapeId="0" xr:uid="{A2AA0B99-9A69-4E57-85C2-2ABE3980550C}">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A34" authorId="0" shapeId="0" xr:uid="{4F9B09A1-2F87-4E1D-BB7D-708986FE1D4E}">
      <text>
        <r>
          <rPr>
            <sz val="9"/>
            <color indexed="81"/>
            <rFont val="Tahoma"/>
            <family val="2"/>
          </rPr>
          <t xml:space="preserve">
Información registrada por la Oficina Asesora de Planeación</t>
        </r>
      </text>
    </comment>
    <comment ref="A36" authorId="0" shapeId="0" xr:uid="{1C1B3126-7747-4CBE-8455-1214F74BA069}">
      <text>
        <r>
          <rPr>
            <sz val="9"/>
            <color indexed="81"/>
            <rFont val="Tahoma"/>
            <family val="2"/>
          </rPr>
          <t xml:space="preserve">
Información registrada por la Oficina Asesora de Planeación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Ivonne Rocio Molina Montoya</author>
  </authors>
  <commentList>
    <comment ref="A5" authorId="0" shapeId="0" xr:uid="{CAD82282-7F20-46FB-8837-574B1B327D3D}">
      <text>
        <r>
          <rPr>
            <sz val="9"/>
            <color indexed="81"/>
            <rFont val="Tahoma"/>
            <family val="2"/>
          </rPr>
          <t>Nombre de la temática del Programa de Transparencia y Ética pública en la que se enmarcan las acciones.</t>
        </r>
      </text>
    </comment>
    <comment ref="A6" authorId="0" shapeId="0" xr:uid="{6737AFEB-A4C8-469E-984B-74F37BDBBA6F}">
      <text>
        <r>
          <rPr>
            <sz val="9"/>
            <color indexed="81"/>
            <rFont val="Tahoma"/>
            <family val="2"/>
          </rPr>
          <t>Describa el propósito o la meta que se pretende alcanzar con esta temática.</t>
        </r>
      </text>
    </comment>
    <comment ref="A8" authorId="0" shapeId="0" xr:uid="{A444F191-58CF-4E5B-B8FF-D0D82C2B8387}">
      <text>
        <r>
          <rPr>
            <sz val="9"/>
            <color indexed="81"/>
            <rFont val="Tahoma"/>
            <family val="2"/>
          </rPr>
          <t>Seleccione el área encargada de ejecutar la actividad.</t>
        </r>
      </text>
    </comment>
    <comment ref="B8" authorId="0" shapeId="0" xr:uid="{06056C66-E84B-4E25-B28F-8545AFE3403B}">
      <text>
        <r>
          <rPr>
            <sz val="9"/>
            <color indexed="81"/>
            <rFont val="Tahoma"/>
            <family val="2"/>
          </rPr>
          <t>Registre la temática que va a desarrollar y que agrupa las actividades del plan según su finalidad.</t>
        </r>
      </text>
    </comment>
    <comment ref="C8" authorId="0" shapeId="0" xr:uid="{F68B968B-A58E-47B4-AE0A-5E1E23AAF73E}">
      <text>
        <r>
          <rPr>
            <sz val="9"/>
            <color indexed="81"/>
            <rFont val="Tahoma"/>
            <family val="2"/>
          </rPr>
          <t>Describa la acción o tarea específica a realizar para dar cumplimiento al programa.</t>
        </r>
      </text>
    </comment>
    <comment ref="D8" authorId="0" shapeId="0" xr:uid="{80E04E1E-C02E-4067-95DF-1CFE63AA3437}">
      <text>
        <r>
          <rPr>
            <sz val="9"/>
            <color indexed="81"/>
            <rFont val="Tahoma"/>
            <family val="2"/>
          </rPr>
          <t>Describa el producto o resultado esperado de la actividad, que puede ser un informe, documento, sistema implementado, etc.</t>
        </r>
      </text>
    </comment>
    <comment ref="E8" authorId="0" shapeId="0" xr:uid="{36047CE4-F563-47E2-823F-0F005ED5C6D8}">
      <text>
        <r>
          <rPr>
            <sz val="9"/>
            <color indexed="81"/>
            <rFont val="Tahoma"/>
            <family val="2"/>
          </rPr>
          <t>Registre la fecha en que comienza la ejecución de la actividad.</t>
        </r>
      </text>
    </comment>
    <comment ref="F8" authorId="0" shapeId="0" xr:uid="{A6619E09-CE2A-438F-8739-8AA760797F1D}">
      <text>
        <r>
          <rPr>
            <sz val="9"/>
            <color indexed="81"/>
            <rFont val="Tahoma"/>
            <family val="2"/>
          </rPr>
          <t>Registre la fecha en que se debe completar la actividad.</t>
        </r>
      </text>
    </comment>
    <comment ref="G8" authorId="1" shapeId="0" xr:uid="{51C2DAFA-9167-4C94-BBD0-0E3168AC6025}">
      <text>
        <r>
          <rPr>
            <sz val="9"/>
            <color indexed="81"/>
            <rFont val="Tahoma"/>
            <family val="2"/>
          </rPr>
          <t xml:space="preserve">
Seleccione el estado de cumplimiento de la tarea.
</t>
        </r>
      </text>
    </comment>
    <comment ref="H8" authorId="0" shapeId="0" xr:uid="{F3DF8D3F-2F0A-45DF-B759-2CCE41C4D914}">
      <text>
        <r>
          <rPr>
            <sz val="9"/>
            <color indexed="81"/>
            <rFont val="Tahoma"/>
            <family val="2"/>
          </rPr>
          <t>Describa la gestión realizada frente a la ejecución o avance de la tarea,ajustes o cualquier información relevante sobre la actividad.</t>
        </r>
      </text>
    </comment>
    <comment ref="I8" authorId="1" shapeId="0" xr:uid="{6D3EAACA-5BFB-47E8-A910-0E58A4791CB3}">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J8" authorId="0" shapeId="0" xr:uid="{C9F041D8-B25B-4138-9600-76D873FC6100}">
      <text>
        <r>
          <rPr>
            <sz val="9"/>
            <color indexed="81"/>
            <rFont val="Tahoma"/>
            <family val="2"/>
          </rPr>
          <t xml:space="preserve">Este espacio es de uso exclusivo para la OAP, se relacionan los resultados del seguimiento realizado por parte de la OAP . </t>
        </r>
      </text>
    </comment>
    <comment ref="K8" authorId="1" shapeId="0" xr:uid="{B157E600-E34D-4835-90EF-F2C58305C617}">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L8" authorId="1" shapeId="0" xr:uid="{53A56E43-658E-42DF-9E83-9FF0A7560F26}">
      <text>
        <r>
          <rPr>
            <sz val="9"/>
            <color indexed="81"/>
            <rFont val="Tahoma"/>
            <family val="2"/>
          </rPr>
          <t xml:space="preserve">
Seleccione el estado de cumplimiento de la tarea.
</t>
        </r>
      </text>
    </comment>
    <comment ref="M8" authorId="0" shapeId="0" xr:uid="{E5FCB1DB-DE49-4B80-836D-B91584093E72}">
      <text>
        <r>
          <rPr>
            <sz val="9"/>
            <color indexed="81"/>
            <rFont val="Tahoma"/>
            <family val="2"/>
          </rPr>
          <t>Describa la gestión realizada frente a la ejecución o avance de la tarea,ajustes o cualquier información relevante sobre la actividad.</t>
        </r>
      </text>
    </comment>
    <comment ref="N8" authorId="1" shapeId="0" xr:uid="{38C2B336-B4C5-46B2-8900-9B11D47FF9CE}">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O8" authorId="0" shapeId="0" xr:uid="{8BFB00B7-022E-4BA8-AB16-E79CBC18CE66}">
      <text>
        <r>
          <rPr>
            <sz val="9"/>
            <color indexed="81"/>
            <rFont val="Tahoma"/>
            <family val="2"/>
          </rPr>
          <t xml:space="preserve">Este espacio es de uso exclusivo para la OAP, se relacionan los resultados del seguimiento realizado por parte de la OAP . </t>
        </r>
      </text>
    </comment>
    <comment ref="P8" authorId="1" shapeId="0" xr:uid="{88440AA2-4A68-4447-9242-0A7AB8AE5FFA}">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Q8" authorId="1" shapeId="0" xr:uid="{F1996EB1-6741-48E4-A6FA-5FB990FFFBED}">
      <text>
        <r>
          <rPr>
            <sz val="9"/>
            <color indexed="81"/>
            <rFont val="Tahoma"/>
            <family val="2"/>
          </rPr>
          <t xml:space="preserve">
Seleccione el estado de cumplimiento de la tarea.
</t>
        </r>
      </text>
    </comment>
    <comment ref="R8" authorId="0" shapeId="0" xr:uid="{BFA1000A-8219-4556-9FEF-42B8287CE26D}">
      <text>
        <r>
          <rPr>
            <sz val="9"/>
            <color indexed="81"/>
            <rFont val="Tahoma"/>
            <family val="2"/>
          </rPr>
          <t>Describa la gestión realizada frente a la ejecución o avance de la tarea,ajustes o cualquier información relevante sobre la actividad.</t>
        </r>
      </text>
    </comment>
    <comment ref="S8" authorId="1" shapeId="0" xr:uid="{0CF2441B-C351-41E1-A856-F54950FBEAC4}">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T8" authorId="0" shapeId="0" xr:uid="{1C7BC96F-DF0B-4E53-9EAB-2DA4B0416653}">
      <text>
        <r>
          <rPr>
            <sz val="9"/>
            <color indexed="81"/>
            <rFont val="Tahoma"/>
            <family val="2"/>
          </rPr>
          <t xml:space="preserve">Este espacio es de uso exclusivo para la OAP, se relacionan los resultados del seguimiento realizado por parte de la OAP . </t>
        </r>
      </text>
    </comment>
    <comment ref="U8" authorId="1" shapeId="0" xr:uid="{545F726A-9100-494A-BE78-56601C3468BA}">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V8" authorId="1" shapeId="0" xr:uid="{BB875709-C6E0-4809-A96F-3BE816122715}">
      <text>
        <r>
          <rPr>
            <sz val="9"/>
            <color indexed="81"/>
            <rFont val="Tahoma"/>
            <family val="2"/>
          </rPr>
          <t xml:space="preserve">
Seleccione el estado de cumplimiento de la tarea.
</t>
        </r>
      </text>
    </comment>
    <comment ref="W8" authorId="0" shapeId="0" xr:uid="{B998A981-C22B-4E29-BBE9-C9AE169A08B8}">
      <text>
        <r>
          <rPr>
            <sz val="9"/>
            <color indexed="81"/>
            <rFont val="Tahoma"/>
            <family val="2"/>
          </rPr>
          <t>Describa la gestión realizada frente a la ejecución o avance de la tarea,ajustes o cualquier información relevante sobre la actividad.</t>
        </r>
      </text>
    </comment>
    <comment ref="X8" authorId="1" shapeId="0" xr:uid="{10368134-81B7-42DE-B1E7-F66A3F4BC193}">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Y8" authorId="0" shapeId="0" xr:uid="{0D4D4813-9331-40A7-92B2-B970C105C4C3}">
      <text>
        <r>
          <rPr>
            <sz val="9"/>
            <color indexed="81"/>
            <rFont val="Tahoma"/>
            <family val="2"/>
          </rPr>
          <t xml:space="preserve">Este espacio es de uso exclusivo para la OAP, se relacionan los resultados del seguimiento realizado por parte de la OAP . </t>
        </r>
      </text>
    </comment>
    <comment ref="Z8" authorId="1" shapeId="0" xr:uid="{D826A8BD-F2EE-4FD7-B623-FD55B16CB215}">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A31" authorId="0" shapeId="0" xr:uid="{25E839D7-E35F-4378-9839-741CC7630D47}">
      <text>
        <r>
          <rPr>
            <sz val="9"/>
            <color indexed="81"/>
            <rFont val="Tahoma"/>
            <family val="2"/>
          </rPr>
          <t xml:space="preserve">
Información registrada por la Oficina Asesora de Planeación</t>
        </r>
      </text>
    </comment>
    <comment ref="A33" authorId="0" shapeId="0" xr:uid="{41021EB6-5436-43B7-9BE8-F07A5CA965B1}">
      <text>
        <r>
          <rPr>
            <sz val="9"/>
            <color indexed="81"/>
            <rFont val="Tahoma"/>
            <family val="2"/>
          </rPr>
          <t xml:space="preserve">
Información registrada por la Oficina Asesora de Planeación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Ivonne Rocio Molina Montoya</author>
  </authors>
  <commentList>
    <comment ref="A5" authorId="0" shapeId="0" xr:uid="{12E36F5D-C528-40B9-B255-1A07817728D1}">
      <text>
        <r>
          <rPr>
            <sz val="9"/>
            <color indexed="81"/>
            <rFont val="Tahoma"/>
            <family val="2"/>
          </rPr>
          <t>Nombre de la temática del Programa de Transparencia y Ética pública en la que se enmarcan las acciones.</t>
        </r>
      </text>
    </comment>
    <comment ref="A6" authorId="0" shapeId="0" xr:uid="{78606334-BF21-496D-9CB7-E7D119C8714A}">
      <text>
        <r>
          <rPr>
            <sz val="9"/>
            <color indexed="81"/>
            <rFont val="Tahoma"/>
            <family val="2"/>
          </rPr>
          <t>Describa el propósito o la meta que se pretende alcanzar con esta temática.</t>
        </r>
      </text>
    </comment>
    <comment ref="A8" authorId="0" shapeId="0" xr:uid="{4CF9088E-DDBB-4D7B-9D46-BC7D6263F0C9}">
      <text>
        <r>
          <rPr>
            <sz val="9"/>
            <color indexed="81"/>
            <rFont val="Tahoma"/>
            <family val="2"/>
          </rPr>
          <t>Seleccione el área encargada de ejecutar la actividad.</t>
        </r>
      </text>
    </comment>
    <comment ref="B8" authorId="0" shapeId="0" xr:uid="{8E8DE8D7-0FC3-433B-85D6-4A9C7AE1F2EB}">
      <text>
        <r>
          <rPr>
            <sz val="9"/>
            <color indexed="81"/>
            <rFont val="Tahoma"/>
            <family val="2"/>
          </rPr>
          <t>Registre la temática que va a desarrollar y que agrupa las actividades del plan según su finalidad.</t>
        </r>
      </text>
    </comment>
    <comment ref="C8" authorId="0" shapeId="0" xr:uid="{92ADD950-E619-4301-A185-4445B5700B3C}">
      <text>
        <r>
          <rPr>
            <sz val="9"/>
            <color indexed="81"/>
            <rFont val="Tahoma"/>
            <family val="2"/>
          </rPr>
          <t>Describa la acción o tarea específica a realizar para dar cumplimiento al programa.</t>
        </r>
      </text>
    </comment>
    <comment ref="D8" authorId="0" shapeId="0" xr:uid="{98FFE03B-3140-4909-97AC-DC32F5CB42FA}">
      <text>
        <r>
          <rPr>
            <sz val="9"/>
            <color indexed="81"/>
            <rFont val="Tahoma"/>
            <family val="2"/>
          </rPr>
          <t>Describa el producto o resultado esperado de la actividad, que puede ser un informe, documento, sistema implementado, etc.</t>
        </r>
      </text>
    </comment>
    <comment ref="E8" authorId="0" shapeId="0" xr:uid="{E903C6C3-AEC8-4D16-A360-A8893CC4EC7B}">
      <text>
        <r>
          <rPr>
            <sz val="9"/>
            <color indexed="81"/>
            <rFont val="Tahoma"/>
            <family val="2"/>
          </rPr>
          <t>Registre la fecha en que comienza la ejecución de la actividad.</t>
        </r>
      </text>
    </comment>
    <comment ref="F8" authorId="0" shapeId="0" xr:uid="{14134695-AE6C-4758-AFCD-390358502207}">
      <text>
        <r>
          <rPr>
            <sz val="9"/>
            <color indexed="81"/>
            <rFont val="Tahoma"/>
            <family val="2"/>
          </rPr>
          <t>Registre la fecha en que se debe completar la actividad.</t>
        </r>
      </text>
    </comment>
    <comment ref="G8" authorId="1" shapeId="0" xr:uid="{8437F61E-EC61-48C7-8AAA-B1FA7C8AFED1}">
      <text>
        <r>
          <rPr>
            <sz val="9"/>
            <color indexed="81"/>
            <rFont val="Tahoma"/>
            <family val="2"/>
          </rPr>
          <t xml:space="preserve">
Seleccione el estado de cumplimiento de la tarea.
</t>
        </r>
      </text>
    </comment>
    <comment ref="H8" authorId="0" shapeId="0" xr:uid="{E7A6F984-066B-4E0E-8FB7-13456F3412A6}">
      <text>
        <r>
          <rPr>
            <sz val="9"/>
            <color indexed="81"/>
            <rFont val="Tahoma"/>
            <family val="2"/>
          </rPr>
          <t>Describa la gestión realizada frente a la ejecución o avance de la tarea,ajustes o cualquier información relevante sobre la actividad.</t>
        </r>
      </text>
    </comment>
    <comment ref="I8" authorId="1" shapeId="0" xr:uid="{F514512A-45B4-4808-99E1-2D5F1E0F0FCC}">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J8" authorId="0" shapeId="0" xr:uid="{06996CBF-89D1-4A99-BDA9-19720195B88A}">
      <text>
        <r>
          <rPr>
            <sz val="9"/>
            <color indexed="81"/>
            <rFont val="Tahoma"/>
            <family val="2"/>
          </rPr>
          <t xml:space="preserve">Este espacio es de uso exclusivo para la OAP, se relacionan los resultados del seguimiento realizado por parte de la OAP . </t>
        </r>
      </text>
    </comment>
    <comment ref="K8" authorId="1" shapeId="0" xr:uid="{27640E25-8D1F-4993-B93C-A079DBF3D5D3}">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L8" authorId="1" shapeId="0" xr:uid="{F6248415-D3B3-4E5B-AEBD-98E799571F3F}">
      <text>
        <r>
          <rPr>
            <sz val="9"/>
            <color indexed="81"/>
            <rFont val="Tahoma"/>
            <family val="2"/>
          </rPr>
          <t xml:space="preserve">
Seleccione el estado de cumplimiento de la tarea.
</t>
        </r>
      </text>
    </comment>
    <comment ref="M8" authorId="0" shapeId="0" xr:uid="{FAEF1D64-1C76-43B5-B15F-3937E19F8F85}">
      <text>
        <r>
          <rPr>
            <sz val="9"/>
            <color indexed="81"/>
            <rFont val="Tahoma"/>
            <family val="2"/>
          </rPr>
          <t>Describa la gestión realizada frente a la ejecución o avance de la tarea,ajustes o cualquier información relevante sobre la actividad.</t>
        </r>
      </text>
    </comment>
    <comment ref="N8" authorId="1" shapeId="0" xr:uid="{15C9322F-1A4C-4A4C-9D86-CD4B050CC378}">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O8" authorId="0" shapeId="0" xr:uid="{3A4453D5-1845-466E-853E-79853E75D191}">
      <text>
        <r>
          <rPr>
            <sz val="9"/>
            <color indexed="81"/>
            <rFont val="Tahoma"/>
            <family val="2"/>
          </rPr>
          <t xml:space="preserve">Este espacio es de uso exclusivo para la OAP, se relacionan los resultados del seguimiento realizado por parte de la OAP . </t>
        </r>
      </text>
    </comment>
    <comment ref="P8" authorId="1" shapeId="0" xr:uid="{800D8DB5-AE91-4D02-A3F7-8BD348A55AA9}">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Q8" authorId="1" shapeId="0" xr:uid="{176506E1-3DA4-4B24-AA1F-30514E1B63C3}">
      <text>
        <r>
          <rPr>
            <sz val="9"/>
            <color indexed="81"/>
            <rFont val="Tahoma"/>
            <family val="2"/>
          </rPr>
          <t xml:space="preserve">
Seleccione el estado de cumplimiento de la tarea.
</t>
        </r>
      </text>
    </comment>
    <comment ref="R8" authorId="0" shapeId="0" xr:uid="{C41080C7-EEA4-449D-BA9C-1EFF1C52BE15}">
      <text>
        <r>
          <rPr>
            <sz val="9"/>
            <color indexed="81"/>
            <rFont val="Tahoma"/>
            <family val="2"/>
          </rPr>
          <t>Describa la gestión realizada frente a la ejecución o avance de la tarea,ajustes o cualquier información relevante sobre la actividad.</t>
        </r>
      </text>
    </comment>
    <comment ref="S8" authorId="1" shapeId="0" xr:uid="{15C87E94-2EB0-465F-8471-72E0C95BF866}">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T8" authorId="0" shapeId="0" xr:uid="{70225E18-7F0A-4A42-96E0-627AC93F22E3}">
      <text>
        <r>
          <rPr>
            <sz val="9"/>
            <color indexed="81"/>
            <rFont val="Tahoma"/>
            <family val="2"/>
          </rPr>
          <t xml:space="preserve">Este espacio es de uso exclusivo para la OAP, se relacionan los aspectos identificados en el monitoreo a la actividad, recomendaciones o alertas. </t>
        </r>
      </text>
    </comment>
    <comment ref="U8" authorId="1" shapeId="0" xr:uid="{D3EA76EB-0BF9-4F3C-B45A-1775A55FFC65}">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V8" authorId="1" shapeId="0" xr:uid="{D49D9E88-BAB5-4AF8-B305-CA4B7322B808}">
      <text>
        <r>
          <rPr>
            <sz val="9"/>
            <color indexed="81"/>
            <rFont val="Tahoma"/>
            <family val="2"/>
          </rPr>
          <t xml:space="preserve">
Seleccione el estado de cumplimiento de la tarea.
</t>
        </r>
      </text>
    </comment>
    <comment ref="W8" authorId="0" shapeId="0" xr:uid="{B99C4E44-D5E2-4271-A87B-33D661B82D5A}">
      <text>
        <r>
          <rPr>
            <sz val="9"/>
            <color indexed="81"/>
            <rFont val="Tahoma"/>
            <family val="2"/>
          </rPr>
          <t>Describa la gestión realizada frente a la ejecución o avance de la tarea,ajustes o cualquier información relevante sobre la actividad.</t>
        </r>
      </text>
    </comment>
    <comment ref="X8" authorId="1" shapeId="0" xr:uid="{14DE08CD-4CAF-42DD-B954-BF3E67FAC2BE}">
      <text>
        <r>
          <rPr>
            <sz val="9"/>
            <color indexed="81"/>
            <rFont val="Tahoma"/>
            <family val="2"/>
          </rPr>
          <t xml:space="preserve">Indique donde se encuentra la información que sirve como evidencia de la tarea. Aplica  sólo en los casos en que no se encuentre publicada en la sección de Transparencia de la página web.
</t>
        </r>
      </text>
    </comment>
    <comment ref="Y8" authorId="0" shapeId="0" xr:uid="{AECAA271-0388-4E50-90FB-AD58D42DCFC8}">
      <text>
        <r>
          <rPr>
            <sz val="9"/>
            <color indexed="81"/>
            <rFont val="Tahoma"/>
            <family val="2"/>
          </rPr>
          <t xml:space="preserve">Este espacio es de uso exclusivo para la OAP, se relacionan los aspectos identificados en el monitoreo a la actividad, recomendaciones o alertas. </t>
        </r>
      </text>
    </comment>
    <comment ref="Z8" authorId="1" shapeId="0" xr:uid="{CC0A38A7-14AF-4E02-B94B-23830D8E91DC}">
      <text>
        <r>
          <rPr>
            <sz val="9"/>
            <color indexed="81"/>
            <rFont val="Tahoma"/>
            <family val="2"/>
          </rPr>
          <t>Escriba cualquier comentario adicional, detalle o información relevante que no haya sido cubierta en los campos anteriores</t>
        </r>
        <r>
          <rPr>
            <sz val="9"/>
            <color indexed="81"/>
            <rFont val="Tahoma"/>
            <family val="2"/>
          </rPr>
          <t xml:space="preserve">
</t>
        </r>
      </text>
    </comment>
    <comment ref="A17" authorId="0" shapeId="0" xr:uid="{A046F6F9-B799-4CA8-BEB2-CF733575B9A8}">
      <text>
        <r>
          <rPr>
            <sz val="9"/>
            <color indexed="81"/>
            <rFont val="Tahoma"/>
            <family val="2"/>
          </rPr>
          <t xml:space="preserve">
Información registrada por la Oficina Asesora de Planeación</t>
        </r>
      </text>
    </comment>
    <comment ref="A19" authorId="0" shapeId="0" xr:uid="{1952BFC1-9DC1-4390-8AD9-3040CD6AEFCB}">
      <text>
        <r>
          <rPr>
            <sz val="9"/>
            <color indexed="81"/>
            <rFont val="Tahoma"/>
            <family val="2"/>
          </rPr>
          <t xml:space="preserve">
Información registrada por la Oficina Asesora de Planeación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Mayra Alejandra Urrego Urrego</author>
  </authors>
  <commentList>
    <comment ref="A1" authorId="0" shapeId="0" xr:uid="{65877BF9-AA89-4EE9-BEA1-495C8E8DB5D9}">
      <text>
        <r>
          <rPr>
            <sz val="9"/>
            <color indexed="81"/>
            <rFont val="Tahoma"/>
            <family val="2"/>
          </rPr>
          <t>Registre la fecha de aprobación del cambio.</t>
        </r>
      </text>
    </comment>
    <comment ref="B1" authorId="0" shapeId="0" xr:uid="{7BE3CFFC-A81A-4FFA-8407-28F008E15555}">
      <text>
        <r>
          <rPr>
            <sz val="9"/>
            <color indexed="81"/>
            <rFont val="Tahoma"/>
            <family val="2"/>
          </rPr>
          <t xml:space="preserve">
Registre el número de versión, partiendo de la versión 1. No aplica para documentos en borrador.</t>
        </r>
      </text>
    </comment>
    <comment ref="C1" authorId="0" shapeId="0" xr:uid="{2253F2C3-565A-4B82-AEB1-72831FA172BC}">
      <text>
        <r>
          <rPr>
            <sz val="9"/>
            <color indexed="81"/>
            <rFont val="Tahoma"/>
            <family val="2"/>
          </rPr>
          <t xml:space="preserve">
Registe el nombre de la categoría temática del programa  y describa el cambio aprobado. </t>
        </r>
      </text>
    </comment>
    <comment ref="D1" authorId="0" shapeId="0" xr:uid="{DC5591A0-A532-4AB0-8842-A93B0F1BCC2B}">
      <text>
        <r>
          <rPr>
            <sz val="9"/>
            <color indexed="81"/>
            <rFont val="Tahoma"/>
            <family val="2"/>
          </rPr>
          <t xml:space="preserve">Registre la instancia de aprobación, la cual sólo podrá ser Oficina Asesora de Planeación o Comité Institucional de Gestión y Desempeño. </t>
        </r>
      </text>
    </comment>
  </commentList>
</comments>
</file>

<file path=xl/sharedStrings.xml><?xml version="1.0" encoding="utf-8"?>
<sst xmlns="http://schemas.openxmlformats.org/spreadsheetml/2006/main" count="1402" uniqueCount="521">
  <si>
    <t>Dependencia responsable</t>
  </si>
  <si>
    <t>Cumplido</t>
  </si>
  <si>
    <t>Etapas del ciclo de la gestión</t>
  </si>
  <si>
    <t>Subcategoría tipo de actividad Participación Ciudadana</t>
  </si>
  <si>
    <t>Subcategoría tipo de actividad Transparencia</t>
  </si>
  <si>
    <t>Delegatura para Entidades de Aseguramiento en Salud</t>
  </si>
  <si>
    <t>Si</t>
  </si>
  <si>
    <t>Aprestamiento</t>
  </si>
  <si>
    <t>Elemento de Diálogo</t>
  </si>
  <si>
    <t>Accesibilidad</t>
  </si>
  <si>
    <t>Delegatura para Prestadores de Servicios de Salud</t>
  </si>
  <si>
    <t>No</t>
  </si>
  <si>
    <t>Diagnóstico</t>
  </si>
  <si>
    <t>Elemento de Información</t>
  </si>
  <si>
    <t>Instrumentos de Gestión de la Información</t>
  </si>
  <si>
    <t>Delegatura para Entidades Territoriales y Generadores, Recaudadores y Administradores de Recursos del SGSSS</t>
  </si>
  <si>
    <t>Parcialmente</t>
  </si>
  <si>
    <t>Diseño</t>
  </si>
  <si>
    <t xml:space="preserve">Elemento de Responsabilidad </t>
  </si>
  <si>
    <t>Transparencia Activa</t>
  </si>
  <si>
    <t>Delegatura para Operadores Logísticos de Tecnologías en Salud y Gestores Farmacéuticos</t>
  </si>
  <si>
    <t>No aplica</t>
  </si>
  <si>
    <t>Ejecución</t>
  </si>
  <si>
    <t>Part. Ciudadana y RdCC</t>
  </si>
  <si>
    <t>Transparencia Pasiva</t>
  </si>
  <si>
    <t>Delegatura para la Protección al Usuario</t>
  </si>
  <si>
    <t>Evaluación y Control</t>
  </si>
  <si>
    <t>Participación Ciudadana</t>
  </si>
  <si>
    <t>Delegatura para Investigaciones Administrativas</t>
  </si>
  <si>
    <t>Formulación de Planes y Programas</t>
  </si>
  <si>
    <t>Promoción de la Participación Ciudadana</t>
  </si>
  <si>
    <t>Delegatura para la Función Jurdiccional y de Conciliación</t>
  </si>
  <si>
    <t>Preparación</t>
  </si>
  <si>
    <t>Rendición de Cuentas</t>
  </si>
  <si>
    <t>Dirección de Innovación y Desarrollo</t>
  </si>
  <si>
    <t>Seguimiento</t>
  </si>
  <si>
    <t>Dirección Jurídica</t>
  </si>
  <si>
    <t>Oficina Asesora de Comunicaciones Estratégicas e Imagen Institucional</t>
  </si>
  <si>
    <t>Secretaría General</t>
  </si>
  <si>
    <t>Oificna de Liquidaciones</t>
  </si>
  <si>
    <t>Oficina de Control Interno</t>
  </si>
  <si>
    <t>Oficina Asesora de Planeación</t>
  </si>
  <si>
    <t xml:space="preserve">Secretaría General -Oficina de Control Disciplinario Interno </t>
  </si>
  <si>
    <t xml:space="preserve">Despacho Superintendente Nacional de Salud </t>
  </si>
  <si>
    <t>Secretaria General - Dirección de Contratación</t>
  </si>
  <si>
    <t>Dirección de Innovación y Desarrollo - Subdirección de Tecnologias de la información</t>
  </si>
  <si>
    <t>PROCESO DIRECCIONAMIENTO ESTRATÉGICO</t>
  </si>
  <si>
    <t>CÓDIGO</t>
  </si>
  <si>
    <t xml:space="preserve"> FORMULACIÓN Y SEGUIMIENTO DEL PROGRAMA DE TRANSPARENCIA Y ÉTICA PÚBLICA</t>
  </si>
  <si>
    <t>VERSIÓN</t>
  </si>
  <si>
    <t>FECHA</t>
  </si>
  <si>
    <t>DD/MM/AA</t>
  </si>
  <si>
    <t xml:space="preserve">NOMBRE DE LA CATEGORÍA </t>
  </si>
  <si>
    <t>GESTIÓN DE LOS RIESGOS PARA LA INTEGRIDAD PÚBLICA</t>
  </si>
  <si>
    <t>OBJETIVO DE LA CATEGORÍA</t>
  </si>
  <si>
    <t>Fortalecer la integridad pública mediante la gestión efectiva y la administración integral de los diferentes tipos de riesgos.</t>
  </si>
  <si>
    <t xml:space="preserve">FORMULACIÓN </t>
  </si>
  <si>
    <t>SEGUIMIENTO I TRIMESTRE</t>
  </si>
  <si>
    <t>SEGUIMIENTO II TRIMESTRE</t>
  </si>
  <si>
    <t>SEGUIMIENTO III TRIMESTRE</t>
  </si>
  <si>
    <t>SEGUIMIENTO IV TRIMESTRE</t>
  </si>
  <si>
    <t>DEPENDENCIA RESPONSABLE</t>
  </si>
  <si>
    <t>SUBCATEGORÍA</t>
  </si>
  <si>
    <t>TAREA</t>
  </si>
  <si>
    <t>ENTREGABLE</t>
  </si>
  <si>
    <t>FECHA INICIO</t>
  </si>
  <si>
    <t>FECHA FINAL</t>
  </si>
  <si>
    <t>CUMPLIDO</t>
  </si>
  <si>
    <t>DESCRIPCIÓN DEL AVANCE</t>
  </si>
  <si>
    <t xml:space="preserve">UBICACIÓN DE LA EVIDENCIA </t>
  </si>
  <si>
    <t>ANÁLISIS DE MONITOREO DE OAP</t>
  </si>
  <si>
    <t>OBSERVACIONES</t>
  </si>
  <si>
    <t>Gestión de Riesgos</t>
  </si>
  <si>
    <t>Desginar la función de Cumplimiento, alineada con el propósito de verificar, supervisar y promover el cumplimiento de las políticas internas, los lineamientos de riesgo establecidos por la organización y los controles diseñados para mitigar riesgos, en especial aquellos relacionados con la integridad pública, la prevención de la corrupción, la seguridad digital y los riesgos fiscales.</t>
  </si>
  <si>
    <t>Resolución que designa la Función de Cumplimiento</t>
  </si>
  <si>
    <t>El 12 de diciembre de 2025 se oficializa resolución No. 2 0 2 5 1 0 0 0 0 0 0 1 2 0 0 6 - 6 Por la cual se asigna la función de cumplimiento en el marco del Sistema de Gestión de Riesgos para la Integridad Pública – SIGRIP en la Superintendencia Nacional de Salud y se dictan otras disposiciones”</t>
  </si>
  <si>
    <t>https://docs.supersalud.gov.co/PortalWeb/Juridica/Resoluciones/Resoluci%C3%B3n%20n%C3%BAmero%202025100000012006-6%20de%202025.pdf</t>
  </si>
  <si>
    <t xml:space="preserve">De acuerdo con el seguimiento realizado, se evidencia el cumplimiento de la actividad relacionada con la designación de la función de cumplimiento que se realizó al Grupo del Sistema Integrado de Gestión - Perteneciente a la OAP </t>
  </si>
  <si>
    <t>Ninguna</t>
  </si>
  <si>
    <t>Designar al Oficial de Cumplimiento conforme a la normativa vigente, con responsabilidad en la prevención del lavado de activos (LA), la financiación del terrorismo (FT) y la financiación de la proliferación de armas de destrucción masiva (FPADM), asegurando que el perfil cumpla con los lineamientos establecidos por la Unidad de Información y Análisis Financiero (UIAF)</t>
  </si>
  <si>
    <t>Resolución que designa al Oficial de Cumplimiento</t>
  </si>
  <si>
    <t>El Superintendente Nacional de Salud informa que la designación del Oficial de Cumplimiento se aplazará hasta el 31 de julio de 2026, con el fin de adelantar el análisis de los perfiles, funciones y responsabilidades asociados a este rol.</t>
  </si>
  <si>
    <t xml:space="preserve">No aplica </t>
  </si>
  <si>
    <t>En el marco del seguimiento realizado, se evidencia que la actividad relacionada con la designación del Oficial de cumplimiento presenta retrasos frente a las fechas inicialmente establecidas.
En este sentido, se recomienda garantizar el cumplimiento oportuno de la actividad, conforme a los plazos definidos. Así mismo, se sugiere gestionar ante el Comité Institucional de Gestión y Desempeño la solicitud de ajuste de la fecha de ejecución, con el fin de reflejar de manera realista el avance de la actividad y asegurar su adecuada implementación.</t>
  </si>
  <si>
    <t>Alineación estratégica (Política de Gestión Integral del Riesgo)  formulada con el compromiso de la Alta Dirección, alineada con los objetivos institucionales y basada en el análisis del contexto y los riesgos emergentes. Definir responsabilidades y niveles de autoridad para asegurar una implementación eficaz y prevenir afectaciones a las metas y a los recursos públicos. Presentar para aprobación en el marco del Comité Institucional de Control Interno la Política de Gestión Integral del Riesgo actualizada</t>
  </si>
  <si>
    <t>Política de Gestión Integral del Riesgo actualizada</t>
  </si>
  <si>
    <t>Se realizó presentación y aprobación en el marco del Comité Institucional de Coordinación de Control Interno de la DEPI01 Política de Gestión Integral del Riesgo v2</t>
  </si>
  <si>
    <t>https://docs.supersalud.gov.co/PortalWeb/planeacion/AdministracionSIG/DEPI01.pdf</t>
  </si>
  <si>
    <t>De acuerdo con el seguimiento realizado, se evidencia el cumplimiento de la actividad correspondiente a la actualización de la Política de Administración del Riesgo, conforme a lo establecido.</t>
  </si>
  <si>
    <t xml:space="preserve">Coordinar y asesorar en la identificación de nuevos riesgos generales de la gestión, Riesgos para la integridad pública y Resgos fiscales e identificar los indicadores clave de riesgo pertinentes, en concordancia con la Guía para la Gestión Integral del Riesgo en Entidades Públicas (versión 7) y los lineamientos emitidos por la Secretaría de Transparencia de la Presidencia de la República. </t>
  </si>
  <si>
    <t xml:space="preserve">Mapa de riesgos Institucional actualizado
Ficha técnica de indicadores clave de riesgo
</t>
  </si>
  <si>
    <t>Se brindó asesoría a los servidores públicos de los diferentes procesos de la Entidad en la identificación de nuevos riesgos generales de la gestión, riesgos para la integridad pública y riesgos fiscales, de conformidad con la Guía para la Gestión Integral del Riesgo en Entidades Públicas (versión 7) y los lineamientos emitidos por la Secretaría de Transparencia de la Presidencia de la República, lo que permitió consolidar la actualización del Mapa Integral de Riesgos.</t>
  </si>
  <si>
    <t>Mapa de riesgos Institucional actualizado</t>
  </si>
  <si>
    <t>De acuerdo con el seguimiento realizado, se evidencia el cumplimiento de la actividad correspondiente a la actualización del Mapa de Riesgos Institucional</t>
  </si>
  <si>
    <t>Lideres Procesos</t>
  </si>
  <si>
    <t xml:space="preserve">Revisar, emitir observaciones y aprobar la propuesta de mapa de riesgos presentada por la Oficina Asesora de Planeación. </t>
  </si>
  <si>
    <r>
      <t xml:space="preserve">Memorando o correo electronico
</t>
    </r>
    <r>
      <rPr>
        <b/>
        <sz val="10"/>
        <color theme="1"/>
        <rFont val="Arial"/>
        <family val="2"/>
      </rPr>
      <t>Reporta</t>
    </r>
    <r>
      <rPr>
        <sz val="10"/>
        <color theme="1"/>
        <rFont val="Arial"/>
        <family val="2"/>
      </rPr>
      <t>: Oficina Asesora de Planeación</t>
    </r>
  </si>
  <si>
    <t>Se recibió retroalimentación por parte de los Líderes de Proceso, a través de memorandos y correos electrónicos, mediante los cuales se aprobó la identificación de riesgos definida para cada proceso.</t>
  </si>
  <si>
    <t>Correos electrónico</t>
  </si>
  <si>
    <t xml:space="preserve">
De acuerdo con el seguimiento realizado, se evidencia la participación activa y las acciones ejecutadas por los líderes de proceso en la actualización del Mapa de Riesgos.</t>
  </si>
  <si>
    <t>Comité Institucional de Coordinación de Control Interno. - CICI
Comité Institucional de Gestión y Desempeño. - CIGD</t>
  </si>
  <si>
    <t>Revisar y aprobar el nuevo mapa de riesgos institucional, que incluya riesgos de gestión, integridad y fiscales, en concordancia con la Guía para la Gestión Integral del Riesgo en Entidades Públicas (versión 7) y los lineamientos emitidos por la Secretaría de Transparencia de la Presidencia de la República.</t>
  </si>
  <si>
    <r>
      <t xml:space="preserve">Acta de Aprobación 
Mapa de Riesgos Aprobados
</t>
    </r>
    <r>
      <rPr>
        <b/>
        <sz val="10"/>
        <rFont val="Arial"/>
        <family val="2"/>
      </rPr>
      <t>Reporta Secretaria Tecnica CICI</t>
    </r>
    <r>
      <rPr>
        <sz val="10"/>
        <rFont val="Arial"/>
        <family val="2"/>
      </rPr>
      <t xml:space="preserve"> - Oficina de Control Interno 
</t>
    </r>
    <r>
      <rPr>
        <b/>
        <sz val="10"/>
        <rFont val="Arial"/>
        <family val="2"/>
      </rPr>
      <t>Reporta Secretaria Tecnica CIGD</t>
    </r>
    <r>
      <rPr>
        <sz val="10"/>
        <rFont val="Arial"/>
        <family val="2"/>
      </rPr>
      <t xml:space="preserve"> - Oficina de Asesora de Planeación</t>
    </r>
  </si>
  <si>
    <r>
      <rPr>
        <b/>
        <sz val="10"/>
        <color theme="1"/>
        <rFont val="Arial"/>
        <family val="2"/>
      </rPr>
      <t xml:space="preserve">OAP: </t>
    </r>
    <r>
      <rPr>
        <sz val="10"/>
        <color theme="1"/>
        <rFont val="Arial"/>
        <family val="2"/>
      </rPr>
      <t xml:space="preserve">Se solicitó el agendamiento ante la Oficina de Control Interno para la aprobación del Mapa de Riesgos Institucional actualizado el domingo 8 de marzo de 2026 a las 12:41; no obstante, dicho trámite no ha sido posible debido al cambio en la presidencia del comité correspondiente.
</t>
    </r>
    <r>
      <rPr>
        <b/>
        <sz val="10"/>
        <color theme="1"/>
        <rFont val="Arial"/>
        <family val="2"/>
      </rPr>
      <t>OCI:</t>
    </r>
    <r>
      <rPr>
        <sz val="10"/>
        <color theme="1"/>
        <rFont val="Arial"/>
        <family val="2"/>
      </rPr>
      <t xml:space="preserve"> La entidad ha venido adelantando la construcción del mapa de riesgos institucional, que incluye una revisión y actualizacion de los mapas de riesgos institucionales de gesti{on, integridad y fiscales. Esta pendiente la presentación de la actualización del mapa de riesgos al Ciomité Institucional de Coordinación de Control Interno</t>
    </r>
  </si>
  <si>
    <t>De acuerdo con el seguimiento realizado, se evidencia que no se cumplio la actividad en las fechas  establecidas.
Se recomienda garantizar el cumplimiento oportuno de la actividad, conforme a los plazos definidos. Así mismo, se sugiere gestionar ante el Comité Institucional de Gestión y Desempeño la solicitud de ajuste de la fecha de ejecución, con el fin de reflejar de manera realista su avance y asegurar su adecuada ejecución.</t>
  </si>
  <si>
    <t>Identificar Riesgos de Seguridad de la Información en coordinación con los líderes de proceso, en concordancia con la Guía para la Gestión Integral del Riesgo en Entidades Públicas (versión 7) y los lineamientos emitidos por el Ministerio de Tecnologías de la Información y las Comunicaciones.</t>
  </si>
  <si>
    <t>Mapa de riesgos de Seguridad de la Información actualizado
Reporta: Subdirección de Tecnologias de la información</t>
  </si>
  <si>
    <t xml:space="preserve">Desde la Subdirección de Tecnologías de la Información en la vigencia de septiembre y octubre de 2025 se realizó el levantamiento de activos de los procesos de la SNS. Para el primer trimestre de 2026 entre los meses enero febrero y marzo, se dio inicio a la gestión  de los riesgos desde el mes de enero, fue aprobado y publicados por la OAP el plan de tratamiento de riesgos y el cronograma  para la gestión de riesgos para la vigencia 2026, el cual actualmente se relacionaron evidencias para el primer trimestre 2026.
Se dio respuesta a la solicitud de la OAP en la implementación e identificación de los riesgos de seguridad digital para incluirlos en el mapa de de riesgos actual.
Dada la coyuntura de la actualización de los nuevos procesos liderado por la OAP, el 27 de febrero de 2026 socializaron por correo el proyecto de Resolución "Por medio del cual se actualiza el SIG, adopta el nuevo Mapa de Procesos en marco del proceso de rediseño del Sistema Integrado de Gestión (SIG).
Se solicitó ampliación de fecha para la entrega y aprobación por parte del comité CICCI, de los activos de información y la matriz de riesgos de seguridad el cual el deber ser es trabajarlos en conjunto, con el fin de que también sean actualizados e incorporar los códigos de los documentos del nuevo proceso. El cual mediante respuesta por la OAP del día 30 de marzo manifestaron la ampliación de fechas para la entrega.
Se solicitaron monitoreos de riesgos de seguridad de la información a las areas faltantes de la vigencia anterior.
El 10 de marzo desde el la STI a través de correo se socializa la propuesta para la identificación de riesgos y por ende en conjunto con los activos de información.
Se implementó un plan de trabajo parala identificación de los riesgos de seguridad y privacidad de la información quecomprende desde el 17 de abril de 2026 hasta el 5 de mayo, de acuerdo con lo establecido por la OAP dada la ampliación y  se solicitó la colaboración y apoyo a esta Oficina para realizar las actividades correspondientes a la  identificación de riesgos de la  información en la SNS en la actual vigencia.
Para la realización de la actividad que comenzará de acuerdo al plan de trabajo se contará también con el apoyo de los gestores y lideres enlaces designados por la Oficina Asesora de Planeación.
Una vez se consolide la matriz de integral de riesgos de acuerdo al resultado de la actividad y de acuerdo a las fechas establecidas del plan de trabajo, se hará la gestión de entrega para aprobación y publicación.
</t>
  </si>
  <si>
    <t>GESTION DE RIESGOS_2026</t>
  </si>
  <si>
    <t>De acuerdo con el seguimiento realizado, se evidencia que se encuentra en ejecución  la actividad.
Se recomienda garantizar el cumplimiento oportuno de la actividad, conforme a los plazos definidos. Así mismo, se sugiere gestionar ante el Comité Institucional de Gestión y Desempeño la solicitud de ajuste de la fecha de ejecución, con el fin de reflejar de manera realista su avance y asegurar su adecuada ejecución</t>
  </si>
  <si>
    <t>Presentar el nuevo Mapa de riesgos de Seguridad de la Información, en concordancia con la Guía para la Gestión Integral del Riesgo en Entidades Públicas (versión 7) y los lineamientos emitidos por el Ministerio de Tecnologías de la Información y las Comunicaciones.</t>
  </si>
  <si>
    <r>
      <t xml:space="preserve">Acta de reunión
Mapa de riesgos de Seguridad de la Información 
</t>
    </r>
    <r>
      <rPr>
        <b/>
        <sz val="10"/>
        <rFont val="Arial"/>
        <family val="2"/>
      </rPr>
      <t>Reporta Secretaria Tecnica CICI</t>
    </r>
    <r>
      <rPr>
        <sz val="10"/>
        <rFont val="Arial"/>
        <family val="2"/>
      </rPr>
      <t xml:space="preserve"> - Oficina de Control Interno </t>
    </r>
  </si>
  <si>
    <t>La entidad ha venido adelantando acciones respecto a la construcción del Mapa de Riesgos de Seguridad de la Información. A la fecha se encuentra pendiente la presentación de la actualización de los mapas de riesgo para aprobación del Comité Institucional de Coordinación de Control Interno.</t>
  </si>
  <si>
    <t>De acuerdo con el seguimiento realizado, se evidencia que no se cumplio la actividad en la  fechas inicialmente establecidas.
Se recomienda garantizar el cumplimiento oportuno de la actividad, conforme a los plazos definidos. Así mismo, se sugiere gestionar ante el Comité Institucional de Gestión y Desempeño la solicitud de ajuste de la fecha de ejecución, con el fin de reflejar de manera realista su avance y asegurar su adecuada ejecución</t>
  </si>
  <si>
    <t>Dirección de Contratación</t>
  </si>
  <si>
    <t>Elaborar Manual/procedimiento Debida Diligencia a través del cual se establezcan los lineamientos, procedimientos y responsabilidades para aplicar debida diligencia en el conocimiento de contrapartes (personas, proveedores, contratistas, aliados, usuarios, beneficiarios y terceros), con el fin de prevenir riesgos de integridad, corrupción, fraude, soborno, conflicto de intereses y LA/FT/FP, conforme a los lineamientos del SIGRIP</t>
  </si>
  <si>
    <t>Manual/procedimiento Debida Diligencia</t>
  </si>
  <si>
    <r>
      <t xml:space="preserve">Se está revisando la Guía para la Gesitón Integral del Riesgo en Entidades Públicas (versión 7) de Función Pública, para apropiar el conocimiento que permite entender la tarea o actividad que se debe llevar a cabo (entender la </t>
    </r>
    <r>
      <rPr>
        <i/>
        <sz val="10"/>
        <rFont val="Arial"/>
        <family val="2"/>
      </rPr>
      <t>debida diigencia en el conocimiento de las contrapartes</t>
    </r>
    <r>
      <rPr>
        <sz val="10"/>
        <rFont val="Arial"/>
        <family val="2"/>
      </rPr>
      <t xml:space="preserve"> como un nuevo elemento del SIGRIP).
En lo revisado a la fecha en la Guía para la Gesitón Integral del Riesgo en Entidades Públicas respecto de la "Debida diligencia", se ha evidenciado que posiblemente se deben involucrar otras dependencias para la construcción del </t>
    </r>
    <r>
      <rPr>
        <i/>
        <sz val="10"/>
        <rFont val="Arial"/>
        <family val="2"/>
      </rPr>
      <t>Manual/procedimiento Debida Diligencia</t>
    </r>
    <r>
      <rPr>
        <sz val="10"/>
        <rFont val="Arial"/>
        <family val="2"/>
      </rPr>
      <t>, como lo serían la Dirección Financiera; la Dirección Administrativa - Grupo Recursos Físicos; la Dirección de Talento Humano (integridad pública); incluso su alcance frente a la supervisión de contratos que es un tema transversal a todas las dependencias de la entidad.
Así mismo, se iniciaria la revisión del alcance de cada una de las características que debe contemplar el Manual/procedimiento Debida Diligencia (numeral 6.3.5.2. de la guía), a la luz de los elementos con los que actualmente se cuentan o ejecutan; precisando que cada una de estas características (7 en total) a su turno lleva consigo un listado de tareas o actividades igualmente a analizar.
Para este último propósito se requerirá el acompañamiento de la Oficina Asesora de Planeación.</t>
    </r>
  </si>
  <si>
    <t>Guía para la Gesitón Integral del Riesgo en Entidades Públicas (versión 7) - en particular el numeral 6.3.5.2. Debida diligencia en el conocimiento de las contrapartes.</t>
  </si>
  <si>
    <t>De acuerdo con el seguimiento realizado, se evidencia la ejecución de la actividad de contextualización sobre el documento solicitado. No obstante, se recomienda garantizar el cumplimiento oportuno de la actividad en el siguiente trimestre, conforme a las fechas establecidas.</t>
  </si>
  <si>
    <t>Despacho Superintendente Nacional de Salud  - Oficial de Cumplimiento</t>
  </si>
  <si>
    <t>Elaoborar los siguientes documentos acorde a los lineamientos de la Guía para la Gestión Integral del Riesgo en Entidades Públicas v7 (2025) 
Política Antilavado de Activos, Contra la Financiación del Terrorismo y Contra la Financiación de la Proliferación de Armas de Destrucción Masiva (ALA/CFT/CFP), Política Antisoborno y Política Antifraude
Procedimiento para el reporte de operaciones sospechosas y procedimiento para la operación del canal institucional de denuncias por Corrupción y buzón ético</t>
  </si>
  <si>
    <t>1. Política Antilavado de Activos, Contra la Financiación del Terrorismo y Contra la Financiación de la Proliferación de Armas de Destrucción Masiva (ALA/CFT/CFP).
2. Política Antisoborno.
3. Política Antifraude
4. Procedimiento para el reporte de operaciones sospechosas
5. Procedimiento para la operación del canal institucional de denuncias por Corrupción y buzón ético</t>
  </si>
  <si>
    <t>Dirección de Talento Humano</t>
  </si>
  <si>
    <t>Procedimiento para la gestión de los conflictos de intereses publicado</t>
  </si>
  <si>
    <t>El documento se encuentra elaborado; sin embargo, su oficialización dentro del Sistema de Gestión Institucional se encuentra pendiente. En este sentido, la Dirección de Talento Humano solicita la reprogramación de la fecha de cumplimiento de esta actividad, proyectando como nueva fecha límite el 19 de junio de 2026.</t>
  </si>
  <si>
    <t>Desarrollar monitoreo correspondiente a la Segunda Línea de Defensa en la Gestión de Riesgos, mediante el análisis de la información reportada por las dependencias responsables, con el fin de identificar desviaciones, oportunidades de mejora y alertas tempranas.</t>
  </si>
  <si>
    <t>Informes seguimiento Riesgos (análisis, alertas y recomendaciones)</t>
  </si>
  <si>
    <t>Generar alertas oportunas frente al resultado del monitoreo correspondiente a la Segunda Línea de Defensa en la Gestión de Riesgos que permitan informar y orientar la toma de decisiones en los comités institucionales, tales como el Comité Institucional de Gestión y Desempeño (CIGD) y el Comité Institucional de Coordinación de Control Interno (CICCI).</t>
  </si>
  <si>
    <t>Actas comités: alertas generadas y recomendaciones en las sesiones de los comités CIGD y CICCI.</t>
  </si>
  <si>
    <t>PERIODO DE CORTE</t>
  </si>
  <si>
    <t xml:space="preserve">PREPARADO POR </t>
  </si>
  <si>
    <t>SNS- Oficina Asesora de Planeación</t>
  </si>
  <si>
    <t>FECHA ÚLTIMA ACTUALIZACIÓN</t>
  </si>
  <si>
    <t>REDES DE ARTICULACIÓN PARA EL FORTALECIMIENTO DE LA PREVENCIÓN DE ACTOS DE CORRUPCIÓN, TRANSPARENCIA Y LEGALIDAD</t>
  </si>
  <si>
    <t>Fortalecer la articulación interinstitucional mediante la conformación y dinamización de redes colaborativas que promuevan la prevención de actos de corrupción, el fomento de la transparencia y el cumplimiento de la legalidad</t>
  </si>
  <si>
    <t>Acción estratégica 
redes externas</t>
  </si>
  <si>
    <t>Participar activamente en los Comités Sectoriales de Control Interno y en demás espacios de articulación institucional, con el objetivo de fortalecer la evaluación de la tercera línea de defensa, en el marco del fortalecimiento del Sistema de Control Interno a nivel sectorial.</t>
  </si>
  <si>
    <t>Documentación de la participación en los espacios sectoriales (actas, presentaciones, informes)</t>
  </si>
  <si>
    <t>A la fecha del reporte no se ha convocado Comités Sectoriales de Control Interno. Sin embargo se ha impulsado la participación en espacios de articulación del Nodo de Rendición de Cuentas.</t>
  </si>
  <si>
    <t>De acuerdo con el seguimiento realizado, durante el periodo evaluado, no se realizaron sesiones. No obstante, la actividad permanece vigente y su cumplimiento está sujeto a la programación de las sesiones por parte del Ministerio de Salud y Protección Social.</t>
  </si>
  <si>
    <t>Accion estrategica redes internas</t>
  </si>
  <si>
    <t>Conformar el Comité de Contratación de la entidad como una red interna, y legalizar su creación mediante resolución administrativa, con el propósito de fortalecer el aprovechamiento de los datos y la información disponibles en los procesos contractuales, contribuyendo así a la prevención de actos de corrupción y al fortalecimiento de la transparencia institucional</t>
  </si>
  <si>
    <t xml:space="preserve">Resolución de la conformación de comité de contratación </t>
  </si>
  <si>
    <t>Mediante Resolución No. 2026940000000863-6 del 12 de febrero de 2026 se creó, organizó y determinaron las funciones del Comité de Contratación de la Superintendencia Nacional de Salud.</t>
  </si>
  <si>
    <t xml:space="preserve">Acto administrativo publicado en la
página web institucional www.supersalud.gov.co </t>
  </si>
  <si>
    <t>De acuerdo con el seguimiento realizado, se evidencia el cumplimiento de la actividad de creación del Comité de Contratación de la Supersalud, el cual ha sesionado durante el periodo objeto del presente reporte.</t>
  </si>
  <si>
    <t>Participar en los Comités Sectoriales de Gestión y Desempeño, con el objetivo de fortalecer el ejercicio de la primera línea de defensa.</t>
  </si>
  <si>
    <t>Actas Comités</t>
  </si>
  <si>
    <t>La actividad prevista en el marco del Programa de Transparencia no se reporta en el período evaluado, debido a que no se realizaron sesiones convocadas por el Ministerio de Salud y Protección Social del Comité Institucional de Gestión y Desempeño Sectorial.</t>
  </si>
  <si>
    <t>Implementar estrategias para el cumplimiento de los deberes legales relacionadas con la Red anticorrupción de jefes de control interno</t>
  </si>
  <si>
    <t>Una Estrategias diseñada e implementada</t>
  </si>
  <si>
    <t>A la fecha del reporte no se han implementado estrategias para el cumplimiento de los deberes legales relacionados con la Red Anticorrución de Jefes de Control Interno</t>
  </si>
  <si>
    <t xml:space="preserve">De acuerdo con el seguimiento realizado, se evidencia que no se cumplio la actividad en el periodo reportado.
Se recomienda garantizar el cumplimiento oportuno de la actividad, conforme a los plazos definidos. </t>
  </si>
  <si>
    <t>Participar en redes externas orientadas a la prevención de la corrupción, incluyendo aquellas convocadas por la Secretaría de Transparencia y demás entidades líderes de políticas.</t>
  </si>
  <si>
    <t>Listado de redes identificadas.
Lista de Asistencias</t>
  </si>
  <si>
    <t>Durante el mes de enero, la Oficina Asesora de Planeación participó en una mesa técnica realizada por la Secretaría de Transparencia en las instalaciones de la Superintendencia Nacional de Salud, en la cual se abordaron temas relacionados con los riesgos de integridad y la función de cumplimiento.</t>
  </si>
  <si>
    <t xml:space="preserve">Lista de asistencia Mesa Técnica con Secretaria de Transparencia - Riesgos de Integridad
</t>
  </si>
  <si>
    <t>De acuerdo con el seguimiento realizado, se evidencia el cumplimiento de la actividad en el periodo de reporte.</t>
  </si>
  <si>
    <t>Diseñar, estructurar e implementar un plan de acción para garantizar el cumplimiento de los deberes legales asociados al Sistema Nacional de Integridad, conforme a la normatividad vigente y los lineamientos institucionales.</t>
  </si>
  <si>
    <t>Plan de trabajo diseñado e implementado 
- Documento del Plan de Cumplimiento Legal del Sistema Nacional de Integridad</t>
  </si>
  <si>
    <t>No ha sido posible diseñar, estructurar e implementar un plan de acción específico para el Sistema Nacional de Integridad, debido a la inexistencia de lineamientos técnicos y operativos definidos por el Departamento Administrativo de la Función Pública, los cuales dependen de la expedición del Decreto reglamentario de la Ley 2016 de 2020, actualmente en estado de proyecto (borrador). Una vez se expida dicho decreto y se emitan los lineamientos correspondientes, la entidad procederá a formular e implementar el plan de acción respectivo.</t>
  </si>
  <si>
    <t>De acuerdo con el seguimiento realizado, la actividad estaba sujeto a la expedición de los lineamientos y del decreto reglamentario del Sistema Nacional de Integridad por parte del Departamento Administrativo de la Función Pública.
Actualmente, con la expedición del Decreto 382 de 2026, mediante el cual se reglamenta el Sistema Nacional de Integridad, se dispone del marco normativo necesario para avanzar en la formulación e implementación del plan de acción correspondiente.
En este sentido, la actividad continúa vigente y se hace necesario iniciar las gestiones para su desarrollo conforme a los lineamientos ya definidos.</t>
  </si>
  <si>
    <t>CULTURA DE LEGALIDAD Y ESTADO ABIERTO: ACCESO A LA INFORMACIÓN PÚBLICA Y TRANSPARENCIA</t>
  </si>
  <si>
    <t>Fortalecer la cultura organizacional ética, promoviendo la transparencia, eficiencia y la prevención de conflictos de interés, optimizando procesos y consolidando mecanismos de control y mejora continua en la entidad.</t>
  </si>
  <si>
    <t>SUBCATEGORÍA/
TIPO ACTIVIDAD</t>
  </si>
  <si>
    <t>Realizar seguimiento  a la publicación de la información mínima requerida por la Ley 1712 de 2014, articulo 9 de acuerdo con la responsabilidad y periodicidad asignada dentro del Esquema de publicación de Información  de la Superintendencia Nacional de Salud.</t>
  </si>
  <si>
    <t>Instrumentos de Gestión de la Información - Transparencia pasiva</t>
  </si>
  <si>
    <t>Aprobar y publicar el Registro de Activos de Información actualizado con el apoyo del Grupo de Gestión documental.
El Registro de Activos de Información deberá ser publicado en la sección de Transparencia y Acceso a la Información y en el portal de datos abiertos www.datos.gov.co</t>
  </si>
  <si>
    <t>Registro Activos de Información  Publicado.
Acta Aprobación</t>
  </si>
  <si>
    <t>Desde la Subdirección de Tecnologías de la Información  en la vigencia de septiembre y octubre de 2025 se realizó el levantamiento de activos de los procesos de la SNS.  Para el primer trimestre de 2026 entre los meses enero febrero y marzo, dada la coyuntura de la actualización de los nuevos procesos liderado por la OAP , el 27 de febrero de 2026 socializaron  por correo el proyecto de Resolución "Por medio del cual se actualiza el SIG, adopta el nuevo Mapa de Procesos   en marco del proceso de rediseño del Sistema Integrado de Gestión (SIG).
Se solicitó ampliación de fecha para la entrega y aprobación por parte del comité CICCI, de los activos de información y la matriz de riesgos de seguridad el cual el deber ser es trabajarlos en conjunto, con el fin de que también sean actualizados e incorporar los códigos de los documentos del nuevo proceso. El cual mediante respeusta por la OAP del dia 30 de marzo manifestaron la ampliación de fechas para la entrega.
El 10 de marzo desde el la STI a través de correo se socializa la propuesta para la identificación de riesgos y por ende en conjunto con los activos de información.
Se implementó un plan de trabajo para la actualización de los activos que va desde  de el 17 de abril de 2026 hasta el el 5 de mayo, se  solicitó la colaboración y apoyo a esta Oficina para realizar las actividades correspondientes a la actualización , ajustes , valoración e identificación de nuevos activos de activos de información en la SNS en la actual vigencia.
Se implementó un plan de trabajo para la actualización de los activos que va desde  de el 17 de abril de 2026 hasta el el 5 de mayo. de acuerdo a lo establecido por la OAP dada la ampliación.
Para la realización de a actividad se contará también con el apoyo de los gestores y lideres enlaces designados por la Oficina Asesora de Planeación.
 Una vez  se consolide la matriz de activos de información de acuerdo  al resultado de la actividad  y de acuerdo a las afechas establecidas del plan de trabajo, se hará la gestión de entrega para aprobación y publicación.</t>
  </si>
  <si>
    <t>CARPETA DE ACTIVOS_2026</t>
  </si>
  <si>
    <t>De acuerdo con el seguimiento realizado, se evidencia que la actividad se encuentra en ejecución, habiéndose adelantado acciones de socialización, ampliación de plazos y definición de la metodología. Actualmente, se desarrolla el plan de trabajo correspondiente al periodo abril–mayo de 2026 para la actualización de los activos de información; en este sentido, se recomienda continuar con su ejecución y gestionar de manera oportuna la consolidación, aprobación y publicación de la matriz de activos de información.</t>
  </si>
  <si>
    <t xml:space="preserve">Aprobar y publicar el Índice de Información Clasificada y Reservada actualizado.
El índice de clasificación y reserva deberá ser publicado en la sección de Transparencia y Acceso a la Información  y en el portal de datos abiertos www.datos.gov.co
</t>
  </si>
  <si>
    <t xml:space="preserve"> Índice de Información Clasificada y Reservada  Publicado.
Acta Aprobación</t>
  </si>
  <si>
    <t>Se sostuvieron dos reuniones con las áreas que intervienen en la misma.
La primera reunión se llevó a cabo el 9 de marzo de 2026 con el acompañamiento del ingeniero Leonardo Chacon de la STI y Milsora de Jesus Gomez de la DID, en la cual se realizó un primer acercamiento para comprender en qué consiste esta tarea, donde se determinó preguntarle a la oficina de planeación los lineamientos de dicho procedimiento. 
La segunda reunión se llevó a cabo el 17 de marzo de 2026, en la cual la oficina de planeación explicó el procedimiento del Proceso de gobierno y gestión de datos e información, identificación de activos de infomración DIMN18, que hasta el año 2025 se diligenciaba en el formato DIFT 46. Participaron de dicha reunión,  la DID, la subdirección de Tecnologías de la información, la Direccion jurídica y la OAP.
Una vez los activos de información han sido clasificadas por las áreas, deben remitirlas a tecnologías de la información en el archivo DIFT46 y posteriormente la Dirección jurídica procederá a revisar que dicha clasificación se encuentre conforme a lo dispuesto por la ley 1712, Ley de Transparencia y del Derecho de Acceso a la Información Pública Nacional.
.</t>
  </si>
  <si>
    <t>Se comparte captura de pantalla de agendamientos  de reuniones y  links de grabación del desarrollo de las reuniones:  
Https://teams.microsoft.com/meet/27947574272097?p=2UI8po9olu9jT8xcMa
https://supersalud-my.sharepoint.com/personal/milsora_gomez_supersalud_gov_co/_layouts/15/AccessDenied.aspx?Source=https%3A%2F%2Fsupersalud%2Dmy%2Esharepoint%2Ecom%2F%3Av%3A%2Fr%2Fpersonal%2Fmilsora%5Fgomez%5Fsupersalud%5Fgov%5Fco%2FDocuments%2FGrabaciones%2FACTIVOS%20DE%20INFORMACION%5FINDICE%20DE%20INFORMACION%20CLASIFICADA%2D20260317%5F100531%2DGrabaci%C3%B3n%20de%20la%20reuni%C3%B3n%2Emp4%3Fcsf%3D1%26web%3D1%26e%3DkRY6Cz%26nav%3DeyJyZWZlcnJhbEluZm8iOnsicmVmZXJyYWxBcHAiOiJTdHJlYW1XZWJBcHAiLCJyZWZlcnJhbFZpZXciOiJTaGFyZURpYWxvZy1MaW5rIiwicmVmZXJyYWxBcHBQbGF0Zm9ybSI6IldlYiIsInJlZmVycmFsTW9kZSI6InZpZXcifX0%253d%26referrer%3DOutlook%2EWeb%26referrerScenario%3Demail%2Dlinkwithembed%26xsdata%3DMDV8MDJ8bWFyaW8uZmVybmFuZGV6QHN1cGVyc2FsdWQuZ292LmNvfDU2ZTA0N2EyYmYwOTRlM2ZmNDY3MDhkZWE1ZjgwYjdifDE3YzQwYzUxYjFkZjRlMjU4Y2Q2OWQwZDI2Nzg4MzAwfDB8MHw2MzkxMzA2ODE5MzI2NzQxMzl8VW5rbm93bnxUV0ZwYkdac2IzZDhleUpGYlhCMGVVMWhjR2tpT25SeWRXVXNJbFlpT2lJd0xqQXVNREF3TUNJc0lsQWlPaUpYYVc0ek1pSXNJa0ZPSWpvaVRXRnBiQ0lzSWxkVUlqb3lmUT09fDB8fHw%253d%26sdata%3DVThOTkdzR3lxQjBHVnZuVk8wenM0VS9jZ0FiRnYrR0NtbEdFOXBrTjY5OD0%253d&amp;correlation=87220fa2%2D90d1%2D0000%2D9a31%2D3a2969885b09&amp;Type=item&amp;name=dbfb6a31%2D67fd%2D401e%2D82eb%2D20e2f7288037&amp;listItemId=2504&amp;listItemUniqueId=5ce42365%2Dfac4%2D4aba%2Dbf69%2Ddf37f49bf82e</t>
  </si>
  <si>
    <t>De acuerdo con el seguimiento realizado, la actividad se encuentra en ejecución, evidenciándose avances a través de espacios de socialización y articulación interáreas para la identificación de activos de información y la definición de lineamientos metodológicos; en este sentido, se recomienda continuar con las actividades correspondientes una vez finalizada la fase de levantamiento de activos de información, con el fin de que la Dirección Jurídica pueda adelantar la calificación legal y proceder a la obtención del instrumento de Índice de Información Clasificada y Reservada.</t>
  </si>
  <si>
    <t>Aprobar y publicar el esquema de publicación de información actualizado.
El esquema de información deberá ser publicado en la sección de Transparencia y Acceso a la Información y en el portal de datos abiertos www.datos.gov.co</t>
  </si>
  <si>
    <t>Esquema de Publicación de Información Publicado.
Acta de aprobación</t>
  </si>
  <si>
    <t>Generar contenidos con características de accesibilidad para la población con alguna discapacidad auditiva y/o visual.</t>
  </si>
  <si>
    <t>Informe de contenidos publicados en los canales digitales  relacionados a contenidos accesibles para población con discapacidad.</t>
  </si>
  <si>
    <t>La Oficina Asesora de Comunicaciones continúa trabajando en mantener e implementar las directrices de accesibilidad establecidas para el contenido que se publica en el sitio web indicadas en el anexo 1 de la Resolución 1519 de 2020.</t>
  </si>
  <si>
    <t>Archivo adjunto: evidencia-acceso-a-informa-transparencia-A14.docx</t>
  </si>
  <si>
    <t>Se cumple con la actividad correspondiente al periodo reportado. Se recomienda ejecutar las acciones necesarias para garantizar su continuidad.</t>
  </si>
  <si>
    <t xml:space="preserve">Avanzar en los ajustes del sitio web de la Superintendencia frente a los criterios de Accesibilidad de Contenidos Web (Web Content Accesibillity Guidelines - WCAG) - establecidos en la resolución 1519 de 2020 anexo 1 - Directrices de accesibilidad web.
</t>
  </si>
  <si>
    <t xml:space="preserve">Reporte de Avance actividades ejecutadas en el Sitio Web de la Entidad.
Informe de actividades adelantas </t>
  </si>
  <si>
    <t xml:space="preserve">Avanzar en los ajustes del sitio web de la Superintendencia frente a los criterios de Accesibilidad de Contenidos Web (Web Content Accesibillity Guidelines - WCAG)  - establecidos en la resolución 1519 de 2020 anexo 1 - Directrices de accesibilidad web.
</t>
  </si>
  <si>
    <t>Avance en Accesibilidad del Portal Web SNS
Se presentan avances en la implementación de criterios de accesibilidad del portal www.supersalud.gov.co, en cumplimiento de la Resolución 1519 de 2020.
El sitio cuenta con texto alternativo en elementos no textuales, subtítulos en contenidos multimedia, opciones de alto contraste y ampliación de hasta el 200 %, así como una estructura organizada con lenguaje claro y navegación accesible.
Adicionalmente, los formularios incluyen instrucciones claras para su diligenciamiento.
Con base en estos avances, se estima un cumplimiento aproximado del 90 % de los criterios de accesibilidad establecidos en la normativa vigente.</t>
  </si>
  <si>
    <t xml:space="preserve">INFORME REPORTE ACCESIBILIDAD 2026 
https://www.supersalud.gov.co/es-co/atencion-ciudadano/informacion-para-poblacion-vulnerable
https://docs.supersalud.gov.co/PortalWeb/planeacion/OtrosDocumentosPlaneacin/ITA2025-9.pdf
https://docs.supersalud.gov.co/PortalWeb/planeacion/OtrosDocumentosPlaneacin/ITA2025-8.pdf
https://docs.supersalud.gov.co/PortalWeb/ControlInterno/InformesEstatutoAnticorrupcion/SS%20%20Seg%20ITA%2020241400000097813%2030-09-2024.pdf
https://docs.supersalud.gov.co/PortalWeb/planeacion/OtrosDocumentosPlaneacin/ITA2025-1.pdf
https://docs.supersalud.gov.co/PortalWeb/planeacion/OtrosDocumentosPlaneacin/ITA2025-5.pdf
</t>
  </si>
  <si>
    <t xml:space="preserve">Dirección de Innovación y Desarrollo - Subdirección de Análitica </t>
  </si>
  <si>
    <t>Actualizar los conjuntos de datos publicados en el portal de datos abiertos</t>
  </si>
  <si>
    <t>Actualización de información  de los conjuntos de datos publicados en el portal de datos abiertos</t>
  </si>
  <si>
    <t>La Subdirección de Analitica, esta en el proceso de entrega de las actividades correspondientes a la publicación de conjuntos de datos del portal institucional a la Subdirección de Tecnologia de la información -STI. A la fecha se tiene actualizado hasta el 31 de diciembre de 2025.</t>
  </si>
  <si>
    <t>De acuerdo con el seguimiento realizado, se evidencia que no se cumplio la actividad en el periodo reportado. se recomienda asegurar el cumplimiento de la actividad mediante la publicación de la información en la sección de Datos Abiertos del portal de la Supersalud. Así mismo, se debe informar a la Oficina Asesora de Planeación y gestionar ante el Comité Institucional de Gestión y Desempeño el cambio de responsable de la actividad en el PTEP, una vez finalice el proceso de entrega de funciones a la Subdirección de Tecnologías de la Información.</t>
  </si>
  <si>
    <t>Realizar el seguimiento a la Ley de Transparencia y Acceso a la Información Pública 1712 de 2014, de acuerdo con los criterios establecidos en el Índice de Transparencia y Acceso a la Información Pública (ITA), ante la Procuraduría General de la Nación.</t>
  </si>
  <si>
    <t xml:space="preserve">Reporte de diligenciamiento y resultados la Matriz ITA (Índice de Transparencia y Acceso a la Información Pública) ante la Procuraduría General dela Nación </t>
  </si>
  <si>
    <t>Todas las Delegaturas
Dirección Jurídica</t>
  </si>
  <si>
    <t>Publicar el contenido de toda decisión de carácter general y/o políticas que se adopten y afecten a los Grupos de Valor, junto con sus fundamentos, salvo si se trata de asuntos sometidos a reserva.</t>
  </si>
  <si>
    <r>
      <t xml:space="preserve">Documentos con el contenido de toda decisión y/o políticas que se adopten y afecten a los usuarios, junto con sus fundamentos, publicados
</t>
    </r>
    <r>
      <rPr>
        <b/>
        <sz val="10"/>
        <rFont val="Arial"/>
        <family val="2"/>
      </rPr>
      <t>Reporta</t>
    </r>
    <r>
      <rPr>
        <sz val="10"/>
        <rFont val="Arial"/>
        <family val="2"/>
      </rPr>
      <t xml:space="preserve"> Dirección Jurídica</t>
    </r>
  </si>
  <si>
    <t>Se expide circular externa número 2026151000000002-5 de 2026 y Circular externa número 2026151000000003-5 de 2026, las cuales fueron publicadas en la pagina web de la Superintendencia Nacional de Salud.  También  fueron publicadas en el diario oficial 53.408 de 23 de febrero de 2026 de la República de Colombia, página 17 y en el diario oficial 53.430 de 16 de marzo de 2026 de la República de Colombia, página 9, Respectivamente.</t>
  </si>
  <si>
    <t xml:space="preserve">Links:
https://docs.supersalud.gov.co/PortalWeb/Juridica/CircularesExterna/Circular%20externa%20n%C3%BAmero%202026151000000003-5%20de%202026.pdf 
  https://docs.supersalud.gov.co/PortalWeb/Juridica/CircularesExterna/Circular%20externa%20n%C3%BAmero%202026151000000002-5%20de%202026.pdf 
https://svrpubindc.imprenta.gov.co/diario/view/diarioficial/consultarDiarios.xhtml
Dario oficial 53.408 de 23 de febrero de 2026 de la República de Colombia, página 17:  Circular externa número 2026151000000002-5 de 2026 diario oficial 
Diario oficial 53.430 de 16 de marzo de 2026 de la República de Colombia, página 9: Circular externa número 2026151000000003-5 de 2026 
</t>
  </si>
  <si>
    <t xml:space="preserve">
Secretaría General</t>
  </si>
  <si>
    <t>Documentos con el contenido de toda decisión y/o políticas que se adopten y afecten a los usuarios, junto con sus fundamentos, publicados</t>
  </si>
  <si>
    <t>1. Desde la Dirección Financiera - Grupo de Tesorería, realizó el cargue de la ejecución presupuestal de ingresos de manera mensual durante la vigencia 2026. Por otro lado, el Grupo de Contabilidad, realizó el cargue de los estados financieros a corte del 31 de diciembre de 2025. Y finalmente, el Grupo de Contribución y Apoyo Técnico, durante el período comprendido entre el 24 y el 30 de marzo de 2026, publicó en la página web de la Superintendencia Nacional de Salud el proyecto borrador de resolución «Por la cual se establecen las tarifas, los lugares y los plazos para el pago de la contribución consagrada en el artículo 76 de la Ley 1955 de 2019 para la vigencia 2026». En el marco de dicha publicación, se recibieron 49 inquietudes, las cuales fueron atendidas y resueltas de manera formal a través del gestor documental institucional, así como mediante el acta de participación ciudadana, en la que se consolidan la totalidad de los comentarios recibidos.
La consolidación de las respuestas se encuentra publicada en la página web de la entidad, en el acta de participación ciudadana, la cual contiene la compilación de la totalidad de los comentarios recibidos.
2. Desde el Grupo de Notificaciones se ha realizado dos (2) publicaciones en el Diario Oficial. las  Circulares Externas no. 2026151000000002-5 y 2026151000000003-5 de 2026, las cuales afecta a grupos de valor, teniendo en cuenta que se estan dando directrices a los vigilados.</t>
  </si>
  <si>
    <t>1) https://www.supersalud.gov.co/es-co/nuestra-entidad/financiera/ejecucion-presupuestal  ; https://www.supersalud.gov.co/es-co/nuestra-entidad/financiera/estados-financieros ; https://docs.supersalud.gov.co/PortalWeb/ProteccionUsuario/Actas%20de%20Eventos/Acta%20de%20participacion-proyecto-resolucion-contribucion-2026.pdf
2) Diario Oficial 53408 - Circular Externa no. 2026151000000002-5 de 2026 y Diario Oficial 53.430 - Circular Externa no. 2026151000000003-5 de 2026 y página Web de la entidad. Las publicaciones se pueden verificar en la el enlace https://www.imprenta.gov.co/diario-oficial</t>
  </si>
  <si>
    <t>Publicar  los informes de evaluación y auditorías de control interno en el sitio web de la entidad, de conformidad con lo establecido en la guía de publicación de contenidos en el sitio web.</t>
  </si>
  <si>
    <t>Informes de evaluación y auditorías de control interno publicados en el sitio web de la entidad.</t>
  </si>
  <si>
    <t xml:space="preserve">A la fecha la Oficina de Control Interno ha publicado los informes de seguimiento que se han finalizado a la fecha del reporte. Es importante mencionar que la entidad de acuerdo conLey de Transparencia ha dispuesto en su página web un sitio donde se encuentra la información de este tipo públicada.  </t>
  </si>
  <si>
    <t>informes de Seguimiento ver Link:
https://docs.supersalud.gov.co/PortalWeb/ControlInterno/InformesEstatutoAnticorrupcion/Forms/AllItems.aspx
Informes de Auditoría ver Link:
https://docs.supersalud.gov.co/PortalWeb/ControlInterno/InformesAuditoriaPQRD/Forms/AllItems.aspx</t>
  </si>
  <si>
    <t>Publicar  los informes de entes de control externos, de conformidad con lo establecido en la guía de publicación de contenidos en el sitio web.</t>
  </si>
  <si>
    <t>Informes de entes de control externos, publicados en el sitio web.</t>
  </si>
  <si>
    <t>SI</t>
  </si>
  <si>
    <t>A la fecha del seguimiento no se han presentado informes de entes de control externos. Es importante mencionar que la entidad de acuerdo conLey de Transparencia ha dispuesto en su página web un sitio donde se encuentra la información de este tipo públicada.</t>
  </si>
  <si>
    <t>Informes de entes de control, ver link:
https://www.supersalud.gov.co/es-co/nuestra-entidad/control/informes-institucionales#k=filename%3A%22EC*%22#l=9226</t>
  </si>
  <si>
    <t>De acuerdo con el seguimiento realizado, la actividad se reporta cumplida, teniendo en cuenta que, durante el periodo evaluado, no se han presentado informes de entes de control externos.
No obstante, la Oficina cuenta con la información actualizada en la sección de transparencia, conforme a los informes de entes de control externos.
En este sentido, se recomienda que, en caso de generarse nuevos informes de entes de control externos, se realice su publicación oportuna en dicha sección, conforme a la disponibilidad de la información.</t>
  </si>
  <si>
    <t>Publicar los planes de mejoramiento surgidos de las auditorías realizadas por los entes de control externos, así como sus seguimientos, de conformidad con lo establecido en la guía de publicación de contenidos en el sitio web.</t>
  </si>
  <si>
    <t>Planes de mejoramiento surgidos de las auditorías realizadas por los entes de control externos, así como sus seguimientos, publicados en el sitio web institucional</t>
  </si>
  <si>
    <t>A la fecha sel seguimiento no se han presentado la suscripción de nuevos planes de mejoramiento surgidos de auditorías realizadas por los entes de control externos. Es importante mencionar que la entidad de acuerdo con la Ley de Transparencia ha dispuesto en su página web un sitio donde se encuentra la información de este tipo públicada.</t>
  </si>
  <si>
    <t xml:space="preserve">Informes Planes de Mejoramiento Ver Link:
https://www.supersalud.gov.co/es-co/nuestra-entidad/control/informes-institucionales#k=filename%3A%22PM*%22#l=9226
</t>
  </si>
  <si>
    <t>De acuerdo con el seguimiento realizado, la actividad se reporta como cumplida, teniendo en cuenta que, durante el periodo evaluado, no se ha presentado la suscripción de nuevos planes de mejoramiento derivados de auditorías realizadas por los entes de control externos.
No obstante, la Oficina cuenta con la información actualizada en la sección de transparencia, conforme a los últimos planes suscritos.
En este sentido, se recomienda que, en caso de suscribirse nuevos planes de mejoramiento, se realice su publicación oportuna en dicha sección, conforme a la disponibilidad de la información.</t>
  </si>
  <si>
    <t xml:space="preserve">Publicar en la página web de la superintendencia la información que guíe a la ciudadanía hacía todos los mecanismos existentes para la presentación directa de peticiones, quejas, reclamos y solicitudes -PQRS-, en relación con acciones u omisiones de los funcionarios de la entidad, y, publicar mensualmente  informe de todas las PQRS recibidas y las acciones adoptadas frente a las mismas.  
</t>
  </si>
  <si>
    <t xml:space="preserve">Información que guíe el acceso a todo mecanismo de presentación directa de solicitudes, quejas y reclamos a disposición del público, en relación con acciones u omisiones de los funcionarios de la entidad, junto con un informe de todas las solicitudes, denuncias y los tiempos de respuesta, actualizada y publicada
</t>
  </si>
  <si>
    <t>La OCDI mensualmente realiza la publicación y  divulgación del informe de quejas (denuncias) interpuestas en contra de funcionarios y exfuncionarios de la Supersalud, en las cuales se manifiesta la presunta incursión en hechos con incidencia disciplinaria, en los que podrían haber incurrido los servidores y exservidores, el informe también contiene y detalla los canales habilitados para interponer la quejas (denuncias), así como, el consolidado de las decisiones inicialmente adoptadas producto de la evaluación de la queja (denuncia).</t>
  </si>
  <si>
    <t>https://www.supersalud.gov.co/es-co/nuestra-entidad/control/informes-institucionales#k=filename%3A%22QD*%22#l=9226</t>
  </si>
  <si>
    <r>
      <rPr>
        <sz val="10"/>
        <rFont val="Arial"/>
        <family val="2"/>
      </rPr>
      <t>Dirección de Innovación y Desarrollo (Gestión del Conocimiento).</t>
    </r>
    <r>
      <rPr>
        <strike/>
        <sz val="10"/>
        <rFont val="Arial"/>
        <family val="2"/>
      </rPr>
      <t xml:space="preserve">
</t>
    </r>
    <r>
      <rPr>
        <sz val="10"/>
        <color theme="1"/>
        <rFont val="Arial"/>
        <family val="2"/>
      </rPr>
      <t>Dirección de Talento Humano</t>
    </r>
  </si>
  <si>
    <t>Fomentar en la entidad una cultura de análisis y medición entre su talento humano y grupos de valor mediante la publicación de la información que hace la entidad en formato de datos abiertos sobre Gerencia pública, planeación estratégica del recurso humano, sistema de capacitación y estímulos.</t>
  </si>
  <si>
    <r>
      <t xml:space="preserve">Información publicada en el sitio web en formato de datos abiertos, sobre Gerencia pública, planeación estratégica del recurso humano, sistema de capacitación y estímulos.
</t>
    </r>
    <r>
      <rPr>
        <b/>
        <sz val="10"/>
        <rFont val="Arial"/>
        <family val="2"/>
      </rPr>
      <t>Reporta</t>
    </r>
    <r>
      <rPr>
        <sz val="10"/>
        <rFont val="Arial"/>
        <family val="2"/>
      </rPr>
      <t xml:space="preserve"> Dirección de Talento Humano</t>
    </r>
  </si>
  <si>
    <t xml:space="preserve">Los datos abiertos relacionados con la gestión estratégica de Talento Humano se encuentran publicados en la página web, en el siguiente enlace: 
 </t>
  </si>
  <si>
    <t xml:space="preserve">https://mapas.supersalud.gov.co/arcgisportal/apps/sites/#/datos-abiertos/search?groupIds=981a63acc5b64506abe83320bae1380e </t>
  </si>
  <si>
    <t>CULTURA DE LEGALIDAD Y ESTADO ABIERTO: ESPACIOS DE PARTICIPACIÓN</t>
  </si>
  <si>
    <t>Fomentar la comunicación abierta y la participación ciudadana para co-crear soluciones en la gestión pública, asegurando que las políticas respondan a las necesidades sociales y promuevan la transparencia, eficiencia y bienestar colectivo.</t>
  </si>
  <si>
    <t xml:space="preserve">Jornadas de Atención al Ciudadano </t>
  </si>
  <si>
    <t>Cantidad de espacios realizados: Se realizaron 36 Jornadas de Atención al Usuario entre el 1 de enero y el 31 de marzo de 2026.
Ubicación: Cundinamarca, Bogotá D.C., Antioquia, Valle del Cauca, Tolima, Córdoba, Santander, Casanare, La Guajira, Guainía, Caldas, Nariño, Magdalena, Huila, Bolívar y Cesar.
Costos asociados: 0, debido a que no se cuenta con operador logístico para la ejecución de la actividad.
Recomendaciones: Fortalecer la articulación con EAPB y entidades territoriales, mejorar la oportunidad en la gestión de PQRD y ampliar la convocatoria ciudadana.
Conclusiones y decisiones: Las jornadas permitieron la contención territorial y la gestión directa de casos relacionados con barreras de acceso en salud. Se definieron compromisos de seguimiento para casos no resueltos y la continuidad de estas acciones en territorios priorizados.</t>
  </si>
  <si>
    <t>https://supersalud.sharepoint.com/sites/Participacion/Lists/Participacin%20Ciudadana/AllItems.aspx?OR=Teams%2DHL&amp;CT=1769468215391</t>
  </si>
  <si>
    <t xml:space="preserve">
El reporte de la actividad fue realizado conforme los lineamientos establecidos por la Oficina Asesora de Planeación. El número de actividades coincide con el reporte en Sharepoint y los eventos se encuentra publicados en el calendario. 
Se recomienda la publicación de las actas de las jornadas realizadas en el mes de marzo en la página web. Igualmente, adjuntar el acta en el reporte sharepoint</t>
  </si>
  <si>
    <t>Las evidencias se encuentran debidamente registradas en el sitio de Share Point de la Oficina Asesora de Planeación.</t>
  </si>
  <si>
    <t>Cantidad de espacios realizados: Se realizaron 9 espacios de capacitación entre el 1 de enero y el 31 de marzo de 2026.
Ubicación: Caldas (Villamaría), Nariño (Samaniego), Magdalena (Aracataca), Antioquia (Carepa, Necoclí), Bogotá D.C. y Cesar (Bosconia, Valledupar).
Costos asociados: 0, debido a que no se cuenta con operador logístico para la ejecución de la actividad.
Recomendaciones: Fortalecer la convocatoria, mantener la articulación con actores territoriales y continuar el enfoque pedagógico para el reconocimiento de derechos y deberes en salud.
Conclusiones y decisiones: Las capacitaciones fortalecieron el conocimiento ciudadano en derechos y rutas de atención, promoviendo la participación y el uso adecuado de los mecanismos institucionales. Se recomienda continuar su implementación en territorios priorizados.</t>
  </si>
  <si>
    <t xml:space="preserve">
El reporte de la actividad fue realizado conforme los lineamientos establecidos por la Oficina Asesora de Planeación. El número de actividades coincide con el reporte en Sharepoint y los eventos se encuentra publicados en el calendario. 
Se recomienda anexar en el reporte de Sharepoint las actas de las jornadas de capacitación.</t>
  </si>
  <si>
    <t>Capacitar a  la ciudadanía y los grupos de valor mediante jornadas de capacitación y sensibilización  sobre Evaluación de la Gestión Pública con Enfoque Basado en Derechos Humanos y promover su capacitación a través del curso virtual dirigido especialmente a las veedurías ciudadanas.</t>
  </si>
  <si>
    <t>Cantidad de espacios realizados: No se realizaron espacios durante el periodo comprendido entre el 1 de enero y el 31 de marzo de 2026.
Ubicación: No aplica, actividad no ejecutada en el periodo.
Costos asociados: $ 0
Recomendaciones: Priorizar su implementación en el siguiente periodo, articulando con actores institucionales y fortaleciendo la convocatoria a veedurías ciudadanas.
Conclusiones y decisiones: La actividad se encuentra programada para desarrollarse en el siguiente periodo, en el marco de las acciones de fortalecimiento de capacidades ciudadanas en evaluación de la gestión pública con enfoque basado en derechos humanos.</t>
  </si>
  <si>
    <t>No Aplica. No se reporta ejecución durante el primer trimestre.</t>
  </si>
  <si>
    <t>Diálogo con la Supersalud: estrategia para promover y fortalecer la participación ciudadana y el ejercicio del control social en la Supersalud</t>
  </si>
  <si>
    <t>Cantidad de espacios realizados: Se realizó 1 espacio de Diálogo con la Supersalud entre el 1 de enero y el 31 de marzo de 2026.
Ubicación: Santander (Bucaramanga).
Costos asociados: 0, debido a que no se cuenta con operador logístico para la ejecución de la actividad.
Recomendaciones: Fortalecer la convocatoria y la articulación con actores territoriales para ampliar la participación ciudadana.
Conclusiones y decisiones: El espacio permitió la escucha directa de la ciudadanía y la identificación de problemáticas en salud, generando insumos para acciones de seguimiento y fortaleciendo la presencia institucional en territorio.</t>
  </si>
  <si>
    <t>El reporte de la actividad cumple con los criterios establecidos por la Oficina Asesora de Planeación. Se recomienda anexar el acta del espacio en el reporte realizado en Sharepoint</t>
  </si>
  <si>
    <t>Conexión Supersalud: espacio virtual para informar y resolver dudas sobre el sistema de salud</t>
  </si>
  <si>
    <t>El reporte de la actividad cumple con los criterios establecidos por la Oficina Asesora de Planeación.  No se observó la publicación del acta del espacio virtual de conexión Supersalud de en la página web</t>
  </si>
  <si>
    <t>El líder tiene la palabra: Lectura de necesidades de las veedurías y ciudadanías</t>
  </si>
  <si>
    <t>Cantidad de espacios realizados: Se realizaron 10 espacios de “El Líder Tiene la Palabra” entre el 1 de enero y el 31 de marzo de 2026.
Ubicación: Antioquia (Medellín, Caldas, Apartadó), Bolívar (San Juan de Nepomuceno, Cartagena), La Guajira (Maicao) y Cesar (Valledupar, Aguachica).
Costos asociados: 0, debido a que no se cuenta con operador logístico para la ejecución de la actividad. 
Recomendaciones: Fortalecer la participación de líderes sociales, mantener la articulación territorial y ampliar la cobertura en zonas priorizadas.
Conclusiones y decisiones: Los espacios permitieron la escucha activa de líderes y la identificación de problemáticas en salud, generando insumos para seguimiento y fortaleciendo el control social y la participación ciudadana.</t>
  </si>
  <si>
    <t>El reporte de la actividad fue realizado de acuerdo con los criterios establecidos por la Oficina Asesora de Planeación. No se observa la publicación de las actas correspondientes toodos los espacios " el líder tiene la palabra" en la página web.</t>
  </si>
  <si>
    <t>Participación en población infantil de 8 a 12 años de edad : Interactuar con niños, niñas y adolescentes generando dialogo lúdico y pedagógico sobre de derecho y deberes en salud</t>
  </si>
  <si>
    <t>Cantidad de espacios realizados: Se realizaron 5 espacios de pieza lúdica durante el periodo comprendido entre el 1 de enero y el 31 de marzo de 2026.
Ubicación: La Guajira (Riohacha), Antioquia (Carepa, Necoclí) y Cesar (Bosconia, Valledupar).
Costos asociados: 0, debido a que no se cuenta con operador logístico para la ejecución de la actividad. 
Recomendaciones: Fortalecer el uso de herramientas pedagógicas y didácticas para públicos diferenciales, ampliando la cobertura y participación en territorio.
Conclusiones y decisiones: Las piezas lúdicas facilitaron la apropiación de conocimientos sobre derechos y deberes en salud de manera didáctica, promoviendo la participación ciudadana. Se recomienda continuar su implementación en territorios priorizados.</t>
  </si>
  <si>
    <t>El reporte de la actividad fue realizado de acuerdo con los criterios establecidos por la Oficina Asesora de Planeación. Se observa la publicación de 2 de las 5 actas correspondientes a las piezas lúdicas realizadas en el trimestre, por lo tanto se solicita su publicación en la  página web y que sean anexos al reporte en sharepoint</t>
  </si>
  <si>
    <t>Campañas informativas desarrolladas en redes sociales</t>
  </si>
  <si>
    <t xml:space="preserve">Durante el primer trimestre del 2026 se han publicado:
- 30 comunicados en el sitio web
- 30 audios en el sitio web
- 3 videos en el sitio web
- 79 eventos en el sitio web. </t>
  </si>
  <si>
    <t>Evidencia de publicación de comunicados: https://www.supersalud.gov.co/es-co/noticias
Evidencia de publicación de audios: https://www.supersalud.gov.co/es-co/Audios
Evidencia de publicación de videos: https://www.supersalud.gov.co/es-co/Videos
Evidencia de publicación de eventos: https://www.supersalud.gov.co/es-co/eventos
Archivo adjunto:evidencia-espacios-de-participacion-A16.docx</t>
  </si>
  <si>
    <t>El reporte de la actividad cumple con los criterios establecidos por la Oficina Asesora de Planeación. Se observa la publicación de los comunicados, audios, videos y eventos en los enlaces suminstrados.</t>
  </si>
  <si>
    <t xml:space="preserve">Someter a consulta ciudadana los documentos institucionales que orientan decisiones institucionales y definene lineamientos normativos para el  cumplimiento de las funciones de la entidad, con el objetivo de recibir retroalimentación de la ciudadanía para la toma de decisiones: Riesgos fiscales y corrupción, Programa de Transparencia. </t>
  </si>
  <si>
    <t xml:space="preserve">Cantidad de espacios realizados: 1   Evento
Ubicación: Virtuales .
Costos asociados: 0.
Recomendaciones: 
Fortalecer las estrategias de difusión y convocatoria para los ejercicios de participación ciudadana, mediante el uso oportuno y articulado de los canales institucionales (página web, redes sociales y otros medios), garantizando su disponibilidad durante todo el periodo de publicación. Así mismo, es importante ampliar el tiempo de socialización y explorar mecanismos adicionales de interacción que faciliten la participación efectiva de la ciudadanía en la formulación de los planes institucionales.
Fortalecer la difusión del espacio
Conclusiones y decisiones: 
El ejercicio de participación ciudadana para la construcción de los Planes Estratégicos Institucionales no registró aportes durante el periodo de publicación. No obstante, permitió identificar oportunidades de mejora relacionadas con la disponibilidad de los canales institucionales y el fortalecimiento de las estrategias de difusión. </t>
  </si>
  <si>
    <t>https://docs.supersalud.gov.co/PortalWeb/ProteccionUsuario/Actas%20de%20Eventos/30.12.2025%20Acta%20de%20participaci%C3%B3n%20Ciudadana%20PEI%20y%20PAG%202026.pdf
Se registra en el sitio de Sharepoint Participación</t>
  </si>
  <si>
    <t>El reporte fue realizado de acuerdo con los criiterios definidos. Se observa la publicación del acta del evento en la página web y el reporte con sus documentos anexos en sharepoint.</t>
  </si>
  <si>
    <t>Someter a consulta ciudadana los documentos institucionales que orientan las metas y compromisos estratégicos de la entidad, con el objetivo de recibir retroalimentación de la ciudadanía para la toma de decisiones: Plan estratégico instituicional, Plan Anual de Gestión y Planes Decreto 612 de 2018.</t>
  </si>
  <si>
    <t xml:space="preserve">Participación Ciudadana en la Formulación de metodologías y Lineamientos de Inspección, Vigilancia y Control </t>
  </si>
  <si>
    <t>Cantidad de espacios realizados :2, correspondiente a la construcción del proyecto de modificación de la circular externa 2024151000000005-5 de 2024 y del proyecto de circular externa “Lineamientos e instrucciones para la autorización de operación de sedes transitorias o itinerantes terrestres o fluviales”
Ubicación: PAGINA WEB, REDES SOCIALES DE LA SUPER, CORREO INTERNO A LOS FUNCIONARIOS DE LA SUPER
Costos asociados: 0  
Recomendaciones: Respecto al proyecto de modificación de la circular externa 2024151000000005-5 de 2024 se recibieron 10 comentarios los cuales están detallados en el Acta de evento RLFT05 . En cuanto a  la circular externa “Lineamientos e instrucciones para la autorización de operación de sedes transitorias o itinerantes terrestres o fluviales” 	se recibieron 4 comentarios a los cuales se dio  respuesta en el acta de evento RFLT05 .
Conclusiones y decisiones (principales resultados y determinaciones): Se dio respuesta a los comentarios recibidos y se ajustó el proyecto de circular externa.</t>
  </si>
  <si>
    <t>Proyecto modification sobre CE - 2024151000000005-5-de-2024
Proyecto de modificación de circular externa “Lineamientos e instrucciones para la autorización de operación de sedes transitorias o itinerantes terrestres o fluviales”</t>
  </si>
  <si>
    <t>El reporte se elaboró de conformidad con los parámetros establecidos por la Oficina Asesora de Planeación; no obstante, las actividades deben corresponder al periodo a reportar. Se recomienda para el proximo reporte: Realizarlo de manera consolidada y mejorar la oportunidad en la publicación de las actas de los espacios en la página web.</t>
  </si>
  <si>
    <t xml:space="preserve">Participación Ciudadana en la Formulación de normatividad jurídica para Inspección, vigilancia y control, según la Política de Mejora Normativa. </t>
  </si>
  <si>
    <t>Cantidad de espacios realizados :1. Este espacio fue la construcción del proyecto de modificación de la circular externa 2024151000000005-5 de 2024
Ubicación:  PAGINA WEB, REDES SOCIALES DE LA SUPER, CORREO INTERNO A LOS FUNCIONARIOS DE LA SUPER
Costos asociados: 0  
Recomendaciones: Se recibieron 10 comentarios los cuales están detallados en el Acta de evento RLFT05 .
Conclusiones y decisiones (principales resultados y determinaciones):  Se dio respuesta a los comentarios recibidos y se ajustó el proyecto de circular externa.</t>
  </si>
  <si>
    <t>Proyecto modification sobre CE - 2024151000000005-5-de-2024</t>
  </si>
  <si>
    <t>El reporte se elaboró de conformidad con los parámetros establecidos por la Oficina Asesora de Planeación. Se recomienda mejorar la oportunidad en la publicación de las actas de los espacios en la página web.</t>
  </si>
  <si>
    <t>Audiencia Pública de Rendición de Cuentas: espacio público de diálogo entre organizaciones sociales, ciudadanos y servidores públicos para evaluar la gestión gubernamental en cumplimiento de las responsabilidades, políticas y planes ejecutados en un periodo (año, semestre, cuatrienio) para garantizar los derechos ciudadanos.</t>
  </si>
  <si>
    <t>Espacio programado para el mes de junio.</t>
  </si>
  <si>
    <t>Teniendo en cuenta lo informado, la ejecución de la actividad se deberá realizar en el reporte del II trimestre</t>
  </si>
  <si>
    <t>Priorizar una Dirección Regional para la realización de  Una (1)  Rendición de cuentas Focalizadas en la vigencia, de acuerdo con los resultados obtenidos de los ejercicios de participación realizados durante el 2025 por esta.</t>
  </si>
  <si>
    <t xml:space="preserve">Para el primer trimestre no se realizó la Rendición de Cuentas Focalizada, debido a que se encuentra en análisis los ejercicios de participación realizados en el 2025 por las Direcciones Regionales; para así, poder definir el territorio en el que se realizará este espacio. </t>
  </si>
  <si>
    <t xml:space="preserve">Teniendo en cuenta lo informado, la ejecución de la actividad quedará para los próximos trimestres. Se recomienda avanzar para que el cumplimiento de la actividad se alcance antes del IV trimestre. </t>
  </si>
  <si>
    <t>Espacios de dialogo con la ciudadania liderados por cada regional</t>
  </si>
  <si>
    <t>Se realizarán a partir del segundo semestre del año.</t>
  </si>
  <si>
    <t>Teniendo en cuenta lo informado, la ejecucion de la actividad debe ser reportada a partir del II trimestre</t>
  </si>
  <si>
    <t>Implementar encuestas de percepción frente a los espacios de participación ciudadana y rendición de cuentas. Audiencia Publica</t>
  </si>
  <si>
    <t>Encuesta temática aplicada y tabulada</t>
  </si>
  <si>
    <t>Implementar encuestas de percepción frente a los espacios de participación ciudadana y rendición de cuentas. Rendición focalizadas y espacios de dialogo en terrritorio</t>
  </si>
  <si>
    <t>Esta actividad depende del desarrollo de la Rendición de Cuentas Focalizada y los espacios de diálogo con la ciudadanía.</t>
  </si>
  <si>
    <t>Teniendo en cuenta lo informado, se espera reporte de ejecución de la actividad en los próximos trimestres. Se recomienda que la actividad se desarrolle antes del IV trimestre.</t>
  </si>
  <si>
    <t>Implementar encuestas de percepción frente a los espacios de participación ciudadana y rendición de cuentas. Elemento de Diálogo</t>
  </si>
  <si>
    <t>Cantidad de espacios realizados: se aplicaron las  encuestas de percepción en los espacios de participación ciudadana durante el periodo reportado, como mecanismo de evaluación de la satisfacción y utilidad de los espacios de participación ciudadana, lo que permitó elaborar el informe consolidado de resultados para el primer trimestre de 2026.
Ubicación: Aplicadas en los espacios desarrollados en Santander (Bucaramanga) y en el marco de las estrategias de participación en Cundinamarca, Bogotá D.C., Antioquia, Valle del Cauca, Tolima, Córdoba, Casanare, La Guajira, Guainía, Caldas, Nariño, Magdalena, Huila, Bolívar y Cesar.
Costos asociados: 0, debido a que no se cuenta con operador logístico para la ejecución de la actividad.
Recomendaciones: Fortalecer la aplicación de encuestas y promover mayor participación ciudadana en su diligenciamiento como herramienta de mejora continua.
Conclusiones y decisiones: La aplicación de encuestas permitió recoger la percepción ciudadana sobre la utilidad, claridad y pertinencia de los espacios, evidenciando altos niveles de favorabilidad y generando insumos para el fortalecimiento de las estrategias de participación.</t>
  </si>
  <si>
    <t>DIFT17 Informe primer trimestre encuestas eventos de promoción vf.pdf</t>
  </si>
  <si>
    <t xml:space="preserve">El reporte fue realizado de acuerdo con los lineamientos establecidos por la Oficina Asesora de Planeación. De acuerdo con las conclusiones del informe, la percepción ciudadana frente a las estrategias desarrolladas durante el primer trimestre de 2026 es mayoritariamente positiva. Todos los indicadores superan el 78%, lo que evidencia que la ciudadanía reconoce utilidad y pertinencia en los 
espacios institucionales orientados a la protección del derecho a la salud, el fortalecimiento de la participación y el control social.
</t>
  </si>
  <si>
    <t>Implementar encuestas de percepción frente a los espacios de participación ciudadana y rendición de cuentas - página participa</t>
  </si>
  <si>
    <t>La encuesta se encuentra programada para el ultimo trimestre de la vigencia.</t>
  </si>
  <si>
    <t>De acuerdo con lo informado, el reporte de ejecuci'ón de la actividad se realizará al finalizar el IV trimestre de 2026.</t>
  </si>
  <si>
    <t xml:space="preserve">Espacios de colaboración e innovación abierta en el marco de la politica de gestión de conocimiento </t>
  </si>
  <si>
    <t>Durante el primer trimestre de 2026, se adelantaron gestiones con algunas universidades y otras entidades, con el propósito de concretar las actividades de colaboración e innovacción abierta (ecosistemas de innovación), en el marco de las actividades de Implementación de la Política Gesco+I,  las cuales empezarán a desarrollarse a partir del segundo trimestre de 2026.</t>
  </si>
  <si>
    <t>https://supersalud.sharepoint.com/:f:/g/DID/IgCNtbhV8FaiTKCdUe2GPwY2AREI4vixWYx6-KdjW2YAde0?e=TN44vI</t>
  </si>
  <si>
    <t>De acuerdo con lo informado, la ejecución de la actividad debe realizarse en los siguientes trimestres</t>
  </si>
  <si>
    <t>Realizar un ejercicio de participación ciudadana que facilite el acceso y la comunicación con personas con discapacidad visual y auditiva</t>
  </si>
  <si>
    <t>Cantidad de espacios realizados: Durante el periodo comprendido entre el 1 de enero y el 31 de marzo de 2026, se programó la realización de un ejercicio de participación ciudadana orientado a facilitar el acceso y la comunicación con personas con discapacidad visual y auditiva; sin embargo, este no fue ejecutado dentro del periodo reportado.
Ubicación: Actividad programada sin ejecución en el periodo.
Costos asociados: $0
Recomendaciones: Priorizar la implementación de este ejercicio en el siguiente periodo, garantizando la inclusión de herramientas de accesibilidad (intérprete de lengua de señas, material adaptado, entre otros).
Conclusiones y decisiones: Se mantiene la actividad dentro de la planeación institucional, proyectando su ejecución en el siguiente periodo con el fin de fortalecer el enfoque diferencial y la inclusión en los espacios de participación ciudadana.</t>
  </si>
  <si>
    <t xml:space="preserve">De acuerdo con lo informado, la ejecución de la actividad debe realizarse en el reporte del II trimestre de 2026. </t>
  </si>
  <si>
    <t>Desarrollar un ejercicio de participación ciudadana dirigido al grupo de valor de los trámites bajo la responsabilidad de la delegada.</t>
  </si>
  <si>
    <t>La Delegada para Prestadores de Servicios de Salud en el marco de fortalecimiento de la capacidad institucional de los prestadores, realizó cinco (5) orientaciones técnicas en el I trimestre de la vigencia 2026, distribuidas así:
1. Tema: Mesa de trabajo Intersectorial de la Ruta de Atención Integral a la Desnutrición Aguda en Niñas y Niños menores de cinco años en el Departamento del Chocó. 
Lugar: Quibdó, Chocó (Presencial)
Costos asociados: $ 7.686.789,00
Recomendaciones: El Hospital San Francisco de Asís reportó demoras significativas en la referencia de paciente indicado remisiones de hasta 15 días, especialmente con la Nueva EPS. Además, se mencionaron barreras culturales en algunas comunidades que limitan el acceso a los Centros de Recuperación Nutricional (CRN), como la creencia de la necesidad prioritaria de “mal de ojo” argumentando que por ese motivo los niños y las niñas deben estar en sus territorios recibiendo tratamiento ancestral.
Conclusiones y decisiones: El desarrollo de la mesa intersectorial constituye un avance significativo para fortalecer la toma de decisiones basada en evidencia y garantizar el seguimiento efectivo de los planes de acción orientados a la reducción de la desnutrición infantil en el departamento del Chocó. Este ejercicio permitió consolidar un espacio de diálogo transparente, técnico y orientado a resultados, en el que cada actor asume responsabilidades concretas y verificables, alineadas con las órdenes impartidas por la Superintendencia Nacional de Salud a sus vigilados.
2. Tema: Jornada de fortalecimiento de acciones para garantizar la continuidad en la prestación de servicios de salud y gestión integral del riesgo en el departamento de Córdoba
Lugar: Cordoba, Monteria (Presencial)
Costos asociados: $ 5.742.202,00
Recomendaciones: Los participantes del evento demostraron interés y participación activa durante el desarrollo de cada uno de los espacios de capacitación, felicitando y agradeciendo al equipo de la Superintendencia Nacional de Salud, por propiciar un espacio de conocimiento compartido, en pro de la mejora continua, así como de escucha frente a las diferentes dificultades que han presentado respecto a la implementación de los lineamientos definidos por el Ministerio de Salud y Protección Social
Conclusiones y decisiones: Durante el desarrollo de la actividad se socializaron los principales lineamientos normativos, responsabilidades de los prestadores y acciones requeridas para la preparación, respuesta y mitigación de los riesgos en salud pública asociados a emergencias climáticas, haciendo especial énfasis en la vigilancia epidemiológica, el fortalecimiento de los planes hospitalarios de emergencia, la disponibilidad de servicios, la atención de eventos priorizados como dengue, IRA, EDA y desnutrición, así como en la implementación de estrategias de atención extramural, gestión del riesgo y continuidad de tratamientos.
Así mismo, la jornada permitió reiterar las obligaciones relacionadas con el Sistema Obligatorio de Garantía de Calidad, la gestión de riesgos institucionales y el cumplimiento de los lineamientos impartidos por el Ministerio de Salud y Protección Social y la Superintendencia Nacional de Salud, promoviendo el fortalecimiento de los procesos de inspección, vigilancia y control, así como la mejora continua en la prestación de los servicios de salud en el territorio.
3. Jornada de fortalecimiento para el reporte de información en las Instituciones Prestadoras de Servicios de Salud ante la Superintendencia Nacional de Salud.
Lugar: Antioquia, Medellin (Presencial)
Costos asociados: $ 8.111.761,00
Recomendaciones: Hubo un alto nivel de interés por parte de los asistentes, quienes reconocieron la importancia del adecuado reporte de información como herramienta fundamental para la transparencia y sostenibilidad del sistema de salud.
Se identificó la necesidad de fortalecer capacidades técnicas en: Estructuración de archivos XML, interpretación normativa y control interno de la información financiera.
Conclusiones y decisiones: Como conclusión de la jornada, se logró fortalecer los conocimientos técnicos, normativos y operativos de las Instituciones Prestadoras de Servicios de Salud frente a las obligaciones de reporte de información a la Superintendencia Nacional de Salud, resaltando la importancia de garantizar la calidad, oportunidad, suficiencia y confiabilidad de los datos remitidos en el marco de la Circular Única 047 de 2007 y sus modificaciones.
4. Visita in situ para autorización del Buque Hospital Benkos Biohó como sede itinerante del Hospital Luis Ablanque de la Plata.
Lugar: Valle de Cauca, Buenaventura (Presencial)
Costos asociados: $ 5.688.174,00
Recomendaciones: Durante el desarrollo de la visita, el prestador manifestó su disposición para dar cumplimiento a los lineamientos normativos aplicables y fortalecer los procesos requeridos para la operación de la sede itinerante. Así mismo, expresó la importancia de continuar con el acompañamiento técnico por parte de la Superintendencia, con el fin de garantizar la adecuada implementación de los requisitos exigidos.
Conclusiones y decisiones: La visita in situ realizada al Hospital Luis Ablanque de la Plata ESE permitió verificar las condiciones técnicas, operativas y administrativas relacionadas con la solicitud de autorización de operación del Buque Hospital Benkos Biohó como sede itinerante, en el marco de lo establecido en la Resolución 2065 de 2025 y los lineamientos impartidos por la Superintendencia Nacional de Salud.
5. Orientación técnica sobre el cumplimiento del plan de trabajo de la resolución nro. 2025410040012360-6 de 2025 – órdenes sobre problemática de desnutrición en menores de 5 años en el departamento del Chocó.
Lugar: Virtual
Costos asociados: No aplica
Recomendaciones: Los prestadores de servicios de salud asistentes recomendaron continuar desarrollando espacios de orientación técnica y acompañamiento por parte de la Superintendencia Nacional de Salud, que permitan fortalecer la construcción, implementación y seguimiento de los planes de trabajo derivados de las órdenes impartidas, especialmente frente a la gestión integral de la desnutrición aguda en menores de cinco años. Así mismo, resaltaron la importancia de mantener mecanismos de articulación interinstitucional e intersectorial que faciliten el intercambio de experiencias, el seguimiento de casos y la adopción de acciones oportunas en los territorios priorizados del departamento del Chocó.
Conclusiones y decisiones: La sesión permitió consolidar el compromiso institucional frente a la problemática de desnutrición aguda en niñas y niños menores de cinco años en el departamento del Chocó. Se resaltó la necesidad de fortalecer la articulación intersectorial y las responsabilidades de las IPS en la detección, diagnóstico, tratamiento y seguimiento oportuno de los casos, así como en la disponibilidad de insumos y equipos esenciales.</t>
  </si>
  <si>
    <t>ORIENTACIONES TECNICAS I TRIMESTRE 2026</t>
  </si>
  <si>
    <t>El reporte de cada una de las actividades desarrolladas se realizó teniendo en cuenta los criterios definidos por la Oficina Asesora de Planeación. No obstante se entregan las siguientes recomendaciones para el proximo reporte: 
Realizarlo de manera consolidada
Los eventos o espacios deben estar publicados en el calendario de eventos de la Entidad
Las actividades que se desarrollen deben estar dirigidas al grupo de valor de los trámites bajo la responsabilidad de la delegada.
Las actas de los espacios deben estar publicadas en la página web</t>
  </si>
  <si>
    <t>Delegada para Entidades de Aseguramiento en Salud</t>
  </si>
  <si>
    <t xml:space="preserve">A la fecha se esta trabajando  en el proceso  de la Circular para los requisitos  de la Reforma Estatutaria y el inicio del  Contrato para la actualización  del aplicativo AURA QUANTI.
Por lo anterior, se citara a los vigilados a partir del mes de mayo para la respectiva socialización
</t>
  </si>
  <si>
    <t>De acuerdo con lo informado, el reporte de ejecución de la actividad se realizará a partir del II trimestre.</t>
  </si>
  <si>
    <t>Delegatura para la Protección al Usuario (Apoya DEAS -DID)</t>
  </si>
  <si>
    <t>Participar en ferias de servicio: donde se convoque a la Superintendencia Nacional de Salud: promoción, aprendizaje y conocimiento de los usuarios, acerca de los trámites y servicios  de la entidad.</t>
  </si>
  <si>
    <t xml:space="preserve">Cantidad de espacios realizados: 2.
Ubicación: Localidades de Ciudad Bolívar y Rafael Uribe Uribe.
Costos asociados: $ 0.
Recomendaciones: Continuar participando en estos espacios donde se lleva la oferta institucional a la comunidad.
Conclusiones y decisiones: Se concluye que estos espacios dan a conocer la Supersalud en la ciudadanía y ponen a su dispoción toda nuestra oferta institucional. </t>
  </si>
  <si>
    <t>El reporte de la actividad se realizó de acuerdo con los criterios señalados por la Oficina Asesora de Planeación. 
No se observa la publicación de las ferias realizadas el 13 de febrero y 27 de marzo en el calendario de eventos. Asimismo, no se observa la publicación del acta de estos eventos en la página web ni se encuentra anexo en el sharepoint.</t>
  </si>
  <si>
    <t>CULTURA DE LEGALIDAD Y ESTADO ABIERTO: INTEGRIDAD EN ELSERVICIO PÚBLICO</t>
  </si>
  <si>
    <t>Promover los valores del servicio público mediante campañas de sensibilización, capacitación y buenas prácticas.</t>
  </si>
  <si>
    <t>Política de Integridad</t>
  </si>
  <si>
    <t>Adelantar actividades para la implementación de la política de integridad haciendo uso de la caja de herramientas dispuesta por Función Pública a  los servidores y contratistas</t>
  </si>
  <si>
    <t>Actividad definida y realizada</t>
  </si>
  <si>
    <t>Realizar el monitoreo de las actividades de implementación de la política de integridad, incluyendo las acciones de comunicación adelantadas para promover e implementar el código de integridad.</t>
  </si>
  <si>
    <t>Informe de monitoreo de avance en la implementación de la política de integridad</t>
  </si>
  <si>
    <t>Adelantar las actividades pertinentes para la documentación de la Implementación de la Política de Integridad dentro del Proceso de Gestión Estratégica de Personas.</t>
  </si>
  <si>
    <t>Documentos de la política de integridad implementados e integrados a proceso</t>
  </si>
  <si>
    <t>Actualizar los autodiagnósticos de la Política de Integridad y  Gestión de Conflicto de Interes.</t>
  </si>
  <si>
    <t>Autodiagnósticos actualizados</t>
  </si>
  <si>
    <t>Elaborar un diagnóstico de evaluación de las actividades implementadas en Integridad y Gestión de Conflicto de Interes 2025.</t>
  </si>
  <si>
    <t>Documento con diagnóstico 2025</t>
  </si>
  <si>
    <t>Difundir campaña comunicativa al interior de la entidad, enfocada en los valores de integridad y la gestión de conflicto de intereses.</t>
  </si>
  <si>
    <t>Actividad de la campaña ejecutada en el período definido</t>
  </si>
  <si>
    <t xml:space="preserve">Se realizaron dos piezas comunicativas sobre integridad y conflcito de intereses, asi mismo se difundiron via corrreo electronico en toda la entidad </t>
  </si>
  <si>
    <t>Piezas Graficas Divulgadas- Campaña</t>
  </si>
  <si>
    <t>De acuerdo con el seguimiento realizado, se evidencia el cumplimiento de la actividad. Se elaboraron y difundieron dos (2) piezas comunicativas sobre integridad y conflicto de intereses a nivel institucional.</t>
  </si>
  <si>
    <t>Desarrollar charlas y talleres enfocados en los valores del código de integridad y la gestión de conflcito de intereses.</t>
  </si>
  <si>
    <t>Charlas y talleres desarrollados en el período definido</t>
  </si>
  <si>
    <t xml:space="preserve">Se desarrollaron 3 charla- taller  enfocado en los valores del codigo de integridad y gestion de conflicto de intereses </t>
  </si>
  <si>
    <t>Listas de Asistencias  - Charlas</t>
  </si>
  <si>
    <t>De acurdo con el seguimiento realizado al cumplimiento de las actividades relacionadas con el fortalecimiento de la integridad institucional, se evidencia que la actividad de desarrollar charlas y talleres enfocados en los valores del Código de Integridad y la gestión del conflicto de intereses fue ejecutada conforme a los criterios y lineamientos establecidos para el reporte.</t>
  </si>
  <si>
    <t xml:space="preserve"> </t>
  </si>
  <si>
    <t>Recopilar y clasificar la información contenida en las declaraciones de bienes y rentas de los servidores públicos y utilizar como insumo para la identificación de conflictos de interés y posibles riesgos de corrupción.</t>
  </si>
  <si>
    <t>Informe compilatorio de la información contenida en las declaraciones de bienes y rentas de los funcionarios de la entidad</t>
  </si>
  <si>
    <t>Aplicar herramienta para sugerencias, recomendaciones y peticiones de los funcionarios para mejorar la implementación del Código de Integridad, analizar el resultado de estas y orientar la gestión de conflicto de Interés, según corresponda</t>
  </si>
  <si>
    <t>Informe de tabulación de resultado de la aplicación de la herramienta utilizado como elemento de diagnóstico de la estrategia de conflicto de intereses</t>
  </si>
  <si>
    <t>Realizar informe de las declaraciones recibidas a través del formato en línea DECLARACIÓN CONFLICTO DE INTERESES.</t>
  </si>
  <si>
    <t>Informe  de tabulación de las declaraciones de conflicto de intereses recibidas</t>
  </si>
  <si>
    <t>Racionalización Administrativa
Racionalización Tecnologica</t>
  </si>
  <si>
    <t xml:space="preserve">Diseñar e implementar la Estrategia de Racionalización de Tramites
 </t>
  </si>
  <si>
    <t>Registro Plataforma  SUIT
Monitoreo plataforma SUIT</t>
  </si>
  <si>
    <t>Se formula la Estrategia de Racionalización de Trámites correspondiente a la vigencia 2026, la cual contempla tres (3) acciones administrativas y una (1) acción tecnológica, orientadas a la mejora y optimización de los trámites institucionales, así:
* Implementación de un nuevo punto de atención en el Eje Cafetero, aplicable a la mejora de dos (2) trámites.
* Implementación del flujo de trabajo para la gestión del trámite “Reformas Estatutarias”, mediante la herramienta AuraQuantic.
* Eliminación del trámite “Registro de interventores y liquidadores o contralores de la Superintendencia Nacional de Salud”.
Se realizó el trámite correspondiente para la eliminación del procedimiento “Registro de interventores y liquidadores o contralores de la Superintendencia Nacional de Salud”, el cual fue aprobado por el Departamento Administrativo de la Función Pública el 17 de febrero de 2026.
Así mismo, se efectuó el primer seguimiento de la estrategia en la plataforma SUIT, correspondiente al primer trimestre de 2026.</t>
  </si>
  <si>
    <t>Seguimiento  Estrategica - Aprobación  Eliminación  Trámite RILCO</t>
  </si>
  <si>
    <t xml:space="preserve">La actividad se ejecutó conforme a los criterios y lineamientos establecidos para el reporte </t>
  </si>
  <si>
    <t>Atributo</t>
  </si>
  <si>
    <t>Descripción del atributo</t>
  </si>
  <si>
    <t>Tipo de atributo</t>
  </si>
  <si>
    <t>Ejemplo de registro</t>
  </si>
  <si>
    <t>Calidad del dato</t>
  </si>
  <si>
    <t>NOMBRE DE LA CATEGORÍA</t>
  </si>
  <si>
    <t>Atributo que describe el nombre completo de la categoría temática del Programa de Transparencia y Ética Pública . El nombre está escrito por defecto en el formato. No borrar o modificar.</t>
  </si>
  <si>
    <t>Texto</t>
  </si>
  <si>
    <t>REDES Y ARTICULACIÓN</t>
  </si>
  <si>
    <t>Sin siglas, en lenguaje claro, inicial con mayúscula, coherente</t>
  </si>
  <si>
    <t>Atributo que describe el propósito o meta que se busca alcanzar con la temática del programa, alineado con los planes institucionales.</t>
  </si>
  <si>
    <t>Fortalecer la cultura organizacional basada en valores, promover comportamientos éticos entre servidores y contratistas, y garantizar la aplicación efectiva de los lineamientos establecidos para la prevención de conflictos de interés y la transparencia en la gestión pública.</t>
  </si>
  <si>
    <t xml:space="preserve"> Atributo que describe el área encargada de ejecutar la actividad.</t>
  </si>
  <si>
    <t>Selección</t>
  </si>
  <si>
    <t xml:space="preserve"> Oficina Asesora de Planeación</t>
  </si>
  <si>
    <t>Atributo que describe el tema que enmarca las tareas a realizar y  las agrupa de acuerdo con su finalidad.</t>
  </si>
  <si>
    <t>Redes internas</t>
  </si>
  <si>
    <r>
      <rPr>
        <b/>
        <sz val="10"/>
        <color theme="1"/>
        <rFont val="Calibri"/>
        <family val="2"/>
        <scheme val="minor"/>
      </rPr>
      <t xml:space="preserve">Aplica solo para las pestañas de "Acceso a la Información Pública y Transparencia" y "Gestión de la Política de Participación Ciudadana y Rendición de Cuentas":
</t>
    </r>
    <r>
      <rPr>
        <sz val="10"/>
        <color theme="1"/>
        <rFont val="Calibri"/>
        <family val="2"/>
        <scheme val="minor"/>
      </rPr>
      <t xml:space="preserve">Atributo que define la categoría en la que se clasifica la actividad, según los lineamientos aplicables a cada categoría temática y su objetivo.
</t>
    </r>
  </si>
  <si>
    <t>ETAPA EN EL CICLO DE GESTIÓN</t>
  </si>
  <si>
    <r>
      <rPr>
        <b/>
        <sz val="10"/>
        <color theme="1"/>
        <rFont val="Calibri"/>
        <family val="2"/>
        <scheme val="minor"/>
      </rPr>
      <t xml:space="preserve">Aplica solo para la pestaña de "Gestión de la Política de Participación Ciudadana y Rendición de Cuentas":
</t>
    </r>
    <r>
      <rPr>
        <sz val="10"/>
        <color theme="1"/>
        <rFont val="Calibri"/>
        <family val="2"/>
        <scheme val="minor"/>
      </rPr>
      <t>Atributo que describe la etapa del ciclo de la gestión en la que se realiza la actividad.</t>
    </r>
  </si>
  <si>
    <t>Atributo que describe la acción o conjunto de tareas específicas a realizar dentro del proceso de gestión para dar cumplimiento al programa.</t>
  </si>
  <si>
    <t xml:space="preserve"> Adelantar mesas de trabajo con la Dirección de Innovación para adelantar acciones enfocadas acciones de mejora institucional como resultado de la documentación y sistematización de lecciones aprendidas.</t>
  </si>
  <si>
    <t>Atributo que describe el producto o resultado esperado de la actividad, que puede ser un informe, documento, sistema implementado, etc.</t>
  </si>
  <si>
    <t>Actas y relatorías de sesiones</t>
  </si>
  <si>
    <t>Atributo que describe la fecha del día  en que comienza la ejecución de la tarea.</t>
  </si>
  <si>
    <t>Día/mes/año</t>
  </si>
  <si>
    <t>FECHA FIN</t>
  </si>
  <si>
    <t>Atributo que describe la fecha del día en que se debe completar la tarea.</t>
  </si>
  <si>
    <t>Atributo que describe si la tarea ha sido completada en los tiempos previstos.</t>
  </si>
  <si>
    <t>Atributo que describe la gestión realizada frente a la ejecución o avance de la tarea,ajustes o cualquier información relevante sobre la actividad y  conclusión sobre el aporte de evidencias proporcionado por los responsables de una tarea; refleja el impacto de la gestión de los responsables en función de los insumos, evidencias o resultados documentados durante el periodo evaluado.</t>
  </si>
  <si>
    <t>De las 13 dependencias encargadas de llevar a cabo y reportar esta actividad, 5 no cumplieron con la obligación establecida, 7 cumplieron con sus reponsabilidad  según lo requerido  y 1 lo hizo parcialmente. Esto resulta en un porcentaje de cumplimiento del 58%.  La falta de cumplimiento por parte de las 5 dependencias afectó el resultado global, subrayando la necesidad de revisar los procedimientos y reforzar el seguimiento para asegurar que todas las partes involucradas cumplan con sus responsabilidades en el futuro.</t>
  </si>
  <si>
    <t xml:space="preserve">Atributo que describe el lugar (físico o virtual) donde se encuentra la información que sirve como evidencia de la tarea realizada. Aplica sólo en los casos en que no se encuentre publicada en la sección de Transparencia de la página web.
</t>
  </si>
  <si>
    <t>Repositorio Sharepont Oficina Asesora de Planeación/ Carpeta Programa de Transparencia y Ética Pública/ Carpeta I TRIM 2023/Carpeta Evidencias/Archivo Informe de Espacios de Participación Ciudadana en la Gestión</t>
  </si>
  <si>
    <t>Atributo que describe los resultados del seguimiento realizado por la Oficina Asesora de Planeación, donde se relacionan los aspectos identificados en el monitoreo a la tarea, recomendaciones o alertas.</t>
  </si>
  <si>
    <t>La Oficina Asesora de Planeación con fundamento en la evidencia aportada, determina el cumplimiento parcial de la actividad, toda vez que la misma no fue desarrollada a plenitud por las todas dependencias responsables. Igualmente insta a la dependencia para dar cumplimiento a lo establecido en este programa</t>
  </si>
  <si>
    <t>Atributo que describe  comentarios, incidencias, ajustes o cualquier información relevante sobre la actividad.</t>
  </si>
  <si>
    <t>Se requiere definir los cronogramas de trabajo antes del 15 de mayo para evitar retrasos en la ejecución del sistema.</t>
  </si>
  <si>
    <t xml:space="preserve">FECHA </t>
  </si>
  <si>
    <t>DESCRIPCIÓN DEL CAMBIO</t>
  </si>
  <si>
    <t xml:space="preserve">APROBADO POR </t>
  </si>
  <si>
    <t>Versión 1  Aprobada por el comité Instittucional de Gestión y Desempeño</t>
  </si>
  <si>
    <t>Componente</t>
  </si>
  <si>
    <t>Total Actividades</t>
  </si>
  <si>
    <t>Planeadas</t>
  </si>
  <si>
    <t>No aplica al periodo evaluado</t>
  </si>
  <si>
    <t xml:space="preserve">No </t>
  </si>
  <si>
    <t>Riesgos</t>
  </si>
  <si>
    <t xml:space="preserve">Total año </t>
  </si>
  <si>
    <t xml:space="preserve">Redes y Articulación </t>
  </si>
  <si>
    <t>Transparencia</t>
  </si>
  <si>
    <t>Integridad</t>
  </si>
  <si>
    <t>Racionalización</t>
  </si>
  <si>
    <t xml:space="preserve">Espacios de Participación </t>
  </si>
  <si>
    <t>De acuerdo con el seguimiento realizado, se evidencia que se ha venido cumpliendo con la actividad, la Oficina Asesora de Planeación ha desarrollado el monitoreo correspondiente a la Segunda Línea de Defensa mediante la elaboración y socialización del Informe de Monitoreo de Riesgos del IV trimestre de 2025, el cual fue remitido a las dependencias responsables mediante el Memorando No. 20261200200038693. El informe evidencia el análisis integral de la información reportada por la primera línea de defensa, incluyendo la revisión de los riesgos institucionales, la evaluación de los controles y planes de tratamiento, la identificación de oportunidades de fortalecimiento y la formulación de recomendaciones orientadas al mejoramiento continuo de la gestión institucional del riesgo. Asimismo, durante el período reportado ha venido trabajando en la incorporación de los lineamientos establecidos en la Guía para la Gestión Integral del Riesgo en Entidades Públicas – Versión 7 del DAFP, como parte del proceso de fortalecimiento metodológico adelantado por la Entidad, evidenciando avances en la actualización de la gestión del riesgo y en la consolidación de mecanismos que favorecen un monitoreo más efectivo y oportuno. </t>
  </si>
  <si>
    <t xml:space="preserve">De acuerdo con el seguimiento realizado, se evidencia que se cumplió con la actividad. La Oficina Asesora de Planeación presentó el Mapa Integral de Riesgos, que incorpora el componente de riesgos de seguridad de la información, para conocimiento y revisión del Comité Institucional de Coordinación de Control Interno en sesión del 27 de mayo de 2026. La evidencia aportada corresponde al Acta del CICCI y a la matriz  que demuestra que el instrumento fue construido conforme a la metodología establecida en la Guía para la Gestión Integral del Riesgo en Entidades Públicas – Versión 7, integrando los riesgos de gestión, integridad pública, fiscales y de seguridad de la información. </t>
  </si>
  <si>
    <t>De acuerdo con el seguimiento realizado, se evidencia que se cumplió con la actividad. Según la justificación presentada y la evidencia aportada, se verificó la participación de la Superintendencia Nacional de Salud en el Comité Sectorial de Gestión y Desempeño realizado el 30 de junio de 2026, instancia en la cual se impartieron lineamientos para la actualización del Informe de Empalme entre Gobiernos 2022-2026 y del Informe al Congreso de la República. Como resultado de dicha participación, la Oficina Asesora de Planeación lideró y coordinó la actualización de ambos documentos institucionales, evidenciando la apropiación de las directrices impartidas y el fortalecimiento del ejercicio de la primera línea de defensa mediante la articulación con el sector. Si bien el acta oficial del Comité aún no hace parte de la evidencia por encontrarse en elaboración por el Ministerio de Salud y Protección Social, los informes actualizados constituyen evidencia del cumplimiento de la actividad.</t>
  </si>
  <si>
    <t>De acuerdo con el seguimiento realizado, se evidencia que se cumplió con la actividad. Aunque no se registraron convocatorias específicas por parte de la Secretaría de Transparencia u otras entidades líderes de política para participar en redes externas orientadas exclusivamente a la prevención de la corrupción, la Superintendencia Nacional de Salud mantuvo una participación activa en espacios de articulación interinstitucional que contribuyen al fortalecimiento de la transparencia, la integridad y la rendición de cuentas. La evidencia aportada demuestra que la Entidad integra redes externas como el Comité Sectorial de Gestión y Desempeño y el Nodo de Rendición de Cuentas del Ministerio de Salud y Protección Social, escenarios que favorecen el intercambio de experiencias, la coordinación entre entidades y el fortalecimiento de buenas prácticas. En este contexto, se considera que la actividad fue atendida, en tanto la participación institucional se orientó al cumplimiento del objetivo de fortalecer las estrategias preventivas y la articulación con actores del sector en materia de transparencia y gestión pública.
Asimismo, es importante tener en cuenta que la actividad permanece vigente y su cumplimiento está sujeto a la programación de las sesiones por parte de la Secretaría de Transparencia y demás entidades líderes de políticas.</t>
  </si>
  <si>
    <t xml:space="preserve">De acuerdo con el seguimiento realizado, la actividad se encuentra en desarrollo. La evidencia aportada permite verificar la existencia de un cronograma de actividades asociado al componente de Integridad. No obstante, la tarea objeto de seguimiento establece el diseño, estructuración e implementación de un plan de acción orientado al cumplimiento de los deberes legales del Sistema Nacional de Integridad. En los soportes revisados no es posible evidenciar un documento que consolide dicho plan de acción, la trazabilidad entre las actividades programadas y las obligaciones previstas en el Decreto 382 de 2026, así como tampoco los mecanismos que permitan verificar su implementación integral. En consecuencia, si bien se observan avances importantes en la planeación de acciones de integridad, se recomienda revisar la normatividad y complementar los soportes con el documento del Plan de Cumplimiento Legal del Sistema Nacional de Integridad en el marco de las estrategias dispuestas en el Decreto 382 de 2026. En ese sentido, la actividad continúa vigente y se recomienda continuar las gestiones para su desarrollo y cumplimiento conforme a los lineamientos y la normatividad asociada. </t>
  </si>
  <si>
    <t>De acuerdo con el seguimiento realizado, se evidencia el cumplimiento de la actividad. La Oficina Asesora de Comunicaciones Estratégicas e Imagen Institucional implementó acciones orientadas a fortalecer la accesibilidad de los contenidos institucionales para personas con discapacidad auditiva y visual, mediante la incorporación de texto alternativo en imágenes, subtítulos en contenidos audiovisuales, uso de lenguaje claro, verificación del contraste y legibilidad de las piezas gráficas, compatibilidad con tecnologías de asistencia y validación de los contenidos antes de su publicación. La evidencia aportada demuestra la aplicación de estas medidas en el portal institucional, permitiendo verificar el cumplimiento de la actividad. Se recomienda ejecutar las acciones necesarias para garantizar su continuidad.</t>
  </si>
  <si>
    <t>De acuerdo con el seguimiento realizado, se evidencia el cumplimiento de la actividad. La Oficina Asesora de Comunicaciones Estratégicas e Imagen Institucional adelantó acciones orientadas al fortalecimiento de la accesibilidad del sitio web institucional, mediante la revisión técnica y funcional del portal, la incorporación de criterios de accesibilidad conforme al Anexo 1 de la Resolución 1519 de 2020 (WCAG), la validación de la estructura del contenido y la verificación de herramientas de apoyo para los usuarios. Asimismo, la evidencia aportada, junto con el reporte de publicaciones accesibles, permite verificar avances en la implementación de estos criterios y sustenta el cumplimiento de la actividad. ​Se recomienda ejecutar las acciones necesarias para garantizar su continuidad.</t>
  </si>
  <si>
    <t>De acuerdo con el seguimiento realizado, se evidencia el cumplimiento de la actividad. La Dirección de Innovación y Desarrollo – Subdirección de Tecnologías de la Información adelantó acciones orientadas al fortalecimiento de la accesibilidad del portal web institucional, mediante la implementación de la barra de accesibilidad, opciones de ampliación y disminución del tamaño de fuente, alto contraste, incorporación de texto alternativo, mejoras en la estructura y navegación del sitio web, así como la verificación del cumplimiento de los criterios de accesibilidad establecidos en el Anexo 1 de la Resolución 1519 de 2020 (WCAG). La evidencia aportada permite verificar avances en la adecuación del portal institucional frente a las Directrices de Accesibilidad Web, sustentando el cumplimiento de la actividad. Se recomienda ejecutar las acciones necesarias para garantizar su continuidad.</t>
  </si>
  <si>
    <t>De acuerdo con el seguimiento realizado, se evidencia el cumplimiento de la actividad para el período reportado. Se recomienda ejecutar las acciones necesarias para garantizar su continuidad.</t>
  </si>
  <si>
    <t>De acuerdo con el seguimiento realizado, se evidencia el cumplimiento de la actividad. Se observa la publicación en el sitio web institucional de los informes de evaluación, auditoría y seguimiento elaborados por la Oficina de Control Interno, conforme a la evidencia aportada y a los enlaces de consulta suministrados, garantizando el acceso a esta información por parte de la ciudadanía y demás grupos de valor. Se recomienda ejecutar las acciones necesarias para garantizar su continuidad.</t>
  </si>
  <si>
    <t>De acuerdo con el seguimiento realizado, se evidencia el cumplimiento de la actividad. Se verifica que la Oficina de Control Interno cuenta con la información actualizada, y ha realizado las publicaciones respectivas en el sitio web institucional de los informes emitidos por los entes de control externos, conforme a la evidencia aportada por el área.  Se recomienda ejecutar las acciones necesarias para garantizar su continuidad.</t>
  </si>
  <si>
    <t>De acuerdo con el seguimiento realizado, la actividad se reporta como cumplida, teniendo en cuenta que, durante el periodo evaluado, no se ha presentado la suscripción de nuevos planes de mejoramiento derivados de auditorías realizadas por los entes de control externos.
No obstante, la Oficina cuenta con la información actualizada conforme a los últimos planes suscritos.
En este sentido, se recomienda que, en caso de suscribirse nuevos planes de mejoramiento, se realice su publicación oportuna conforme a la disponibilidad de la información.</t>
  </si>
  <si>
    <t>De acuerdo con el seguimiento realizado, se evidencia el cumplimiento de la actividad. La OCDI realizó la publicación mensual de los informes correspondientes a abril, mayo y junio de 2026 en el sitio web institucional, los cuales informan sobre las quejas recibidas contra funcionarios, los canales dispuestos para la presentación de PQRD y denuncias, así como las actuaciones y estadísticas derivadas de su gestión. Se recomienda ejecutar las acciones necesarias para garantizar su continuidad.</t>
  </si>
  <si>
    <t>De acuerdo con el seguimiento realizado, se evidencia el cumplimiento de la actividad. En el enlace compartido se observa la ejecución de acciones orientadas a la implementación de la Política de Integridad mediante el uso de herramientas promovidas por el DAFP entre ellas la difusión de la Encuesta de Autogestión sobre la Política de Integridad, la promoción del Test de Percepción sobre Integridad Pública y la divulgación del Seminario Código de Integridad y Valores del Servicio Público. La evidencia aportada permite acreditar el desarrollo de actividades de sensibilización y apropiación de la Política de Integridad.</t>
  </si>
  <si>
    <t xml:space="preserve">De acuerdo con el seguimiento realizado, se evidencia el cumplimiento de la actividad. Se difundieron por correo electronico dos piezas comunicativas, una socializando el manual de gestion de conflcito de intereses como medio para fortalecer la transparencia y la otra socializando los valores del código de integridad. Se recomienda ejecutar las acciones necesarias para garantizar la continuidad de esta actividad. </t>
  </si>
  <si>
    <t>Se difundieron por correo electronico dos piezas comunicativas, una socializando el manual de gestion de conflcito de intereses como medio para fortalecer la transparencia y la otra socializando los valores del código de integridad</t>
  </si>
  <si>
    <t>Se participó  en las 3 sesiones de inducción (una mensual) con la charla sobre el Código de Integridad para servidores nuevos</t>
  </si>
  <si>
    <t>De acuerdo con el seguimiento realizado, se evidencia el cumplimiento de la actividad. Se desarrollaron jornadas de inducción y sensibilización dirigidas a servidores públicos, en las que se abordaron los principios, valores y marco normativo del Código de Integridad, soportadas con el material de capacitación y los registros de asistencia aportados. Como oportunidad de mejora, se recomienda para el próximo período complementar la evidencia con soportes que acrediten el desarrollo de actividades específicas relacionadas con la gestión de conflictos de interés, de manera que se evidencie el alcance previsto en la actividad.  La actividad continúa vigente por tanto se recomienda ejecutar las acciones necesarias para garantizar la continuidad de esta tarea. </t>
  </si>
  <si>
    <t xml:space="preserve">Se tiene publicado en la intranet la herramienta para acceder a sugerencias, recomendaciones y peticiones de los funcionarios para mejorar la implementacion del codigo de integridad </t>
  </si>
  <si>
    <t>Se realizó el seguimiento</t>
  </si>
  <si>
    <t>Se adelantaron las tareas respectivas para la apertura del punto atención, digitalización del trámite reformas estatutarias y actualización de trámites en el SUIT. Se actualizó los proyectos de MIR para los 4 trámites. Se adelantaron reuniones para la revisión del proyecto de acto administrativo del trámite reformas estatutarias.</t>
  </si>
  <si>
    <t xml:space="preserve">De acuerdo con el seguimiento realizado, se evidencia el cumplimiento de la actividad.  Se evidenció que la Entidad cuenta con una Estrategia de Racionalización de Trámites formulada y en ejecución, sobre la cual la Oficina Asesora de Planeación ha realizado seguimiento periódico al avance de las acciones registradas en el SUIT.  Se recomienda continuar las gestiones orientadas a la ejecución de las acciones necesarias para garantizar la continuidad de esta actividad. </t>
  </si>
  <si>
    <t xml:space="preserve">Las evidencias se encuentran debidamente registradas en el sitio de Share Point administrado por la Delegatura para la Protección al Usuario. </t>
  </si>
  <si>
    <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t>
  </si>
  <si>
    <t xml:space="preserve">La descripción del reporte de la actividad fue realizado conforme los lineamientos establecidos por la Oficina Asesora de Planeación. 
Fueron realizadas jornadas de atención al ciudadano durante el segundo trimestre de 2026 en diferentes territorios del país, las cuales de acuerdo con revisiones aleatorias se encuentran soportadas con los respectivos registros y actas de participación.
​El número de actividades coincide con el reporte en Sharepoint y los eventos se encuentran publicados en el calendario. </t>
  </si>
  <si>
    <t>Jornadas capacitación en derechos y deberes.</t>
  </si>
  <si>
    <t xml:space="preserve">Fueron realizadas jornadas de capacitación en derechos y deberes durante el segundo trimestre de 2026 en diferentes territorios del país. La descripción del reporte fue realizado conforme los lineamientos establecidos por la Oficina Asesora de Planeación, el número de actividades reportadas coincide con las incluidas en el Sharepoint y los eventos se encuentran publicados en el calendario. Sin embargo, se recomienda revisar que todas las jornadas de capacitación, cuenten con las actas cargadas en el reporte de Sharepoint. 
</t>
  </si>
  <si>
    <t xml:space="preserve">No Aplica. No se reporta ejecución durante el segundo trimestre. Se recomienda ejecutar las acciones necesarias para garantizar su realización en los próximos períodos. </t>
  </si>
  <si>
    <t xml:space="preserve">No Aplica. No se reporta ejecución durante el segundo trimestre. Se recomienda ejecutar las acciones necesarias para garantizar de ser posible su realización en los próximos períodos. </t>
  </si>
  <si>
    <t xml:space="preserve">Fueron realizados 3 espacios de Conexión Supersalud durante el segundo trimestre de 2026 en modalidad virtual. La descripción del reporte fue realizado conforme los lineamientos establecidos por la Oficina Asesora de Planeación, el número de actividades reportadas coincide con las incluidas en el Sharepoint, contienen las actas de los espacios y los eventos se encuentran publicados en el calendario. </t>
  </si>
  <si>
    <t xml:space="preserve">Fueron realizadas jornadas de "El líder tiene la palabra: Lectura de necesidades de las veedurías y ciudadanías" durante el segundo trimestre de 2026 en diferentes territorios del país, las cuales de acuerdo con revisiones aleatorias se encuentran soportadas con los respectivos registros y actas de participación. La descripción del reporte de la actividad fue realizado conforme los lineamientos establecidos por la Oficina Asesora de Planeación. 
​El número de actividades coincide con el reporte en Sharepoint y los eventos se encuentran publicados en el calendario. </t>
  </si>
  <si>
    <t xml:space="preserve">La actividad se cumple, fueron realizadas 25 piezas lúdicas asociadas con la tarea: "Participación en población infantil de 8 a 12 años de edad : Interactuar con niños, niñas y adolescentes generando dialogo lúdico y pedagógico sobre de derecho y deberes en salud" durante el segundo trimestre de 2026 en diferentes territorios del país, las cuales de acuerdo con revisiones aleatorias se encuentran soportadas con los respectivos registros y actas de participación. La descripción del reporte de la actividad fue realizado conforme los lineamientos establecidos por la Oficina Asesora de Planeación y el número de actividades coincide con el reporte en Sharepoint y los eventos se encuentran publicados en el calendario. </t>
  </si>
  <si>
    <t>Durante el segundo trimestre de 2026, respecto a las campañas realizadas en redes sociales y medios de comunicación, se logró una ejecución integral de las dos campañas institucionales programadas: Rendición de Cuentas y Plan 100. En el marco de estas estrategias se desarrolló una programación continua de publicaciones en redes sociales oficiales, con piezas gráficas, carruseles, reels e historias, orientadas a fortalecer la transparencia institucional, promover la participación ciudadana y divulgar las acciones de inspección, vigilancia y control adelantadas por la Superintendencia Nacional de Salud. Como resultado, las publicaciones registraron altos niveles de visualización e interacción, destacándose contenidos de la campaña Plan 100 que superaron las 407.000 visualizaciones, alcanzaron cerca de 34.000 reacciones y más de 4.400 comentarios, lo que evidencia un amplio interés ciudadano frente a las acciones institucionales.
Desde una perspectiva cualitativa, las campañas desarrolladas consolidaron una estrategia de comunicación coherente con los objetivos institucionales de transparencia, acceso a la información pública y protección del derecho fundamental a la salud. La campaña Rendición de Cuentas fortaleció la divulgación anticipada del ejercicio de participación ciudadana mediante una línea gráfica uniforme y llamados permanentes a la interacción, para facilitar el conocimiento del informe de gestión y promoviendo el control social sobre la gestión institucional. Por su parte, la campaña Plan 100 posicionó de manera efectiva una de las principales estrategias misionales de la Entidad, visibilizando las acciones desplegadas en territorio para mejorar la entrega de medicamentos y fortalecer las labores de inspección, vigilancia y control. La utilización de narrativas consistentes, publicaciones seriadas y etiquetas institucionales permitió mantener la continuidad del mensaje, incrementar su reconocimiento en los canales digitales y fortalecer el posicionamiento de la Superintendencia Nacional de Salud como fuente oficial de información sobre las acciones implementadas en beneficio de los usuarios del sistema de salud.</t>
  </si>
  <si>
    <t xml:space="preserve">De acuerdo con el seguimiento realizado, se evidencia el cumplimiento de la actividad. Se ejecutaron campañas informativas en redes sociales durante el segundo trimestre de 2026, correspondientes a Rendición de Cuentas y Plan 100, mediante publicaciones seriadas y piezas gráficas, reels, historias y carruseles orientados a fortalecer la transparencia, la participación ciudadana y la divulgación de las acciones institucionales. El informe aportado contiene el registro de las publicaciones, enlaces y métricas de visualización, comentarios y reacciones, evidenciando la ejecución y alcance de las campañas. Se recomienda ejecutar las acciones necesarias para garantizar la continuidad de esta actividad. </t>
  </si>
  <si>
    <t xml:space="preserve">El reporte quedó parametrizado para el primer y último trimestre del año, siendo estos los trimestres en los cuales se somenten a consulta ciudadana los documentos institucionales que orientan decisiones institucionales y definen lineamientos normativos. </t>
  </si>
  <si>
    <t>El reporte quedó parametrizado para el primer y último trimestre del año, siendo estos los trimestres en los cuales se somenten a consulta ciudadana los documentos institucionales para la toma de decisiones: Plan estratégico institucional, Plan Anual de Gestión y Planes Decreto 612 de 2018.</t>
  </si>
  <si>
    <t>A corte al 30 de junio de 2026, dentro del indicador "Del programa de transparencia y ética pública", se llevaron a cabo tres espacios de participación ciudadana para la expedición de los lineamientos de IVC, correspondientes a: (i) Circular Externa ET; (ii) Circular Externa Generadores; y (iii) Circular Externa NNA — cohortes priorizadas (protección de niñas, niños y adolescentes).</t>
  </si>
  <si>
    <t xml:space="preserve">De acuerdo con el seguimiento realizado, se evidenció el cumplimiento de la tarea, toda vez que se acreditan tres espacios de participación ciudadana para la formulación de lineamientos de Inspección, Vigilancia y Control (IVC), correspondientes a las Circulares Externas de Entidades Territoriales (ET), Generadores y Niños, Niñas y Adolescentes (NNA) – cohortes priorizadas. 
Se recomienda la publicación de todas las actas de las jornadas realizadas en el reporte sharepoint asi como la publicación de los eventos en el calendario, asimismo, para el próximo reporte se recomienda que la descripción de la información se elabore de conformidad con los parámetros establecidos por la Oficina Asesora de Planeación. </t>
  </si>
  <si>
    <t xml:space="preserve">
 A corte al 30 de junio de 2026, dentro del indicador "Del programa de transparencia y ética pública", se llevaron a cabo tres espacios de participación ciudadana para la expedición de los lineamientos de IVC, correspondientes a: (i) Circular Externa ET; (ii) Circular Externa Generadores; y (iii) Circular Externa NNA — cohortes priorizadas (protección de niñas, niños y adolescentes).</t>
  </si>
  <si>
    <t xml:space="preserve">De acuerdo con el seguimiento realizado, se evidenció el cumplimiento de la tarea, toda vez que se acreditan tres espacios de participación ciudadana para la formulación de lineamientos de Inspección, Vigilancia y Control (IVC), correspondientes a las Circulares Externas de Entidades Territoriales (ET), Generadores y Niños, Niñas y Adolescentes (NNA) – cohortes priorizadas. 
Para el próximo reporte se recomienda que la descripción del avance se elabore de conformidad con los parámetros establecidos por la Oficina Asesora de Planeación y que las evidenvias cumplan lo correspondiente a la publicación de todas las actas de las jornadas realizadas en el reporte sharepoint, en la Página Participa, asi como la publicación de los eventos en el calendario.  </t>
  </si>
  <si>
    <t xml:space="preserve">Durante el segundo trimestre de 2026, se realizó la ejecución de las actividades de alistamiento y preproducción requeridas para el desarrollo de este ejercicio de participación ciudadana. En el período se adelantó la elaboración de los guiones técnicos y audiovisuales, el diseño e implementación de la campaña de divulgación, la publicación del Informe de Rendición de Cuentas, la habilitación de mecanismos para la participación ciudadana mediante la recepción y consolidación de preguntas, así como la planeación integral de la producción audiovisual del evento, dejando preparada la grabación de la audiencia para el 10 de julio de 2026 y las actividades posteriores de edición, producción y lanzamiento.
Desde una perspectiva cualitativa, las acciones desarrolladas evidencian una gestión orientada al fortalecimiento de la transparencia, la participación ciudadana y la mejora continua del proceso de rendición de cuentas. En la planeación de la audiencia se incorporaron las acciones derivadas del plan de mejoramiento formulado a partir del ejercicio realizado en la vigencia anterior, entre las que se destacan la elaboración del Procedimiento de Rendición de Cuentas (E3-PD-2), con el fin de estandarizar el desarrollo de este proceso institucional, y la incorporación de mensajes de relacionamiento con la ciudadanía durante la transmisión del evento, orientados a fortalecer la interacción con los grupos de valor y promover un ejercicio más cercano, accesible y participativo. Estas acciones contribuyen a consolidar la Audiencia Pública de Rendición de Cuentas como un mecanismo de diálogo permanente entre la Superintendencia Nacional de Salud y la ciudadanía, en concordancia con los principios de transparencia, acceso a la información y control social.
 </t>
  </si>
  <si>
    <t xml:space="preserve">De acuerdo con el seguimiento realizado, la actividad se encuentra en desarrollo. La evidencia aportada permite verificar avances en las actividades de alistamiento y preparación de la Audiencia Pública de Rendición de Cuentas, incluyendo la elaboración del guion técnico para la transmisión, la definición de voceros, bloques y tiempos, así como acciones de divulgación y habilitación de mecanismos de participación ciudadana. 
No obstante, a corte del 30 de junio de 2026, la audiencia pública aún no se había realizado, toda vez que su grabación se encontraba programada para el 10 de julio de 2026. En consecuencia, se evidencian avances significativos en la preparación para la realización efectiva del espacio público de diálogo y participación ciudadana.
Para el próximo reporte se recomienda que el cargue de evidencias se realice acorde con la descripción del entregable establecido en la tarea, es decir,  se realice el reporte en el sharepoint, la publicación del acta de la jornada en el sharepoint y en la Página Participa, asi como la publicación del evento en el calendario.  </t>
  </si>
  <si>
    <t>Desde la Delegatura para Entidades Territoriales y Generadores, Recaudadores y Administradores de Recursos del SGSSS se realizará una rendición de cuentas focalizada para el tercer o cuarto trimestre del año, lo cual está sujeto a la capacidad de convocatoria de las Direcciones Regionales y a los territorios que se consideren requieren de la presencia institucional de la SuperSalud.</t>
  </si>
  <si>
    <t xml:space="preserve">De acuerdo con el seguimiento realizado, la actividad se encuentra en desarrollo. Se evidencia gestión orientada a la planeación del espacio de diálogo, mediante comunicación del 25 de junio de 2026 en la que se solicita definir la Dirección Regional que contará con las condiciones de convocatoria y capacidad logística para desarrollar la rendición de cuentas focalizada durante el tercer o cuarto trimestre de 2026.  
Para el próximo reporte se recomienda que el cargue de evidencias se realice acorde con la descripción del entregable establecido en la tarea, es decir, se realice el reporte en el sharepoint, la publicación del acta de la jornada en Sharepoint y en la Página Participa, asi como la publicación del evento en el calendario.  </t>
  </si>
  <si>
    <t xml:space="preserve">El reporte quedó parametrizado para el último trimestre del año. </t>
  </si>
  <si>
    <t>Esta actividad aún no se ha llevado a cabo, porque la transmisión de la Audiencia Pública de Rendición de Cuentas está programada para el 30 de julio de 2026. Una vez realizada, se procederá con la ejecución de la encuesta y su respectiva tabulación y análisis.</t>
  </si>
  <si>
    <t>De acuerdo con el seguimiento realizado, la actividad se encuentra en desarrollo. La justificación presentada indica que la encuesta de percepción aún no ha sido implementada, debido a que la Audiencia Pública de Rendición de Cuentas está programada para el 30 de julio de 2026 y su aplicación se realizará posteriormente, junto con la respectiva tabulación y análisis de resultados. En consecuencia, a corte del 30 de junio de 2026 no aplica la tarea, toda vez que se encuentra pendiente la aplicación, tabulación y análisis de la encuesta. Se recomienda continuar con las acciones previstas una vez realizada la audiencia, y en el próximo periodo aportar los soportes que permitan verificar su ejecución.</t>
  </si>
  <si>
    <t>De acuerdo con el seguimiento realizado, se evidencia el cumplimiento de la tarea estipulada, toda vez que se encuentra soportada la implementación de encuestas de percepción frente a los espacios de participación ciudadana y rendición de cuentas. Según el informe cuatrimestral se registran 156 encuestas consolidadas, aplicadas en el marco de los espacios de participación ciudadana desarrollados en diferentes territorios. Se recomienda ejecutar las acciones necesarias para garantizar su continuidad.</t>
  </si>
  <si>
    <t xml:space="preserve">El reporte se encuentra parametrizado para el último trimestre del año. </t>
  </si>
  <si>
    <t xml:space="preserve">Delegatura para Prestadores de Servicios de Salud </t>
  </si>
  <si>
    <t xml:space="preserve">De acuerdo con la justificación presentada se verifica el cumplimiento de la tarea.  Toda vez que durante el II trimestre de 2026 se realizó la Jornada de fortalecimiento para Solicitud de Trámites – Reformas Estatutarias de las Instituciones Prestadoras de Servicios de Salud (IPS) ante la Superintendencia Nacional de Salud, dirigida al grupo de valor de vigilados y orientada al fortalecimiento de sus conocimientos sobre la normatividad, requisitos, radicación y procedimiento asociado al trámite. 
La descripción del reporte de la actividad fue realizado conforme los lineamientos establecidos por la Oficina Asesora de Planeación y el número de actividades coincide con el reporte en Sharepoint. Se recuerda que los eventos o espacios deben estar publicados en el calendario de eventos de la Entidad y las actas deben quedar debidamente publicadas en la página web en la sección de participa. </t>
  </si>
  <si>
    <t>Se informa que el ejercicio de participación ciudadana dirigido al grupo de interés correspondiente a los trámites bajo la responsabilidad de la Delegada requirió la actualización previa de la circular correspondiente, con el fin de incorporar y habilitar formalmente el espacio de participación ciudadana, en cumplimiento de los lineamientos impartidos por la Función Pública y de la normativa aplicable en materia de participación. Se ha trabajado de manera articulada con las áreas involucradas, en particular con la Oficina Asesora de Planeación y la DID, para revisar y ajustar los requisitos establecidos en las circulares relacionadas con los trámites de competencia de la Delegada. Actualmente, el proyecto se encuentra en la etapa final de ajustes, previa a su publicación para conocimiento de la ciudadanía y recepción de observaciones a través de la página web de la Superintendencia. De acuerdo con la información suministrada por la DID, la publicación del proyecto de circular está prevista para mañana y permanecerá disponible durante diez (10) días calendario, garantizando así un espacio efectivo para la participación de los ciudadanos y grupos de interés. Una vez efectuada la publicación, se solicitará el apoyo del área de Comunicaciones para la divulgación de la iniciativa y el acompañamiento operativo necesario para el adecuado desarrollo de esta actividad.</t>
  </si>
  <si>
    <t xml:space="preserve">De acuerdo con el seguimiento realizado, la actividad se encuentra en desarrollo. El área esta llevando a cabo la actualización de una circular, la cual se encuentra en la etapa final de ajustes. Para el próximo reporte se recomienda que el cargue de evidencias se realice acorde con la descripción del entregable establecido en la tarea, es decir, se realice el reporte en el sharepoint, la publicación del acta de la jornada en Sharepoint y en la Página Participa, asi como la publicación del evento que se realice en el calendario.  </t>
  </si>
  <si>
    <t xml:space="preserve">De acuerdo con el seguimiento realizado, se evidencia el cumplimiento de la tarea, toda vez que se encuentran soportes que acreditan la participación en dos ferias de servicios realizadas en las localidades de Bosa y Mártires, orientadas a acercar la oferta institucional a la ciudadanía y facilitar el conocimiento de los trámites y servicios de la Entidad. 
La descripción del reporte de la actividad fue realizado conforme los lineamientos establecidos por la Oficina Asesora de Planeación, el número de actividades coincide con el reporte en Sharepoint y las actas se observan  debidamente publicadas en la página web en la sección de participa.  Finalmente, se recuerda que los eventos o espacios deben estar publicados en el calendario de eventos de la Entidad. </t>
  </si>
  <si>
    <t>Cerrada en primer trimestre</t>
  </si>
  <si>
    <t>Se ajustó fecha final al tercer trimestre con corte 30 de septiembre de 2026 (Modificación CIGD 23/07/2026)</t>
  </si>
  <si>
    <t>Inicia reporte tercer trimestre</t>
  </si>
  <si>
    <t>El Mapa Integral de Riesgos fue presentado por la Jefe de la Oficina Asesora de Planeación para su aprobación ante el Comité Institucional de Coordinación de Control Interno, en sesión realizada el 27 de mayo. 
En su actualización, el instrumento incorporó los riesgos generales de la gestión, los riesgos para la integridad pública y los riesgos fiscales identificados por las dependencias responsables, una vez surtido el proceso de validación metodológica por parte de la primera y segunda línea de defensa. Dicha revisión garantizó su conformidad con los nuevos lineamientos metodológicos establecidos en la Guía para la Gestión Integral del Riesgo en Entidades Públicas, versión 7, así como con los dispuestos por la Secretaría de Transparencia de la Presidencia de la República, fortaleciendo la gestión preventiva y el control institucional frente a los riesgos que pueden afectar el cumplimiento de los objetivos de la entidad.</t>
  </si>
  <si>
    <t>Aplicativo ALMA</t>
  </si>
  <si>
    <t xml:space="preserve">Se identifica en el Acta No.  21 del CICCI del 27 de mayo de 2026 se presentó:
Actualización de Activos de la Información y Mapas de Riesgos 2026 de Seguridad de la Información a cargo de la Dirección de Innovación y Desarrollo y la Subdirección de Tecnología de la Información
La Oficial de Seguridad de la Información CISO, realiza la exposición de las diapositivas de la 65 a la 70 del archivo de la presentación la cual hace parte integral de la presente acta.
Se adjunta el acta de reunión y sus respectivos asistentes. </t>
  </si>
  <si>
    <t>En cumplimiento de la actividad asignada, se han adelantado acciones de análisis y ejercicios de referenciación de buenas prácticas, con el propósito de identificar la alternativa más viable para atender el requerimiento y evaluar la pertinencia técnica, jurídica y operativa de estructurar el Manual de Debida Diligencia.
De igual manera, se evidenció que, dada la naturaleza transversal y la complejidad técnica y jurídica que implica la construcción de dicho instrumento, resulta indispensable la participación articulada de diferentes dependencias de la entidad. Por tal razón, se considera necesario programar mesas técnicas de trabajo orientadas a definir lineamientos, responsabilidades y mecanismos que permitan identificar, prevenir, mitigar y gestionar los riesgos asociados a actividades empresariales, relaciones comerciales y operaciones financieras.
Para este propósito, se requiere la participación de las siguientes áreas:
Oficina Asesora Jurídica: definición del marco normativo aplicable y protección de datos.
Dirección de Contratación: liderazgo y articulación de los procesos relacionados con la gestión contractual y de proveedores.
Oficina Asesora de Planeación: acompañamiento en materia de gestión de riesgos, integridad institucional y articulación con el Programa de Transparencia y Ética Pública (PTEP).
Oficina de Control Interno: evaluación posterior de los controles definidos.
Talento Humano: apoyo en aspectos relacionados con la identificación y gestión de potenciales conflictos de interés, cuando corresponda.
Adicionalmente, se realizó una solicitud de acompañamiento y orientación técnica al Departamento Administrativo de la Función Pública (DAFP), con el fin de recibir lineamientos que contribuyan al desarrollo y fortalecimiento de esta actividad, garantizando su alineación con las disposiciones normativas y las buenas prácticas aplicables en la materia.</t>
  </si>
  <si>
    <t xml:space="preserve">De acuerdo con el seguimiento realizado, la actividad se encuentra en desarrollo. La justificación presentada evidencia avances relacionados con el análisis, referenciación de buenas prácticas, articulación entre dependencias y solicitud de orientación técnica al Departamento Administrativo de la Función Pública para la estructuración del Manual de Debida Diligencia. Se recomienda continuar con las mesas técnicas y formalizar el instrumento, aportando posteriormente la evidencia de su aprobación, adopción e implementación.  </t>
  </si>
  <si>
    <t>Elaborar y oficializar Procedimiento para la gestión de los conflictos de intereses acorde a los lineamientos de la Guía para la Gestión Integral del Riesgo en Entidades Públicas v7 (2025)</t>
  </si>
  <si>
    <t>De acuerdo con el seguimiento realizado, se evidencia que se cumplió con la actividad. La evidencia aportada demuestra que el nuevo Mapa de Riesgos de Seguridad de la Información fue presentado ante el Comité Institucional de Coordinación de Control Interno (CICCI) en su sesión ordinaria del 27 de mayo de 2026, como parte del reporte periódico sobre la gestión integral del riesgo de privacidad y seguridad de la información. Durante la sesión, la Oficial de Seguridad de la Información (CISO) expuso la actualización de los activos de información, la identificación de activos críticos y el Mapa de Riesgos de Seguridad de la Información para la vigencia 2026, evidenciando la adopción de un enfoque actualizado para la gestión de estos riesgos.</t>
  </si>
  <si>
    <t xml:space="preserve">Durante el primer trimestre de 2026 se elaboró y socializó el Informe de Monitoreo de Riesgos correspondiente al IV trimestre de 2025, mediante el Radicado No. 20261200200038693 del 17 de marzo de 2026, dando cumplimiento a las actividades de seguimiento y monitoreo definidas para la gestión institucional del riesgo.
Asimismo, en el marco del fortalecimiento de la gestión institucional del riesgo y en cumplimiento de los lineamientos emitidos por el Departamento Administrativo de la Función Pública (DAFP), la Superintendencia Nacional de Salud adelantó durante este periodo el proceso de transición hacia la Guía para la Gestión Integral del Riesgo en Entidades Públicas, Versión 7, oficializada en septiembre de 2025. Esta actualización incorporó ajustes metodológicos orientados a fortalecer los procesos de identificación, valoración, tratamiento y monitoreo de los riesgos institucionales. De igual forma, se avanzó en la implementación de una nueva herramienta tecnológica para la gestión de riesgos, lo que conllevó ajustes en los procesos de reporte, seguimiento y monitoreo. </t>
  </si>
  <si>
    <t xml:space="preserve">No se ha evidenciado la solicitud de ajuste por parte del área responsable. </t>
  </si>
  <si>
    <t>De acuerdo con el seguimiento realizado durante el periodo evaluado, se evidencia que la Oficina de Control Interno de la Superintendencia Nacional de Salud, participó el 11 de junio de 2026 en el Comité Sectorial de Control Interno, en cumplimiento de la Resolución No. 1622 de 2020 con el fin de desarrollar los temas propuestos en la agenda previamente remitida a los jefes de las OCI del sector. Para tal efecto adjuntan acta y presentación del Comité. </t>
  </si>
  <si>
    <t>La Oficina de Control Interno de la Superintendencia Nacional de Salud, participo el 11 de junio de 2026 en el Comité Sectorial de Control Interno.
Se anexan el Acta y Presentación de la Reunión del Comité Sectorial de Control Interno</t>
  </si>
  <si>
    <t xml:space="preserve">El señor Superintendente Nacional de Salud, Daniel Quintero Calle, y la jefe de la Oficina Asesora de Planeación de la Supersalud, asistieron el día 30 de junio de 2026 al Ministerio de Salud y Protección Social donde se llevó a cabo la sesión del Comité Sectorial de Gestión y Desempeño, el cual fue presidido por el señor Ministro Guillermo Alfonso Jaramillo Martínez. En dicho Comité se impartieron directrices para la actualización tanto del Informe de Empalme de Gobiernos 2022-2026 solicitado por el Departamento Nacional de Planeación (DNP), como del Informe al Congreso de la República, con corte a 30 de junio del año en curso.
Siguiendo los lineamientos dados por el Ministerio de Salud y de la Protección Social y por el señor Superintendente Nacional de Salud, la Oficina Asesora de Planeación, en el marco de sus funciones, lideró y coordinó la actualización de dichos informes de la Supersalud, los cuales se adjuntan como evidencia.    </t>
  </si>
  <si>
    <t>La Oficina de Control Interno en cumplimiento de los deberes legales relacionados con la Red Anticorrupción ha realizado las siguientes acciones:
1.  Actividades de prevención, a través de las cuales ha realizado alertas.
2. Seguimiento a la gestión de los riesgos institucionales.
3.  Intercambio de conocimiento en el marco de la realización del Comité Sectorial de Control Interno.</t>
  </si>
  <si>
    <t>De acuerdo con el seguimiento realizado, se evidencia que se cumplió la actividad en el periodo reportado. La Oficina Asesora de Planeación realizó el monitoreo a las acciones reportadas por la Oficina de Control Interno en el marco de los compromisos relacionados con la Red Anticorrupción, evidenciando el desarrollo de actividades orientadas al fortalecimiento de la transparencia y la gestión preventiva de riesgos. Entre las acciones ejecutadas se destacan la emisión de alertas como mecanismo de prevención, el seguimiento permanente a la gestión de los riesgos institucionales y el intercambio de conocimientos mediante la participación en el Comité Sectorial de Control Interno. Estas actividades contribuyen al fortalecimiento del sistema de control interno, la promoción de buenas prácticas institucionales y la mitigación de riesgos asociados a la gestión pública.</t>
  </si>
  <si>
    <t>Durante el primer semestre de 2026, la Entidad no participó en redes externas específicas orientadas a la prevención de la corrupción, debido a la ausencia de convocatorias por parte de las entidades líderes de política. No obstante, se avanzó en espacios de articulación interinstitucional relacionados con el fortalecimiento de la transparencia y la rendición de cuentas. 
En este sentido, ha venido participando en las mesas de trabajo que el Ministerio de Salud y Protección Social viene liderando para la conformación de un Nodo de Rendición de Cuentas para las entidades adscritas y vinculadas al sector. En representación de la Superintendencia Nacional de Salud, han participado funcionarios de la Dirección de Servicio al Ciudadano y Promoción de la Participación Ciudadana, la Oficina de Control Interno, la Oficina Asesora de Comunicaciones y la Oficina Asesora de Planeación, contribuyendo a la construcción y consolidación de este espacio de coordinación, intercambio de experiencias y fortalecimiento de buenas prácticas en materia de transparencia, participación ciudadana y rendición de cuentas.</t>
  </si>
  <si>
    <t xml:space="preserve">Se diseñó, estructuró e implemento el plan de accion en cumplimiento de los deberes legales asociados al Sistema  Nacional de Integridad, conforme a la normatividad vigente a los lineamientos.  Institucionales. </t>
  </si>
  <si>
    <t>Reporte tercer trimestre</t>
  </si>
  <si>
    <t xml:space="preserve">
Durante el segundo trimestre de 2026, la Oficina Asesora de Comunicaciones Estratégicas e Imagen Institucional implementó, entre otras, las siguientes acciones:
Incorporación de texto alternativo (atributo ALT) en imágenes publicadas en el portal institucional.
Publicación de videos institucionales con subtítulos sincronizados cuando la naturaleza del contenido lo requiere.
Uso de lenguaje claro en noticias y contenidos institucionales.
Verificación del contraste y legibilidad de piezas gráficas publicadas en el portal institucional.
Publicación de contenidos compatibles con tecnologías de asistencia utilizadas por personas con discapacidad visual.
Validación de contenidos antes de su publicación para verificar el cumplimiento de criterios básicos de accesibilidad digital.</t>
  </si>
  <si>
    <t xml:space="preserve">Se realizaron avances en revisión técnica y funcional, incorporación de contenido con textos alternativos, estructura semántica, lenguaje claro e identificación uniforme de enlaces con navegación consistente en html. Uso de herramientas de accesibilidad, uso adecuado de tablas. </t>
  </si>
  <si>
    <t>Para el II trimestre se destacan temas de accesibilidad como la aplicación de la barra de accesibilidad en contexto, lo que implica la ampliación o disminución de la fuente al sitio que se esté consultando, así como la aplicación del alto contraste.</t>
  </si>
  <si>
    <t>La Subdirección de Analítica, mediante Memorando No. 20261520000079133 del 25 de mayo de 2026, realizó la entrega a la Subdirección de Tecnologías de la Información de la actividad denominada “Actualización de los conjuntos de datos publicados en el Portal de Datos Abiertos”, correspondiente al Programa de Transparencia y Ética Pública establecido en el Decreto 612 de 2018.
La información fue entregada debidamente actualizada con corte al 30 de mayo de 2026. En consecuencia, esta actividad para el segundo trimestre debe ser reportada y cargada por la Subdirección de Tecnologías de la Información, toda vez que, desde finales de mayo de 2026, dicha dependencia asumió la responsabilidad de su gestión y cumplimiento. En este sentido solicito asignar esta tarea en el aplicativo a dicha dependencia para ellos realicen el reporte por ser asunto de su responsabilidad.</t>
  </si>
  <si>
    <t xml:space="preserve">En el periodo informado se expidió el anexo 1 de la circular externa 016 de 2016, Anexo 2 de la circular externa 016 de 2016, Circular Externa 2026151000000004-5, Circular Externa 2026151000000007-5 y la Circular Externa 2026151000000008-5. Se anexa links de publicación. </t>
  </si>
  <si>
    <t>Se publica los informes de evaluación y auditorias de control interno en el sitio web de la entidad, realizadas en el primer semestre. Se anexan el link de la publicación de los informes de evaluación y auditoria del periodo publicados en la página web: 
https://docs.supersalud.gov.co/PortalWeb/ControlInterno/InformesAuditoriaPQRD/Forms/AllItems.aspx
https://docs.supersalud.gov.co/PortalWeb/ControlInterno/InformesEstatutoAnticorrupcion/Forms/AllItems.aspx</t>
  </si>
  <si>
    <t>Para el periodo comprendido entre el 01 de abril al 30 de junio de 2026, no se reporta nuevas publicaciones de planes de mejoramiento surgidos de auditorías realizadas por entes de control externos. Igualmente se relaciona el link donde se encuentra la información publicada, este es::
https://docs.supersalud.gov.co/PortalWeb/ControlInterno/InformesEstatutoAnticorrupcion/Forms/AllItems.aspx</t>
  </si>
  <si>
    <t>Se realizó la publicación de los informes de entes de control externos, de conformidad con lo establecido en la guía de publicación de contenidos. Se relaciona el enlace donde se encuentra la evidencia:  "https://www.supersalud.gov.co/es-co/nuestra-entidad/control/informes-institucionales#k=filename:" ec*"#l="9226&amp;quot;" id="menur6pu" rel="noreferrer noopener" target="_blank" title="https://www.supersalud.gov.co/es-co/nuestra-entidad/control/informes-institucionales#k=filename:"&gt;https://www.supersalud.gov.co/es-co/nuestra-entidad/control/informes-institucionales#k=filename:"EC*"#l=9226</t>
  </si>
  <si>
    <t xml:space="preserve">Acción: Publicación mensual de informes en la página web institucional. Se publicaron mensualmente en la página web de la Entidad los informes que contienen el detalle —cantidad y medio de recepción— de las quejas o denuncias interpuestas contra funcionarios por presuntos hechos o actos con incidencia disciplinaria. En consecuencia, durante el segundo trimestre de la vigencia 2026 se publicaron los informes correspondientes a abril, mayo y junio de 2026.
Enlace para consulta. https://www.supersalud.gov.co/es-co/nuestra-entidad/control/informes-institucionales#k=filename:"QD*"#l=9226 </t>
  </si>
  <si>
    <t>Se realiza el seguimiento en base de datos.</t>
  </si>
  <si>
    <t>Se avanzó con la actualización del formato E4-FT-6 que corresponde al formato de activos de información consolidado.Se adjunta avance diligenciamiento formato E4-FT-6 Activos de Información adelantado en el segundo trimestre 2026-</t>
  </si>
  <si>
    <t>De acuerdo con el seguimiento realizado, la actividad se encuentra en desarrollo, toda vez que, según la justificación presentada, durante el segundo trimestre de 2026 se avanzó en la actualización y diligenciamiento del formato E4-FT-6 correspondiente a los Activos de Información consolidado. No obstante, la tarea estipulada comprende específicamente la aprobación y publicación del Índice de Información Clasificada y Reservada actualizado, tanto en la sección de Transparencia y Acceso a la Información como en el portal de datos abiertos www.datos.gov.co. En consecuencia, si bien se identifican avances preparatorios relacionados con la actualización de los activos de información, se encuentra en desarrollo la culminación del proceso, incluyendo la aprobación y posterior publicación del índice actualizado. Se recomienda para los próximos trimestres, hacer una descripción del avance que de cuenta de las actividades realizadas a detalle, asimismo, continuar con las acciones necesarias para culminar estas etapas y aportar los respectivos soportes de aprobación y publicación en los canales establecidos.</t>
  </si>
  <si>
    <t xml:space="preserve">De acuerdo con el seguimiento realizado, la actividad se encuentra en desarrollo, toda vez que se evidencia que la Subdirección de Analítica realizó la entrega a la Subdirección de Tecnologías de la Información de la información correspondiente a la actualización de los conjuntos de datos del Portal de Datos Abiertos, mediante Memorando No. 20261520000079133 del 25 de mayo de 2026, con información actualizada con corte al 30 de mayo de 2026. Mediante correo electrónico el 8 de julio de 2026, Pablo Andrés Rojas Cubides, Director Técnico mediante correo con asunto “Aclaración sobre la responsabilidad de actualización y publicación de conjuntos de datos en el Portal de Datos Abiertos”, informó que la actualización y publicación de los conjuntos de datos en el Portal de Datos Abiertos es una responsabilidad compartida entre dependencias. Precisó que la Subdirección de Analítica es responsable de la consolidación, actualización y disposición oportuna de la información, mientras que la Subdirección de Tecnologías de la Información tiene a su cargo la gestión técnica y publicación de los conjuntos de datos en el Portal. Dicha solicitud de modificación de la tarea, se presentó en el Comité Institucional de Gestión y Desempeño realizado el 23 de julio de 2026. Por lo cual, la modificación y separación de responsabilidades se verá reflejado en el seguimiento del tercer trimestre de 2026. </t>
  </si>
  <si>
    <t>De acuerdo con el seguimiento realizado, se evidencia que se cumplió con la actividad, toda vez que la evidencia aportada permite verificar la publicación de los documentos reportados por el área, mediante enlaces dirigidos al repositorio jurídico institucional de la Superintendencia Nacional de Salud. En el soporte se relacionan el Anexo 1 y Anexo 2 de la Circular Externa 016 de 2016, así como las Circulares Externas 2026151000000004-5, 2026151000000007-5 y 2026151000000008-5, cada una con su respectivo enlace de publicación. En consecuencia, se considera que la tarea se cumple, al evidenciarse la disponibilidad de los contenidos normativos señalados en el sitio institucional para consulta de los grupos de valor. Se recomienda ejecutar las acciones necesarias para garantizar su continuidad.</t>
  </si>
  <si>
    <t xml:space="preserve">Se remite correo electrónico con recomendaciones. </t>
  </si>
  <si>
    <t xml:space="preserve">De acuerdo con el seguimiento realizado, la actividad se encuentra en desarrollo. La evidencia aportada corresponde a una base de datos de seguimiento de declaraciones de ingreso de servidores públicos; sin embargo, es necesario que el área continue ejecutando acciones que permitan verificar la publicación de información en formato de datos abiertos sobre gerencia pública, planeación estratégica del recurso humano, sistema de capacitación y estímulos, conforme a lo establecido en la actividad.  Dado que la actividad continúa vigente,  se recomienda continuar las gestiones para su desarrollo y cumplimiento conforme a los lineamientos y la normatividad asociada, describir el avance de la tarea de manera amplia, detallando lo desarrollado en el período evaluado, asi como complementar la evidencia con los documentos, enlaces o repositorios donde se encuentren publicados los conjuntos de datos abiertos correspondientes y los soportes que acrediten su divulgación, con el fin de demostrar el cumplimiento del objetivo previsto en el PTEP. </t>
  </si>
  <si>
    <t xml:space="preserve">De acuerdo con el seguimiento realizado, la actividad se encuentra en desarrollo. Se evidenció que la Entidad cuenta con una herramienta publicada en la intranet institucional para la recepción de sugerencias, recomendaciones y peticiones relacionadas con la implementación del Código de Integridad y la gestión de conflictos de interés. La evidencia aportada permite verificar la disponibilidad del mecanismo, no obstante, se recomienda seguir trabajando en lo respectivo dado que esta actividad se encuentra programada hasta el cuarto trimestre del año, con el objeto de obtener el informe de tabulación del resultado de la aplicación de la herramienta utilizada como elemento de diagnóstico de la estrategia de conflicto de intereses, dado que este informe corresponde al entregable acordado para esta tarea. Asimismo, se recomienda que la descripción del reporte de avance trimestral utilice el tiempo pasado, lenguaje claro y  describa la secuencia lógica de las acciones realizadas y que tenga en cuenta que la información  debe ser entendible para el consultante. </t>
  </si>
  <si>
    <t>Reporte proyectado para cuarto trimestre</t>
  </si>
  <si>
    <t>Se publicó la Resolución 2026920050006535-6 DE 04 – 06 - 2026, por la cual se establecen las tarifas, los lugares y plazos para cumplir con el pago de la Contribución consagrada en el artículo 76 de la Ley 1955 de 2019 para la vigencia 2026. De acuerdo con lo establecido en el proceso de Contribución, del 24 al 30 de marzo de 2026 se sometió a consulta en la página web de la entidad el proyecto de resolución de lugares, plazos y tarifas de la contribución 2026, recibiéndose 49 observaciones que fueron contestadas y consolidadas en el Acta de Participación Ciudadana. Asimismo, se remitió de manera individual la respuesta a cada entidad y ciudadano participante, garantizando el principio de transparencia y el acceso a la información pública. Este ejercicio de participación social permitió validar y fortalecer los criterios técnicos de la norma antes de su adopción legal. Finalmente, el 5 de junio de 2026, se publicó la resolución definitiva en el Diario Oficial y en la página web de la Superintendencia Nacional de Salud, dando cumplimiento oportuno al cronograma institucional programado.</t>
  </si>
  <si>
    <r>
      <t xml:space="preserve">Lista de asistencia: </t>
    </r>
    <r>
      <rPr>
        <sz val="10"/>
        <color rgb="FF000000"/>
        <rFont val="Arial"/>
        <family val="2"/>
      </rPr>
      <t>Registro detallado de los asistentes, incluyendo nombres, cargos y entidades.</t>
    </r>
    <r>
      <rPr>
        <b/>
        <sz val="10"/>
        <color rgb="FF000000"/>
        <rFont val="Arial"/>
        <family val="2"/>
      </rPr>
      <t xml:space="preserve">
Memorias del evento</t>
    </r>
    <r>
      <rPr>
        <sz val="10"/>
        <color rgb="FF000000"/>
        <rFont val="Arial"/>
        <family val="2"/>
      </rPr>
      <t>: Relatoría con los puntos clave abordados, acuerdos alcanzados y próximos pasos.</t>
    </r>
    <r>
      <rPr>
        <b/>
        <sz val="10"/>
        <color rgb="FF000000"/>
        <rFont val="Arial"/>
        <family val="2"/>
      </rPr>
      <t xml:space="preserve">
Acta eventos de participación RLFT05:</t>
    </r>
    <r>
      <rPr>
        <sz val="10"/>
        <color rgb="FF000000"/>
        <rFont val="Arial"/>
        <family val="2"/>
      </rPr>
      <t xml:space="preserve"> Documento con el resumen de las acciones realizadas, metodologías utilizadas y principales resultados. - retroalimentación - Preguntas - Respuestas
</t>
    </r>
    <r>
      <rPr>
        <b/>
        <sz val="10"/>
        <color rgb="FF000000"/>
        <rFont val="Arial"/>
        <family val="2"/>
      </rPr>
      <t>Nota:</t>
    </r>
    <r>
      <rPr>
        <sz val="10"/>
        <color rgb="FF000000"/>
        <rFont val="Arial"/>
        <family val="2"/>
      </rPr>
      <t xml:space="preserve">
Reporte en el sitio de sharepoint
Publicar el acta en la Página Participa
Publicación en el calendario
Divulgar los eventos de Participación Ciudadana y Rendición de Cuentas a través de diferentes canales basados en las características de las audiencias como: radio, mensajes de texto, carteleras, boletines, reuniones presenciales y virtuales, etc</t>
    </r>
  </si>
  <si>
    <r>
      <rPr>
        <b/>
        <sz val="10"/>
        <color theme="1"/>
        <rFont val="Arial"/>
        <family val="2"/>
      </rPr>
      <t>Cantidad de espacios realizados:</t>
    </r>
    <r>
      <rPr>
        <sz val="10"/>
        <color theme="1"/>
        <rFont val="Arial"/>
        <family val="2"/>
      </rPr>
      <t xml:space="preserve">
Se realizaron 21 jornadas de atención al ciudadano/usuario durante el segundo trimestre de 2026.
</t>
    </r>
    <r>
      <rPr>
        <b/>
        <sz val="10"/>
        <color theme="1"/>
        <rFont val="Arial"/>
        <family val="2"/>
      </rPr>
      <t>Ubicación:</t>
    </r>
    <r>
      <rPr>
        <sz val="10"/>
        <color theme="1"/>
        <rFont val="Arial"/>
        <family val="2"/>
      </rPr>
      <t xml:space="preserve">
Antioquia: La Estrella; Arauca: Arauca; Archipiélago de San Andrés, Providencia y Santa Catalina: San Andrés; Atlántico: Malambo; Bogotá D.C.; Caquetá: Florencia; Cauca: Popayán; Cundinamarca: Calera, Cota y Ricaurte; Córdoba: Tierralta; Guaviare: San José del Guaviare; Meta: Acacías; Nariño: Pasto; Santander: Floridablanca; Sucre: Coveñas y Sincelejo; Tolima: Ibagué.
</t>
    </r>
    <r>
      <rPr>
        <b/>
        <sz val="10"/>
        <color theme="1"/>
        <rFont val="Arial"/>
        <family val="2"/>
      </rPr>
      <t xml:space="preserve">Costos asociados: </t>
    </r>
    <r>
      <rPr>
        <sz val="10"/>
        <color theme="1"/>
        <rFont val="Arial"/>
        <family val="2"/>
      </rPr>
      <t xml:space="preserve">
Para la estrategia Jornadas de Atención al Ciudadano, durante el segundo trimestre de 2026 se identificaron costos asociados por valor de $17.769.838, correspondientes principalmente a gastos de desplazamiento, tiquetes y viáticos requeridos para la ejecución de los espacios presenciales en territorio.
</t>
    </r>
    <r>
      <rPr>
        <b/>
        <sz val="10"/>
        <color theme="1"/>
        <rFont val="Arial"/>
        <family val="2"/>
      </rPr>
      <t>Recomendaciones:</t>
    </r>
    <r>
      <rPr>
        <sz val="10"/>
        <color theme="1"/>
        <rFont val="Arial"/>
        <family val="2"/>
      </rPr>
      <t xml:space="preserve">
Fortalecer la articulación previa con las EAPB, IPS y entidades territoriales, con el fin de garantizar mayor capacidad resolutiva durante las jornadas. Así mismo, se recomienda mantener la priorización de territorios con mayor número de PQRD, alertas ciudadanas y barreras de acceso a los servicios de salud.
</t>
    </r>
    <r>
      <rPr>
        <b/>
        <sz val="10"/>
        <color theme="1"/>
        <rFont val="Arial"/>
        <family val="2"/>
      </rPr>
      <t>Conclusiones y decisiones:</t>
    </r>
    <r>
      <rPr>
        <sz val="10"/>
        <color theme="1"/>
        <rFont val="Arial"/>
        <family val="2"/>
      </rPr>
      <t xml:space="preserve">
Las jornadas permitieron acercar la oferta institucional a los usuarios, facilitar la atención directa de casos y avanzar en la gestión de PQRD. Se concluye la necesidad de continuar desarrollando estos espacios en territorio y hacer seguimiento a los compromisos adquiridos con los actores del sistema.</t>
    </r>
  </si>
  <si>
    <r>
      <rPr>
        <b/>
        <sz val="10"/>
        <color theme="1"/>
        <rFont val="Arial"/>
        <family val="2"/>
      </rPr>
      <t>Cantidad de espacios realizados:</t>
    </r>
    <r>
      <rPr>
        <sz val="10"/>
        <color theme="1"/>
        <rFont val="Arial"/>
        <family val="2"/>
      </rPr>
      <t xml:space="preserve">
Se realizaron 12 jornadas de capacitación en derechos y deberes.
</t>
    </r>
    <r>
      <rPr>
        <b/>
        <sz val="10"/>
        <color theme="1"/>
        <rFont val="Arial"/>
        <family val="2"/>
      </rPr>
      <t>Ubicación:</t>
    </r>
    <r>
      <rPr>
        <sz val="10"/>
        <color theme="1"/>
        <rFont val="Arial"/>
        <family val="2"/>
      </rPr>
      <t xml:space="preserve">
Arauca: Arauquita; Bogotá D.C.; Boyacá: Santa Rosa de Viterbo; Cundinamarca: Cabrera y Cota; Huila: Neiva; La Guajira: Manaure y Riohacha; Magdalena: Ciénaga; Meta: Villavicencio; Nariño: Ipiales.
</t>
    </r>
    <r>
      <rPr>
        <b/>
        <sz val="10"/>
        <color theme="1"/>
        <rFont val="Arial"/>
        <family val="2"/>
      </rPr>
      <t>Costos asociados:</t>
    </r>
    <r>
      <rPr>
        <sz val="10"/>
        <color theme="1"/>
        <rFont val="Arial"/>
        <family val="2"/>
      </rPr>
      <t xml:space="preserve"> Para la estrategia Jornadas de capacitación en derechos y deberes, incluyendo el espacio registrado como seminario, se identificaron costos asociados por valor de $10.977.915 durante el segundo trimestre de 2026. Estos recursos corresponden a los gastos relacionados con viáticos y tiquetes del equipo encargado de desarrollar las actividades pedagógicas y de sensibilización dirigidas a la ciudadanía y grupos de valor en los territorios priorizados.
</t>
    </r>
    <r>
      <rPr>
        <b/>
        <sz val="10"/>
        <color theme="1"/>
        <rFont val="Arial"/>
        <family val="2"/>
      </rPr>
      <t>Recomendaciones:</t>
    </r>
    <r>
      <rPr>
        <sz val="10"/>
        <color theme="1"/>
        <rFont val="Arial"/>
        <family val="2"/>
      </rPr>
      <t xml:space="preserve">
Continuar fortaleciendo los procesos pedagógicos dirigidos a usuarios, asociaciones de usuarios, líderes y comunidad en general, incorporando lenguaje claro, enfoque diferencial y ejemplos prácticos sobre rutas de atención, deberes ciudadanos y mecanismos de protección del derecho fundamental a la salud.
</t>
    </r>
    <r>
      <rPr>
        <b/>
        <sz val="10"/>
        <color theme="1"/>
        <rFont val="Arial"/>
        <family val="2"/>
      </rPr>
      <t>Conclusiones y decisiones:</t>
    </r>
    <r>
      <rPr>
        <sz val="10"/>
        <color theme="1"/>
        <rFont val="Arial"/>
        <family val="2"/>
      </rPr>
      <t xml:space="preserve">
Estos espacios contribuyeron al fortalecimiento del conocimiento ciudadano frente a sus derechos y deberes en salud. Se considera pertinente mantener la estrategia como herramienta preventiva y de promoción de la participación ciudadana.</t>
    </r>
  </si>
  <si>
    <r>
      <t>Acta eventos de participación RLFT05:</t>
    </r>
    <r>
      <rPr>
        <sz val="10"/>
        <color rgb="FF000000"/>
        <rFont val="Arial"/>
        <family val="2"/>
      </rPr>
      <t xml:space="preserve"> Documento con el resumen de las acciones realizadas, metodologías utilizadas y principales resultados. - retroalimentación - Preguntas - Respuestas</t>
    </r>
    <r>
      <rPr>
        <b/>
        <sz val="10"/>
        <color rgb="FF000000"/>
        <rFont val="Arial"/>
        <family val="2"/>
      </rPr>
      <t xml:space="preserve">
Nota:
</t>
    </r>
    <r>
      <rPr>
        <sz val="10"/>
        <color rgb="FF000000"/>
        <rFont val="Arial"/>
        <family val="2"/>
      </rPr>
      <t>Reporte en el sitio de sharepoint
Publicar el acta en la Página Participa
Publicación en el calendario
Divulgar los eventos de Participación Ciudadana y Rendición de Cuentas a través de diferentes canales basados en las características de las audiencias como: radio, mensajes de texto, carteleras, boletines, reuniones presenciales y virtuales, etc</t>
    </r>
  </si>
  <si>
    <r>
      <rPr>
        <b/>
        <sz val="10"/>
        <color theme="1"/>
        <rFont val="Arial"/>
        <family val="2"/>
      </rPr>
      <t>Cantidad de espacios realizados:</t>
    </r>
    <r>
      <rPr>
        <sz val="10"/>
        <color theme="1"/>
        <rFont val="Arial"/>
        <family val="2"/>
      </rPr>
      <t xml:space="preserve">
Durante el segundo trimestre de 2026, comprendido entre el 1 de abril y el 30 de junio, no se realizaron jornadas de capacitación y sensibilización sobre Evaluación de la Gestión Pública con Enfoque Basado en Derechos Humanos, ni se desarrolló promoción específica del curso virtual dirigido a veedurías ciudadanas dentro de este periodo.
</t>
    </r>
    <r>
      <rPr>
        <b/>
        <sz val="10"/>
        <color theme="1"/>
        <rFont val="Arial"/>
        <family val="2"/>
      </rPr>
      <t>Ubicación:</t>
    </r>
    <r>
      <rPr>
        <sz val="10"/>
        <color theme="1"/>
        <rFont val="Arial"/>
        <family val="2"/>
      </rPr>
      <t xml:space="preserve">
No registra ubicación, teniendo en cuenta que la actividad no fue desarrollada durante el periodo reportado.
</t>
    </r>
    <r>
      <rPr>
        <b/>
        <sz val="10"/>
        <color theme="1"/>
        <rFont val="Arial"/>
        <family val="2"/>
      </rPr>
      <t>Costos asociados:</t>
    </r>
    <r>
      <rPr>
        <sz val="10"/>
        <color theme="1"/>
        <rFont val="Arial"/>
        <family val="2"/>
      </rPr>
      <t xml:space="preserve">
No se registran costos asociados durante el segundo trimestre de 2026, toda vez que la actividad no fue ejecutada en este periodo.
</t>
    </r>
    <r>
      <rPr>
        <b/>
        <sz val="10"/>
        <color theme="1"/>
        <rFont val="Arial"/>
        <family val="2"/>
      </rPr>
      <t xml:space="preserve"> 
Recomendaciones:
</t>
    </r>
    <r>
      <rPr>
        <sz val="10"/>
        <color theme="1"/>
        <rFont val="Arial"/>
        <family val="2"/>
      </rPr>
      <t xml:space="preserve">Se recomienda programar esta actividad en un periodo posterior, articulando su desarrollo con las estrategias de capacitación y fortalecimiento de la participación ciudadana, especialmente con veedurías ciudadanas, asociaciones de usuarios y demás grupos de valor interesados en el seguimiento y evaluación de la gestión pública.
</t>
    </r>
    <r>
      <rPr>
        <b/>
        <sz val="10"/>
        <color theme="1"/>
        <rFont val="Arial"/>
        <family val="2"/>
      </rPr>
      <t>Conclusiones y decisiones:</t>
    </r>
    <r>
      <rPr>
        <sz val="10"/>
        <color theme="1"/>
        <rFont val="Arial"/>
        <family val="2"/>
      </rPr>
      <t xml:space="preserve">
Durante el periodo reportado no se desarrollaron espacios relacionados con esta actividad. No obstante, se tiene previsto realizarla en otro periodo, con el fin de fortalecer las capacidades de la ciudadanía y de los grupos de valor frente a la evaluación de la gestión pública con enfoque basado en derechos humanos, así como promover la participación en el curso virtual dirigido especialmente a las veedurías ciudadanas.</t>
    </r>
  </si>
  <si>
    <r>
      <t xml:space="preserve">Lista de asistencia: </t>
    </r>
    <r>
      <rPr>
        <sz val="10"/>
        <color rgb="FF000000"/>
        <rFont val="Arial"/>
        <family val="2"/>
      </rPr>
      <t>Registro detallado de los asistentes, incluyendo nombres, cargos y entidades.</t>
    </r>
    <r>
      <rPr>
        <b/>
        <sz val="10"/>
        <color rgb="FF000000"/>
        <rFont val="Arial"/>
        <family val="2"/>
      </rPr>
      <t xml:space="preserve">
Memorias del evento</t>
    </r>
    <r>
      <rPr>
        <sz val="10"/>
        <color rgb="FF000000"/>
        <rFont val="Arial"/>
        <family val="2"/>
      </rPr>
      <t>: Relatoría con los puntos clave abordados, acuerdos alcanzados y próximos pasos.</t>
    </r>
    <r>
      <rPr>
        <b/>
        <sz val="10"/>
        <color rgb="FF000000"/>
        <rFont val="Arial"/>
        <family val="2"/>
      </rPr>
      <t xml:space="preserve">
Acta eventos de participación RLFT05: </t>
    </r>
    <r>
      <rPr>
        <sz val="10"/>
        <color rgb="FF000000"/>
        <rFont val="Arial"/>
        <family val="2"/>
      </rPr>
      <t xml:space="preserve">Documento con el resumen de las acciones realizadas, metodologías utilizadas y principales resultados. - retroalimentación - Preguntas - Respuestas
</t>
    </r>
    <r>
      <rPr>
        <b/>
        <sz val="10"/>
        <color rgb="FF000000"/>
        <rFont val="Arial"/>
        <family val="2"/>
      </rPr>
      <t>Nota:</t>
    </r>
    <r>
      <rPr>
        <sz val="10"/>
        <color rgb="FF000000"/>
        <rFont val="Arial"/>
        <family val="2"/>
      </rPr>
      <t xml:space="preserve">
Reporte en el sitio de sharepoint
Publicar el acta en la Página Participa
Publicación en el calendario
Divulgar los eventos de Participación Ciudadana y Rendición de Cuentas a través de diferentes canales basados en las características de las audiencias como: radio, mensajes de texto, carteleras, boletines, reuniones presenciales y virtuales, etc</t>
    </r>
  </si>
  <si>
    <r>
      <rPr>
        <b/>
        <sz val="10"/>
        <color theme="1"/>
        <rFont val="Arial"/>
        <family val="2"/>
      </rPr>
      <t>Cantidad de espacios realizados:</t>
    </r>
    <r>
      <rPr>
        <sz val="10"/>
        <color theme="1"/>
        <rFont val="Arial"/>
        <family val="2"/>
      </rPr>
      <t xml:space="preserve">
Durante el segundo trimestre de 2026, comprendido entre el 1 de abril y el 30 de junio, no se realizaron espacios correspondientes a la estrategia Diálogo con la Supersalud.
</t>
    </r>
    <r>
      <rPr>
        <b/>
        <sz val="10"/>
        <color theme="1"/>
        <rFont val="Arial"/>
        <family val="2"/>
      </rPr>
      <t>Ubicación:</t>
    </r>
    <r>
      <rPr>
        <sz val="10"/>
        <color theme="1"/>
        <rFont val="Arial"/>
        <family val="2"/>
      </rPr>
      <t xml:space="preserve">
No registra ubicación, teniendo en cuenta que no se desarrollaron espacios de esta estrategia durante el periodo reportado.
</t>
    </r>
    <r>
      <rPr>
        <b/>
        <sz val="10"/>
        <color theme="1"/>
        <rFont val="Arial"/>
        <family val="2"/>
      </rPr>
      <t>Costos asociados:</t>
    </r>
    <r>
      <rPr>
        <sz val="10"/>
        <color theme="1"/>
        <rFont val="Arial"/>
        <family val="2"/>
      </rPr>
      <t xml:space="preserve">
No se registran costos asociados durante el segundo trimestre de 2026, toda vez que la actividad no fue ejecutada en este periodo.
</t>
    </r>
    <r>
      <rPr>
        <b/>
        <sz val="10"/>
        <color theme="1"/>
        <rFont val="Arial"/>
        <family val="2"/>
      </rPr>
      <t>Recomendaciones:</t>
    </r>
    <r>
      <rPr>
        <sz val="10"/>
        <color theme="1"/>
        <rFont val="Arial"/>
        <family val="2"/>
      </rPr>
      <t xml:space="preserve">
Se recomienda que, una vez se cuente con la programación definida por parte de las directivas y con las condiciones logísticas necesarias para su ejecución, se retome la estrategia Diálogo con la Supersalud, priorizando los territorios con mayores necesidades en materia de acceso a los servicios de salud, PQRD y alertas ciudadanas.
</t>
    </r>
    <r>
      <rPr>
        <b/>
        <sz val="10"/>
        <color theme="1"/>
        <rFont val="Arial"/>
        <family val="2"/>
      </rPr>
      <t>Conclusiones y decisiones:</t>
    </r>
    <r>
      <rPr>
        <sz val="10"/>
        <color theme="1"/>
        <rFont val="Arial"/>
        <family val="2"/>
      </rPr>
      <t xml:space="preserve">
Para el periodo reportado no se evidencian espacios ejecutados de la estrategia Diálogo con la Supersalud, debido a que no fue programada por parte de las directivas y, adicionalmente, no se contaba con operador logístico para su desarrollo. En consecuencia, no se generaron conclusiones, compromisos o decisiones derivadas de esta estrategia durante el segundo trimestre de 2026.
 </t>
    </r>
  </si>
  <si>
    <r>
      <t xml:space="preserve">Lista de asistencia: </t>
    </r>
    <r>
      <rPr>
        <sz val="10"/>
        <color rgb="FF000000"/>
        <rFont val="Arial"/>
        <family val="2"/>
      </rPr>
      <t>Registro detallado de los asistentes, incluyendo nombres, cargos y entidades.</t>
    </r>
    <r>
      <rPr>
        <b/>
        <sz val="10"/>
        <color rgb="FF000000"/>
        <rFont val="Arial"/>
        <family val="2"/>
      </rPr>
      <t xml:space="preserve">
Memorias del evento</t>
    </r>
    <r>
      <rPr>
        <sz val="10"/>
        <color rgb="FF000000"/>
        <rFont val="Arial"/>
        <family val="2"/>
      </rPr>
      <t xml:space="preserve">: Relatoría con los puntos clave abordados, acuerdos alcanzados y próximos pasos.
</t>
    </r>
    <r>
      <rPr>
        <b/>
        <sz val="10"/>
        <color rgb="FF000000"/>
        <rFont val="Arial"/>
        <family val="2"/>
      </rPr>
      <t>Acta eventos de participación RLFT05:</t>
    </r>
    <r>
      <rPr>
        <sz val="10"/>
        <color rgb="FF000000"/>
        <rFont val="Arial"/>
        <family val="2"/>
      </rPr>
      <t xml:space="preserve"> Documento con el resumen de las acciones realizadas, metodologías utilizadas y principales resultados. - retroalimentación - Preguntas - Respuestas
</t>
    </r>
    <r>
      <rPr>
        <b/>
        <sz val="10"/>
        <color rgb="FF000000"/>
        <rFont val="Arial"/>
        <family val="2"/>
      </rPr>
      <t>Nota:</t>
    </r>
    <r>
      <rPr>
        <sz val="10"/>
        <color rgb="FF000000"/>
        <rFont val="Arial"/>
        <family val="2"/>
      </rPr>
      <t xml:space="preserve">
Reporte en el sitio de sharepoint
Publicar el acta en la Página Participa
Publicación en el calendario
Divulgar los eventos de Participación Ciudadana y Rendición de Cuentas a través de diferentes canales basados en las características de las audiencias como: radio, mensajes de texto, carteleras, boletines, reuniones presenciales y virtuales, etc</t>
    </r>
  </si>
  <si>
    <r>
      <rPr>
        <b/>
        <sz val="10"/>
        <color theme="1"/>
        <rFont val="Arial"/>
        <family val="2"/>
      </rPr>
      <t>Cantidad de espacios realizados:</t>
    </r>
    <r>
      <rPr>
        <sz val="10"/>
        <color theme="1"/>
        <rFont val="Arial"/>
        <family val="2"/>
      </rPr>
      <t xml:space="preserve">
Se realizaron 3 espacios de Conexión Supersalud.
</t>
    </r>
    <r>
      <rPr>
        <b/>
        <sz val="10"/>
        <color theme="1"/>
        <rFont val="Arial"/>
        <family val="2"/>
      </rPr>
      <t>Ubicación:</t>
    </r>
    <r>
      <rPr>
        <sz val="10"/>
        <color theme="1"/>
        <rFont val="Arial"/>
        <family val="2"/>
      </rPr>
      <t xml:space="preserve">
Bogotá D.C., modalidad virtual.
</t>
    </r>
    <r>
      <rPr>
        <b/>
        <sz val="10"/>
        <color theme="1"/>
        <rFont val="Arial"/>
        <family val="2"/>
      </rPr>
      <t xml:space="preserve">Costos asociados: </t>
    </r>
    <r>
      <rPr>
        <sz val="10"/>
        <color theme="1"/>
        <rFont val="Arial"/>
        <family val="2"/>
      </rPr>
      <t xml:space="preserve">No se registran costos asociados, teniendo en cuenta que Conexión Supersalud es una estrategia desarrollada en modalidad virtual, por lo cual no genera gastos por concepto de viáticos, tiquetes u operador logístico.
</t>
    </r>
    <r>
      <rPr>
        <b/>
        <sz val="10"/>
        <color theme="1"/>
        <rFont val="Arial"/>
        <family val="2"/>
      </rPr>
      <t>Recomendaciones:</t>
    </r>
    <r>
      <rPr>
        <sz val="10"/>
        <color theme="1"/>
        <rFont val="Arial"/>
        <family val="2"/>
      </rPr>
      <t xml:space="preserve">
Mantener la modalidad virtual como alternativa para ampliar la cobertura, fortalecer la convocatoria y garantizar la trazabilidad de asistencia, grabaciones, temas tratados y compromisos derivados del espacio.
</t>
    </r>
    <r>
      <rPr>
        <b/>
        <sz val="10"/>
        <color theme="1"/>
        <rFont val="Arial"/>
        <family val="2"/>
      </rPr>
      <t>Conclusiones y decisiones:</t>
    </r>
    <r>
      <rPr>
        <sz val="10"/>
        <color theme="1"/>
        <rFont val="Arial"/>
        <family val="2"/>
      </rPr>
      <t xml:space="preserve">
Conexión Supersalud permitió llegar a un número amplio de participantes mediante herramientas virtuales. Se concluye que la estrategia aporta a la socialización institucional y debe continuar como mecanismo complementario de participación ciudadana.
 </t>
    </r>
  </si>
  <si>
    <r>
      <rPr>
        <b/>
        <sz val="10"/>
        <color theme="1"/>
        <rFont val="Arial"/>
        <family val="2"/>
      </rPr>
      <t>Cantidad de espacios realizados:</t>
    </r>
    <r>
      <rPr>
        <sz val="10"/>
        <color theme="1"/>
        <rFont val="Arial"/>
        <family val="2"/>
      </rPr>
      <t xml:space="preserve">
Se realizaron 39 espacios de El líder tiene la palabra.
</t>
    </r>
    <r>
      <rPr>
        <b/>
        <sz val="10"/>
        <color theme="1"/>
        <rFont val="Arial"/>
        <family val="2"/>
      </rPr>
      <t>Ubicación:</t>
    </r>
    <r>
      <rPr>
        <sz val="10"/>
        <color theme="1"/>
        <rFont val="Arial"/>
        <family val="2"/>
      </rPr>
      <t xml:space="preserve">
Amazonas: Leticia y Puerto Nariño; Antioquia: La Estrella; Arauca: Arauca; Archipiélago de San Andrés, Providencia y Santa Catalina: San Andrés; Atlántico: Barranquilla y Soledad; Bolívar: Cartagena; Boyacá: Santa Rosa de Viterbo y Tunja; Caldas: Manizales; Caquetá: Florencia y La Montañita; Cauca: Guapi y Popayán; Chocó: Quibdó; Córdoba: Tierralta; Guaviare: San José del Guaviare; La Guajira: Manaure; Magdalena: Santa Marta; Meta: Acacías y Villavicencio; Nariño: Ipiales y Pasto; Norte de Santander: Cúcuta; Putumayo: San Miguel; Quindío: Armenia; Risaralda: Pereira y Pueblo Rico; Santander: Barrancabermeja y Floridablanca; Sucre: Sincelejo y Tolú; Tolima: Espinal e Ibagué; Valle del Cauca: Cali, Jamundí, Tuluá y Yumbo.
</t>
    </r>
    <r>
      <rPr>
        <b/>
        <sz val="10"/>
        <color theme="1"/>
        <rFont val="Arial"/>
        <family val="2"/>
      </rPr>
      <t>Costos asociados:</t>
    </r>
    <r>
      <rPr>
        <sz val="10"/>
        <color theme="1"/>
        <rFont val="Arial"/>
        <family val="2"/>
      </rPr>
      <t xml:space="preserve"> Para la estrategia El líder tiene la palabra, durante el segundo trimestre de 2026 se identificaron costos asociados por valor de $46.421.190, correspondientes a los gastos de tiquetes y viáticos necesarios para la participación del equipo institucional en los diferentes territorios donde se desarrollaron estos espacios. Esta estrategia concentró el mayor valor de costos asociados, en atención a su amplia cobertura territorial y al número de espacios realizados durante el periodo.
</t>
    </r>
    <r>
      <rPr>
        <b/>
        <sz val="10"/>
        <color theme="1"/>
        <rFont val="Arial"/>
        <family val="2"/>
      </rPr>
      <t>Recomendaciones:</t>
    </r>
    <r>
      <rPr>
        <sz val="10"/>
        <color theme="1"/>
        <rFont val="Arial"/>
        <family val="2"/>
      </rPr>
      <t xml:space="preserve">
Fortalecer la convocatoria de líderes, asociaciones de usuarios, veedurías y actores comunitarios, garantizando que sus aportes sean sistematizados y sirvan como insumo para la gestión institucional y el seguimiento a problemáticas territoriales.
</t>
    </r>
    <r>
      <rPr>
        <b/>
        <sz val="10"/>
        <color theme="1"/>
        <rFont val="Arial"/>
        <family val="2"/>
      </rPr>
      <t>Conclusiones y decisiones:</t>
    </r>
    <r>
      <rPr>
        <sz val="10"/>
        <color theme="1"/>
        <rFont val="Arial"/>
        <family val="2"/>
      </rPr>
      <t xml:space="preserve">
La estrategia permitió identificar necesidades, alertas y problemáticas manifestadas por líderes y representantes de la ciudadanía. Se concluye que estos espacios deben mantenerse como mecanismo de escucha activa, control social y articulación territorial.
 </t>
    </r>
  </si>
  <si>
    <r>
      <rPr>
        <b/>
        <sz val="10"/>
        <color theme="1"/>
        <rFont val="Arial"/>
        <family val="2"/>
      </rPr>
      <t>Cantidad de espacios realizados:</t>
    </r>
    <r>
      <rPr>
        <sz val="10"/>
        <color theme="1"/>
        <rFont val="Arial"/>
        <family val="2"/>
      </rPr>
      <t xml:space="preserve">
Se realizaron 25 piezas lúdicas.
</t>
    </r>
    <r>
      <rPr>
        <b/>
        <sz val="10"/>
        <color theme="1"/>
        <rFont val="Arial"/>
        <family val="2"/>
      </rPr>
      <t>Ubicación:</t>
    </r>
    <r>
      <rPr>
        <sz val="10"/>
        <color theme="1"/>
        <rFont val="Arial"/>
        <family val="2"/>
      </rPr>
      <t xml:space="preserve">
Archipiélago de San Andrés, Providencia y Santa Catalina: San Andrés; Atlántico: Barranquilla; Bogotá D.C.; Bolívar: Cartagena; Boyacá: Tunja; Caldas: Manizales; Cauca: Timbiquí; Cundinamarca: Cabrera; Córdoba: Tierralta; Huila: Neiva; Magdalena: Ciénaga y Santa Marta; Nariño: Pasto y Túquerres; Norte de Santander: Cúcuta; Putumayo: Valle del Guamuez, La Hormiga; Quindío: Armenia; Risaralda: Pereira y Pueblo Rico; Santander: Barrancabermeja y Girón; Sucre: Sincelejo; Tolima: Coyaima; Valle del Cauca: Tuluá.
</t>
    </r>
    <r>
      <rPr>
        <b/>
        <sz val="10"/>
        <color theme="1"/>
        <rFont val="Arial"/>
        <family val="2"/>
      </rPr>
      <t>Costos asociados:</t>
    </r>
    <r>
      <rPr>
        <sz val="10"/>
        <color theme="1"/>
        <rFont val="Arial"/>
        <family val="2"/>
      </rPr>
      <t xml:space="preserve"> Para la estrategia Pieza lúdica, se identificaron costos asociados por valor de $34.066.327 durante el segundo trimestre de 2026. Estos costos corresponden principalmente a los gastos de desplazamiento y viáticos del equipo que participó en la ejecución de las actividades presenciales, orientadas al fortalecimiento pedagógico y a la apropiación de información sobre derechos, deberes y mecanismos de participación ciudadana en salud.
</t>
    </r>
    <r>
      <rPr>
        <b/>
        <sz val="10"/>
        <color theme="1"/>
        <rFont val="Arial"/>
        <family val="2"/>
      </rPr>
      <t>Recomendaciones:</t>
    </r>
    <r>
      <rPr>
        <sz val="10"/>
        <color theme="1"/>
        <rFont val="Arial"/>
        <family val="2"/>
      </rPr>
      <t xml:space="preserve">
Continuar utilizando herramientas pedagógicas y metodologías participativas que faciliten la comprensión de los derechos y deberes en salud, especialmente en poblaciones diferenciales, comunidades rurales y territorios priorizados.
</t>
    </r>
    <r>
      <rPr>
        <b/>
        <sz val="10"/>
        <color theme="1"/>
        <rFont val="Arial"/>
        <family val="2"/>
      </rPr>
      <t>Conclusiones y decisiones:</t>
    </r>
    <r>
      <rPr>
        <sz val="10"/>
        <color theme="1"/>
        <rFont val="Arial"/>
        <family val="2"/>
      </rPr>
      <t xml:space="preserve">
Las piezas lúdicas facilitaron la apropiación de información institucional de manera clara, dinámica y cercana a la ciudadanía. Se recomienda mantener esta estrategia como complemento de las jornadas, capacitaciones y espacios de participación.</t>
    </r>
  </si>
  <si>
    <r>
      <t xml:space="preserve">
Piezas comunicativas:</t>
    </r>
    <r>
      <rPr>
        <sz val="10"/>
        <color rgb="FF000000"/>
        <rFont val="Arial"/>
        <family val="2"/>
      </rPr>
      <t xml:space="preserve"> Publicaciones, boletines, infografías, videos u otros insumos diseñados para la divulgación.</t>
    </r>
    <r>
      <rPr>
        <b/>
        <sz val="10"/>
        <color rgb="FF000000"/>
        <rFont val="Arial"/>
        <family val="2"/>
      </rPr>
      <t xml:space="preserve">
Registro de difusión:</t>
    </r>
    <r>
      <rPr>
        <sz val="10"/>
        <color rgb="FF000000"/>
        <rFont val="Arial"/>
        <family val="2"/>
      </rPr>
      <t xml:space="preserve"> Evidencia de publicaciones en redes sociales, páginas web, correos institucionales u otros canales.</t>
    </r>
  </si>
  <si>
    <r>
      <t xml:space="preserve">Acta eventos de participación RLFT05: </t>
    </r>
    <r>
      <rPr>
        <sz val="10"/>
        <color rgb="FF000000"/>
        <rFont val="Arial"/>
        <family val="2"/>
      </rPr>
      <t xml:space="preserve">Documento con el resumen de las acciones realizadas, metodologías utilizadas y principales resultados. - retroalimentación - Preguntas - Respuestas
</t>
    </r>
    <r>
      <rPr>
        <b/>
        <sz val="10"/>
        <color rgb="FF000000"/>
        <rFont val="Arial"/>
        <family val="2"/>
      </rPr>
      <t>Nota:</t>
    </r>
    <r>
      <rPr>
        <sz val="10"/>
        <color rgb="FF000000"/>
        <rFont val="Arial"/>
        <family val="2"/>
      </rPr>
      <t xml:space="preserve">
Reporte en el sitio de sharepoint
Publicar el acta en la Página Participa
Publicación en el calendario
Divulgar los eventos de Participación Ciudadana y Rendición de Cuentas a través de diferentes canales basados en las características de las audiencias como: radio, mensajes de texto, carteleras, boletines, reuniones presenciales y virtuales, etc</t>
    </r>
  </si>
  <si>
    <r>
      <rPr>
        <b/>
        <sz val="10"/>
        <color theme="1"/>
        <rFont val="Arial"/>
        <family val="2"/>
      </rPr>
      <t>Cantidad de espacios realizados:</t>
    </r>
    <r>
      <rPr>
        <sz val="10"/>
        <color theme="1"/>
        <rFont val="Arial"/>
        <family val="2"/>
      </rPr>
      <t xml:space="preserve">
Durante el periodo reportado se implementó la aplicación de encuestas de percepción y satisfacción como mecanismo de retroalimentación ciudadana frente a los espacios de atención y participación desarrollados por la Dirección de Servicio al Ciudadano y Promoción de la Participación Ciudadana.
De acuerdo con el informe cuatrimestral consolidado de encuestas, se cuenta con un análisis de 156 encuestas de caracterización y satisfacción, aplicadas a participantes de las diferentes estrategias institucionales, con el propósito de evaluar la percepción frente a la calidad, claridad, pertinencia y utilidad de los espacios desarrollados.
</t>
    </r>
    <r>
      <rPr>
        <b/>
        <sz val="10"/>
        <color theme="1"/>
        <rFont val="Arial"/>
        <family val="2"/>
      </rPr>
      <t>Ubicación:</t>
    </r>
    <r>
      <rPr>
        <sz val="10"/>
        <color theme="1"/>
        <rFont val="Arial"/>
        <family val="2"/>
      </rPr>
      <t xml:space="preserve">
Las encuestas fueron aplicadas en el marco de los espacios de participación ciudadana desarrollados en diferentes territorios. El informe identifica registros principalmente en Cundinamarca, Antioquia, Bogotá D.C., Cesar, Bolívar, Sucre, Magdalena, Casanare y Boyacá, entre otros territorios reportados en la base de análisis.
</t>
    </r>
    <r>
      <rPr>
        <b/>
        <sz val="10"/>
        <color theme="1"/>
        <rFont val="Arial"/>
        <family val="2"/>
      </rPr>
      <t>Costos asociados:</t>
    </r>
    <r>
      <rPr>
        <sz val="10"/>
        <color theme="1"/>
        <rFont val="Arial"/>
        <family val="2"/>
      </rPr>
      <t xml:space="preserve">
No se registran costos asociados de manera independiente, teniendo en cuenta que la aplicación de las encuestas se realiza como instrumento complementario a los espacios de participación ciudadana y no como un evento autónomo que genere viáticos, tiquetes u operador logístico adicional.
</t>
    </r>
    <r>
      <rPr>
        <b/>
        <sz val="10"/>
        <color theme="1"/>
        <rFont val="Arial"/>
        <family val="2"/>
      </rPr>
      <t>Recomendaciones:</t>
    </r>
    <r>
      <rPr>
        <sz val="10"/>
        <color theme="1"/>
        <rFont val="Arial"/>
        <family val="2"/>
      </rPr>
      <t xml:space="preserve">
Se recomienda continuar con la aplicación de encuestas de percepción en todos los espacios de participación ciudadana y rendición de cuentas, garantizando su diligenciamiento al cierre de cada actividad. Así mismo, se sugiere fortalecer el análisis periódico de los comentarios abiertos, con el fin de identificar alertas, necesidades recurrentes y oportunidades de mejora no visibles únicamente en las preguntas cerradas.
De igual forma, se recomienda utilizar los resultados de las encuestas como insumo para la planeación territorial, la priorización de temas, el fortalecimiento del lenguaje claro, la accesibilidad y el seguimiento a los compromisos derivados de los espacios de participación.
</t>
    </r>
    <r>
      <rPr>
        <b/>
        <sz val="10"/>
        <color theme="1"/>
        <rFont val="Arial"/>
        <family val="2"/>
      </rPr>
      <t>Conclusiones y decisiones:</t>
    </r>
    <r>
      <rPr>
        <sz val="10"/>
        <color theme="1"/>
        <rFont val="Arial"/>
        <family val="2"/>
      </rPr>
      <t xml:space="preserve">
La implementación de encuestas de percepción permitió recoger la voz de la ciudadanía y contar con información útil para evaluar la calidad de los espacios de participación ciudadana. Los resultados evidencian una percepción mayoritariamente favorable frente a la pertinencia de los temas abordados, la claridad de la información suministrada, el fortalecimiento del conocimiento para el control social y la evaluación general</t>
    </r>
  </si>
  <si>
    <r>
      <rPr>
        <b/>
        <sz val="10"/>
        <color theme="1"/>
        <rFont val="Arial"/>
        <family val="2"/>
      </rPr>
      <t>Acta eventos de participación RLFT05:</t>
    </r>
    <r>
      <rPr>
        <sz val="10"/>
        <color theme="1"/>
        <rFont val="Arial"/>
        <family val="2"/>
      </rPr>
      <t xml:space="preserve"> Documento con el resumen de las acciones realizadas, metodologías utilizadas y principales resultados. - retroalimentación - Preguntas - Respuestas
</t>
    </r>
    <r>
      <rPr>
        <b/>
        <sz val="10"/>
        <color theme="1"/>
        <rFont val="Arial"/>
        <family val="2"/>
      </rPr>
      <t>Nota:</t>
    </r>
    <r>
      <rPr>
        <sz val="10"/>
        <color theme="1"/>
        <rFont val="Arial"/>
        <family val="2"/>
      </rPr>
      <t xml:space="preserve">
Reporte en el sitio de sharepoint
Publicar el acta en la Página Participa
Publicación en el calendario
</t>
    </r>
    <r>
      <rPr>
        <b/>
        <sz val="10"/>
        <color theme="1"/>
        <rFont val="Arial"/>
        <family val="2"/>
      </rPr>
      <t xml:space="preserve">Información Reto en la Página Participa
</t>
    </r>
    <r>
      <rPr>
        <sz val="10"/>
        <color theme="1"/>
        <rFont val="Arial"/>
        <family val="2"/>
      </rPr>
      <t>*. Informar retos vigentes y reporte con la frecuencia de votaciones de soluciones en cada reto.
*. Publicar la propuesta elegida y los criterios para su selección.
*.Divulgar el plan de trabajo para implementar la solución diseñada.
*. Publicar la información sobre los desarrollos o prototipos.</t>
    </r>
  </si>
  <si>
    <r>
      <t xml:space="preserve">La Delegada para Prestadores de Servicios de Salud en el marco de fortalecimiento de la capacidad institucional de los prestadores, en específico al grupo de valor de los trámites, realizó una (1) orientación técnica en el II trimestre de la vigencia 2026, determinada de la siguiente manera:
</t>
    </r>
    <r>
      <rPr>
        <b/>
        <sz val="10"/>
        <color theme="1"/>
        <rFont val="Arial"/>
        <family val="2"/>
      </rPr>
      <t>Nombre del evento:</t>
    </r>
    <r>
      <rPr>
        <sz val="10"/>
        <color theme="1"/>
        <rFont val="Arial"/>
        <family val="2"/>
      </rPr>
      <t xml:space="preserve"> Jornada de fortalecimiento para Solicitud de Trámites – Reformas Estatutarias de las Instituciones Prestadoras de Servicios de Salud (IPS) ante la Superintendencia Nacional de Salud.
</t>
    </r>
    <r>
      <rPr>
        <b/>
        <sz val="10"/>
        <color theme="1"/>
        <rFont val="Arial"/>
        <family val="2"/>
      </rPr>
      <t xml:space="preserve">Lugar: </t>
    </r>
    <r>
      <rPr>
        <sz val="10"/>
        <color theme="1"/>
        <rFont val="Arial"/>
        <family val="2"/>
      </rPr>
      <t xml:space="preserve">Virtual.
</t>
    </r>
    <r>
      <rPr>
        <b/>
        <sz val="10"/>
        <color theme="1"/>
        <rFont val="Arial"/>
        <family val="2"/>
      </rPr>
      <t>Costos asociados:</t>
    </r>
    <r>
      <rPr>
        <sz val="10"/>
        <color theme="1"/>
        <rFont val="Arial"/>
        <family val="2"/>
      </rPr>
      <t xml:space="preserve"> No aplica.
</t>
    </r>
    <r>
      <rPr>
        <b/>
        <sz val="10"/>
        <color theme="1"/>
        <rFont val="Arial"/>
        <family val="2"/>
      </rPr>
      <t xml:space="preserve">Propósito del evento: </t>
    </r>
    <r>
      <rPr>
        <sz val="10"/>
        <color theme="1"/>
        <rFont val="Arial"/>
        <family val="2"/>
      </rPr>
      <t xml:space="preserve">La Dirección de Inspección y Vigilancia para Prestadores de Servicios de Salud desarrolló una jornada de orientación técnica virtual con el propósito de fortalecer las capacidades técnicas y jurídicas de las Instituciones Prestadoras de Servicios de Salud (IPS) respecto al procedimiento para la solicitud de autorización de reformas estatutarias ante la Superintendencia Nacional de Salud, mediante la socialización del marco normativo vigente, los requisitos documentales, el procedimiento de radicación, las etapas de evaluación y los criterios aplicables para el análisis de las solicitudes, con el fin de promover el cumplimiento de las disposiciones legales, la adecuada presentación de los trámites y la optimización de los tiempos de respuesta en el marco de las funciones de inspección y vigilancia.
Por lo que se realizó convocatoria mediante comunicado oficial a entidades en la ciudad de Bogotá de clasificación C1 y C2 para esta primera orientación.
</t>
    </r>
    <r>
      <rPr>
        <b/>
        <sz val="10"/>
        <color theme="1"/>
        <rFont val="Arial"/>
        <family val="2"/>
      </rPr>
      <t>Recomendaciones:</t>
    </r>
    <r>
      <rPr>
        <sz val="10"/>
        <color theme="1"/>
        <rFont val="Arial"/>
        <family val="2"/>
      </rPr>
      <t xml:space="preserve"> Los prestadores de servicios de salud asistentes recomendaron continuar desarrollando espacios de orientación técnica y acompañamiento por parte de la Superintendencia Nacional de Salud, que permitan conocer el procedimiento de la solicitud del trámite de reformas estatutarias.
</t>
    </r>
    <r>
      <rPr>
        <b/>
        <sz val="10"/>
        <color theme="1"/>
        <rFont val="Arial"/>
        <family val="2"/>
      </rPr>
      <t>Conclusiones y decisiones:</t>
    </r>
    <r>
      <rPr>
        <sz val="10"/>
        <color theme="1"/>
        <rFont val="Arial"/>
        <family val="2"/>
      </rPr>
      <t xml:space="preserve"> Se fortalecieron los conocimientos de las Instituciones Prestadoras de Servicios de Salud sobre el procedimiento para la solicitud de autorización de reformas estatutarias, promoviendo el cumplimiento de las disposiciones establecidas en el Decreto 1080 de 2021 y demás normas aplicables.
Se socializaron los requisitos técnicos, jurídicos, administrativos y financieros exigidos para la radicación de las solicitudes, resaltando la importancia de presentar documentación completa, consistente y conforme a los lineamientos establecidos por la Superintendencia Nacional de Salud.
Se explicó el procedimiento interno de evaluación de las reformas estatutarias, permitiendo a los participantes conocer las diferentes etapas del trámite, los tiempos estimados de respuesta y los criterios utilizados por la Delegatura para el análisis de las solicitudes.
El espacio de preguntas, el post-test y la encuesta de percepción permitieron fortalecer la apropiación de los conocimientos impartidos, identificar oportunidades de mejora y consolidar las orientaciones técnicas como una estrategia preventiva para fortalecer el cumplimiento normativo y la relación entre la Superintendencia Nacional de Salud y sus vigilados.</t>
    </r>
  </si>
  <si>
    <r>
      <rPr>
        <b/>
        <sz val="10"/>
        <color theme="1"/>
        <rFont val="Arial"/>
        <family val="2"/>
      </rPr>
      <t xml:space="preserve">Cantidad de espacios realizados: </t>
    </r>
    <r>
      <rPr>
        <sz val="10"/>
        <color theme="1"/>
        <rFont val="Arial"/>
        <family val="2"/>
      </rPr>
      <t xml:space="preserve">2
</t>
    </r>
    <r>
      <rPr>
        <b/>
        <sz val="10"/>
        <color theme="1"/>
        <rFont val="Arial"/>
        <family val="2"/>
      </rPr>
      <t>Ubicación</t>
    </r>
    <r>
      <rPr>
        <sz val="10"/>
        <color theme="1"/>
        <rFont val="Arial"/>
        <family val="2"/>
      </rPr>
      <t xml:space="preserve">: Localidades de Bosa y Mártires
</t>
    </r>
    <r>
      <rPr>
        <b/>
        <sz val="10"/>
        <color theme="1"/>
        <rFont val="Arial"/>
        <family val="2"/>
      </rPr>
      <t>Costos asociados:</t>
    </r>
    <r>
      <rPr>
        <sz val="10"/>
        <color theme="1"/>
        <rFont val="Arial"/>
        <family val="2"/>
      </rPr>
      <t xml:space="preserve"> 0
</t>
    </r>
    <r>
      <rPr>
        <b/>
        <sz val="10"/>
        <color theme="1"/>
        <rFont val="Arial"/>
        <family val="2"/>
      </rPr>
      <t xml:space="preserve">Recomendaciones: </t>
    </r>
    <r>
      <rPr>
        <sz val="10"/>
        <color theme="1"/>
        <rFont val="Arial"/>
        <family val="2"/>
      </rPr>
      <t xml:space="preserve">Continuar participando en los espacios que permiten socializar la oferta institucional en el territorio, en donde las entidades que lideran los espacios puedan realizar mayor difusión de la presencia de la Supersalud, de manera que se logre mayor participación en los espacios.
</t>
    </r>
    <r>
      <rPr>
        <b/>
        <sz val="10"/>
        <color theme="1"/>
        <rFont val="Arial"/>
        <family val="2"/>
      </rPr>
      <t>Conclusiones y decisiones:</t>
    </r>
    <r>
      <rPr>
        <sz val="10"/>
        <color theme="1"/>
        <rFont val="Arial"/>
        <family val="2"/>
      </rPr>
      <t xml:space="preserve"> Resulta importante que la Supersalud pueda seguir llegando a los diferentes territorios y poner a disposición de la ciudadanía su oferta de servicios que permita la promoción de la participación, asi como la eliminación de barreras de acceso en salud.</t>
    </r>
  </si>
  <si>
    <t>Aplicativo  ALMA</t>
  </si>
  <si>
    <t>Envío de correo electrónico con recomendaciones.</t>
  </si>
  <si>
    <t>Se dio inicio con la aplicación del test de percepción sobre el codigo de integridad al funcionariado de la entidad.</t>
  </si>
  <si>
    <t xml:space="preserve">De acuerdo con el seguimiento realizado, la actividad se encuentra en desarrollo. La evidencia aportada corresponde a una base de datos de seguimiento de las declaraciones de conflicto de intereses presentadas por los servidores públicos, la cual constituye un insumo para el control de la información. La actividad continúa vigente, en consecuencia, se recomienda complementar los soportes con el Informe de tabulación de resultado de la aplicación de la herramienta utilizado como elemento de diagnóstico de la estrategia de conflicto de intereses, como lo indica el entregable de la tarea, incluyendo el análisis de la información recopilada y las conclusiones derivadas de su seguimiento.  Asimismo, se recomienda que la descripción del reporte de avance trimestral utilice el tiempo pasado, lenguaje claro y  describa la secuencia lógica de las acciones realizadas y que tenga en cuenta que la información  debe ser entendible para el consultante. </t>
  </si>
  <si>
    <t>Seguimiento No. 2 de 2026 - Corte al 30/06/2026</t>
  </si>
  <si>
    <t>E1-FT-21</t>
  </si>
  <si>
    <t>SUBCATEGORÍA / TIPO ACTIVIDAD</t>
  </si>
  <si>
    <t>INICIATIVAS ADICIONALES</t>
  </si>
  <si>
    <t>Se ajustó fecha final al tercer trimestre con corte 15 de diciembre de 2026, de acuerdo con el Comité Institucional de Gestión y Desempeño del 23 de julio de 2026.</t>
  </si>
  <si>
    <t>Formulación</t>
  </si>
  <si>
    <t>Promover iniciativas innovadoras para prevenir y combatir la corrupción, fortaleciendo la transparencia, la integridad y la ética pública.</t>
  </si>
  <si>
    <t>Se realiza la modificación del cronograma del componente de Gestión del Riesgo, específicamente en las fechas de finalización de siete (7) actividades.</t>
  </si>
  <si>
    <t>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</si>
</sst>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dd/mm/yyyy;@"/>
  </numFmts>
  <fonts count="39" x14ac:knownFonts="1">
    <font>
      <sz val="11"/>
      <color theme="1"/>
      <name val="Calibri"/>
      <family val="2"/>
      <scheme val="minor"/>
    </font>
    <font>
      <b/>
      <sz val="10"/>
      <color theme="1"/>
      <name val="Arial"/>
      <family val="2"/>
    </font>
    <font>
      <sz val="12"/>
      <color theme="1"/>
      <name val="Arial"/>
      <family val="2"/>
    </font>
    <font>
      <b/>
      <sz val="12"/>
      <color theme="1"/>
      <name val="Arial"/>
      <family val="2"/>
    </font>
    <font>
      <sz val="12"/>
      <name val="Arial"/>
      <family val="2"/>
    </font>
    <font>
      <b/>
      <sz val="11"/>
      <color theme="1"/>
      <name val="Calibri"/>
      <family val="2"/>
      <scheme val="minor"/>
    </font>
    <font>
      <sz val="9"/>
      <color indexed="81"/>
      <name val="Tahoma"/>
      <family val="2"/>
    </font>
    <font>
      <sz val="11"/>
      <color theme="1"/>
      <name val="Arial"/>
      <family val="2"/>
    </font>
    <font>
      <sz val="11"/>
      <name val="Arial"/>
      <family val="2"/>
    </font>
    <font>
      <sz val="10"/>
      <name val="Calibri"/>
      <family val="2"/>
      <scheme val="minor"/>
    </font>
    <font>
      <sz val="10"/>
      <color theme="1"/>
      <name val="Calibri"/>
      <family val="2"/>
      <scheme val="minor"/>
    </font>
    <font>
      <sz val="11"/>
      <color theme="1"/>
      <name val="Arial Narrow"/>
      <family val="2"/>
    </font>
    <font>
      <b/>
      <sz val="10"/>
      <color theme="0"/>
      <name val="Calibri"/>
      <family val="2"/>
      <scheme val="minor"/>
    </font>
    <font>
      <sz val="11"/>
      <color theme="1"/>
      <name val="Calibri"/>
      <family val="2"/>
      <scheme val="minor"/>
    </font>
    <font>
      <b/>
      <sz val="12"/>
      <color theme="0"/>
      <name val="Arial"/>
      <family val="2"/>
    </font>
    <font>
      <sz val="11"/>
      <color theme="2" tint="-0.499984740745262"/>
      <name val="Arial"/>
      <family val="2"/>
    </font>
    <font>
      <b/>
      <sz val="14"/>
      <color theme="0"/>
      <name val="Arial"/>
      <family val="2"/>
    </font>
    <font>
      <b/>
      <sz val="14"/>
      <color theme="1"/>
      <name val="Arial"/>
      <family val="2"/>
    </font>
    <font>
      <b/>
      <sz val="10"/>
      <color theme="1"/>
      <name val="Calibri"/>
      <family val="2"/>
      <scheme val="minor"/>
    </font>
    <font>
      <sz val="9"/>
      <color theme="1"/>
      <name val="Segoe UI"/>
      <family val="2"/>
    </font>
    <font>
      <sz val="10"/>
      <color theme="1"/>
      <name val="Arial"/>
      <family val="2"/>
    </font>
    <font>
      <sz val="10"/>
      <name val="Arial"/>
      <family val="2"/>
    </font>
    <font>
      <b/>
      <sz val="10"/>
      <name val="Arial"/>
      <family val="2"/>
    </font>
    <font>
      <strike/>
      <sz val="10"/>
      <name val="Arial"/>
      <family val="2"/>
    </font>
    <font>
      <b/>
      <sz val="11"/>
      <color theme="1"/>
      <name val="Arial"/>
      <family val="2"/>
    </font>
    <font>
      <sz val="11"/>
      <color rgb="FF000000"/>
      <name val="Calibri"/>
      <family val="2"/>
    </font>
    <font>
      <u/>
      <sz val="11"/>
      <color theme="10"/>
      <name val="Calibri"/>
      <family val="2"/>
    </font>
    <font>
      <u/>
      <sz val="10"/>
      <color theme="10"/>
      <name val="Arial"/>
      <family val="2"/>
    </font>
    <font>
      <sz val="10"/>
      <color rgb="FF000000"/>
      <name val="Times New Roman"/>
      <family val="1"/>
    </font>
    <font>
      <u/>
      <sz val="11"/>
      <color theme="10"/>
      <name val="Calibri"/>
      <family val="2"/>
      <scheme val="minor"/>
    </font>
    <font>
      <i/>
      <sz val="10"/>
      <name val="Arial"/>
      <family val="2"/>
    </font>
    <font>
      <u/>
      <sz val="10"/>
      <color theme="10"/>
      <name val="Calibri"/>
      <family val="2"/>
      <scheme val="minor"/>
    </font>
    <font>
      <sz val="10"/>
      <color theme="2" tint="-0.499984740745262"/>
      <name val="Arial"/>
      <family val="2"/>
    </font>
    <font>
      <sz val="10"/>
      <color rgb="FF000000"/>
      <name val="Arial"/>
      <family val="2"/>
    </font>
    <font>
      <sz val="8"/>
      <name val="Calibri"/>
      <family val="2"/>
      <scheme val="minor"/>
    </font>
    <font>
      <u/>
      <sz val="11"/>
      <color theme="10"/>
      <name val="Arial"/>
      <family val="2"/>
    </font>
    <font>
      <b/>
      <sz val="10"/>
      <color rgb="FF000000"/>
      <name val="Arial"/>
      <family val="2"/>
    </font>
    <font>
      <u/>
      <sz val="10"/>
      <color theme="10"/>
      <name val="Calibri"/>
      <family val="2"/>
    </font>
    <font>
      <b/>
      <sz val="10"/>
      <color theme="0"/>
      <name val="Arial"/>
      <family val="2"/>
    </font>
  </fonts>
  <fills count="10">
    <fill>
      <patternFill patternType="none"/>
    </fill>
    <fill>
      <patternFill patternType="gray125"/>
    </fill>
    <fill>
      <patternFill patternType="solid">
        <fgColor theme="0"/>
        <bgColor indexed="64"/>
      </patternFill>
    </fill>
    <fill>
      <patternFill patternType="solid">
        <fgColor rgb="FF32B4A8"/>
        <bgColor indexed="64"/>
      </patternFill>
    </fill>
    <fill>
      <patternFill patternType="solid">
        <fgColor rgb="FF0070C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rgb="FF000000"/>
      </patternFill>
    </fill>
  </fills>
  <borders count="38">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s>
  <cellStyleXfs count="17">
    <xf numFmtId="0" fontId="0" fillId="0" borderId="0"/>
    <xf numFmtId="0" fontId="13" fillId="0" borderId="0"/>
    <xf numFmtId="0" fontId="25" fillId="0" borderId="0"/>
    <xf numFmtId="9" fontId="25" fillId="0" borderId="0" applyFont="0" applyFill="0" applyBorder="0" applyAlignment="0" applyProtection="0"/>
    <xf numFmtId="0" fontId="13" fillId="0" borderId="0"/>
    <xf numFmtId="0" fontId="26" fillId="0" borderId="0" applyNumberFormat="0" applyFill="0" applyBorder="0" applyAlignment="0" applyProtection="0"/>
    <xf numFmtId="0" fontId="21" fillId="0" borderId="0"/>
    <xf numFmtId="0" fontId="21" fillId="0" borderId="0"/>
    <xf numFmtId="9" fontId="21" fillId="0" borderId="0" applyFont="0" applyFill="0" applyBorder="0" applyAlignment="0" applyProtection="0"/>
    <xf numFmtId="0" fontId="27" fillId="0" borderId="0" applyNumberFormat="0" applyFill="0" applyBorder="0" applyAlignment="0" applyProtection="0"/>
    <xf numFmtId="0" fontId="28" fillId="0" borderId="0"/>
    <xf numFmtId="0" fontId="21" fillId="0" borderId="0"/>
    <xf numFmtId="9" fontId="21" fillId="0" borderId="0" applyFont="0" applyFill="0" applyBorder="0" applyAlignment="0" applyProtection="0"/>
    <xf numFmtId="41" fontId="13" fillId="0" borderId="0" applyFont="0" applyFill="0" applyBorder="0" applyAlignment="0" applyProtection="0"/>
    <xf numFmtId="0" fontId="29" fillId="0" borderId="0" applyNumberFormat="0" applyFill="0" applyBorder="0" applyAlignment="0" applyProtection="0"/>
    <xf numFmtId="41" fontId="13" fillId="0" borderId="0" applyFont="0" applyFill="0" applyBorder="0" applyAlignment="0" applyProtection="0"/>
    <xf numFmtId="9" fontId="13" fillId="0" borderId="0" applyFont="0" applyFill="0" applyBorder="0" applyAlignment="0" applyProtection="0"/>
  </cellStyleXfs>
  <cellXfs count="382">
    <xf numFmtId="0" fontId="0" fillId="0" borderId="0" xfId="0"/>
    <xf numFmtId="0" fontId="2" fillId="0" borderId="0" xfId="0" applyFont="1"/>
    <xf numFmtId="0" fontId="2" fillId="2" borderId="2" xfId="0" applyFont="1" applyFill="1" applyBorder="1" applyAlignment="1">
      <alignment wrapText="1"/>
    </xf>
    <xf numFmtId="0" fontId="2" fillId="2" borderId="2" xfId="0" applyFont="1" applyFill="1" applyBorder="1" applyAlignment="1">
      <alignment horizontal="center" wrapText="1"/>
    </xf>
    <xf numFmtId="164" fontId="2" fillId="0" borderId="3" xfId="0" applyNumberFormat="1" applyFont="1" applyBorder="1" applyAlignment="1">
      <alignment vertical="center" wrapText="1"/>
    </xf>
    <xf numFmtId="0" fontId="3" fillId="0" borderId="0" xfId="0" applyFont="1"/>
    <xf numFmtId="0" fontId="2" fillId="0" borderId="3" xfId="0" applyFont="1" applyBorder="1"/>
    <xf numFmtId="0" fontId="1" fillId="0" borderId="0" xfId="0" applyFont="1" applyAlignment="1">
      <alignment vertical="center"/>
    </xf>
    <xf numFmtId="0" fontId="1" fillId="0" borderId="0" xfId="0" applyFont="1"/>
    <xf numFmtId="0" fontId="1" fillId="0" borderId="0" xfId="0" applyFont="1" applyAlignment="1">
      <alignment vertical="center" wrapText="1"/>
    </xf>
    <xf numFmtId="0" fontId="8" fillId="0" borderId="3" xfId="0" applyFont="1" applyBorder="1" applyAlignment="1">
      <alignment horizontal="left" vertical="center" wrapText="1"/>
    </xf>
    <xf numFmtId="164" fontId="7" fillId="0" borderId="3" xfId="0" applyNumberFormat="1" applyFont="1" applyBorder="1" applyAlignment="1">
      <alignment horizontal="left" vertical="center" wrapText="1"/>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14" fontId="10" fillId="0" borderId="0" xfId="0" applyNumberFormat="1" applyFont="1" applyAlignment="1">
      <alignment vertical="center" wrapText="1"/>
    </xf>
    <xf numFmtId="0" fontId="2" fillId="2" borderId="1" xfId="0" applyFont="1" applyFill="1" applyBorder="1" applyAlignment="1">
      <alignment vertical="center" wrapText="1"/>
    </xf>
    <xf numFmtId="0" fontId="11" fillId="0" borderId="3" xfId="0" applyFont="1" applyBorder="1" applyAlignment="1">
      <alignment horizontal="left" vertical="justify" wrapText="1"/>
    </xf>
    <xf numFmtId="0" fontId="0" fillId="0" borderId="3" xfId="0" applyBorder="1"/>
    <xf numFmtId="0" fontId="0" fillId="0" borderId="3" xfId="0" applyBorder="1" applyAlignment="1">
      <alignment horizontal="left"/>
    </xf>
    <xf numFmtId="0" fontId="11" fillId="0" borderId="3" xfId="0" applyFont="1" applyBorder="1" applyAlignment="1">
      <alignment wrapText="1"/>
    </xf>
    <xf numFmtId="0" fontId="5" fillId="0" borderId="3" xfId="0" applyFont="1" applyBorder="1"/>
    <xf numFmtId="0" fontId="10" fillId="0" borderId="0" xfId="0" applyFont="1"/>
    <xf numFmtId="0" fontId="10" fillId="0" borderId="0" xfId="0" applyFont="1" applyAlignment="1">
      <alignment wrapText="1"/>
    </xf>
    <xf numFmtId="0" fontId="0" fillId="0" borderId="3" xfId="0" applyBorder="1" applyAlignment="1">
      <alignment wrapText="1"/>
    </xf>
    <xf numFmtId="0" fontId="2" fillId="0" borderId="0" xfId="0" applyFont="1" applyAlignment="1">
      <alignment horizontal="center"/>
    </xf>
    <xf numFmtId="0" fontId="14" fillId="4" borderId="3" xfId="0" applyFont="1" applyFill="1" applyBorder="1" applyAlignment="1">
      <alignment horizontal="center" vertical="center" wrapText="1"/>
    </xf>
    <xf numFmtId="164" fontId="15" fillId="0" borderId="3" xfId="0" applyNumberFormat="1" applyFont="1" applyBorder="1" applyAlignment="1">
      <alignment horizontal="center" vertical="center" wrapText="1"/>
    </xf>
    <xf numFmtId="0" fontId="14" fillId="4" borderId="10" xfId="0" applyFont="1" applyFill="1" applyBorder="1" applyAlignment="1">
      <alignment horizontal="center" vertical="center" wrapText="1"/>
    </xf>
    <xf numFmtId="0" fontId="14" fillId="4" borderId="6" xfId="0" applyFont="1" applyFill="1" applyBorder="1" applyAlignment="1">
      <alignment horizontal="center" vertical="center" wrapText="1"/>
    </xf>
    <xf numFmtId="164" fontId="15" fillId="0" borderId="10" xfId="0" applyNumberFormat="1" applyFont="1" applyBorder="1" applyAlignment="1">
      <alignment horizontal="center" vertical="center" wrapText="1"/>
    </xf>
    <xf numFmtId="0" fontId="7" fillId="0" borderId="6" xfId="0" applyFont="1" applyBorder="1" applyAlignment="1">
      <alignment horizontal="left" vertical="center" wrapText="1"/>
    </xf>
    <xf numFmtId="164" fontId="2" fillId="0" borderId="12" xfId="0" applyNumberFormat="1" applyFont="1" applyBorder="1" applyAlignment="1">
      <alignment vertical="center" wrapText="1"/>
    </xf>
    <xf numFmtId="164" fontId="2" fillId="0" borderId="13" xfId="0" applyNumberFormat="1" applyFont="1" applyBorder="1" applyAlignment="1">
      <alignment vertical="center" wrapText="1"/>
    </xf>
    <xf numFmtId="0" fontId="17" fillId="0" borderId="0" xfId="0" applyFont="1"/>
    <xf numFmtId="0" fontId="14" fillId="3" borderId="3" xfId="0" applyFont="1" applyFill="1" applyBorder="1" applyAlignment="1">
      <alignment horizontal="center" vertical="center" wrapText="1"/>
    </xf>
    <xf numFmtId="0" fontId="14" fillId="3" borderId="3" xfId="0" applyFont="1" applyFill="1" applyBorder="1" applyAlignment="1">
      <alignment horizontal="left" vertical="center" wrapText="1"/>
    </xf>
    <xf numFmtId="0" fontId="2" fillId="2" borderId="0" xfId="0" applyFont="1" applyFill="1" applyAlignment="1">
      <alignment horizontal="center" wrapText="1"/>
    </xf>
    <xf numFmtId="164" fontId="2" fillId="0" borderId="6" xfId="0" applyNumberFormat="1" applyFont="1" applyBorder="1" applyAlignment="1">
      <alignment vertical="center" wrapText="1"/>
    </xf>
    <xf numFmtId="0" fontId="14" fillId="3" borderId="4" xfId="0" applyFont="1" applyFill="1" applyBorder="1" applyAlignment="1">
      <alignment horizontal="left" vertical="center" wrapText="1"/>
    </xf>
    <xf numFmtId="0" fontId="14" fillId="3" borderId="10" xfId="0" applyFont="1" applyFill="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4" fillId="0" borderId="12" xfId="0" applyFont="1" applyBorder="1" applyAlignment="1">
      <alignment vertical="center" wrapText="1"/>
    </xf>
    <xf numFmtId="14" fontId="8" fillId="0" borderId="12" xfId="0" applyNumberFormat="1" applyFont="1" applyBorder="1" applyAlignment="1">
      <alignment horizontal="left" vertical="center" wrapText="1"/>
    </xf>
    <xf numFmtId="14" fontId="8" fillId="0" borderId="13" xfId="0" applyNumberFormat="1" applyFont="1" applyBorder="1" applyAlignment="1">
      <alignment horizontal="left" vertical="center" wrapText="1"/>
    </xf>
    <xf numFmtId="164" fontId="15" fillId="0" borderId="19" xfId="0" applyNumberFormat="1" applyFont="1" applyBorder="1" applyAlignment="1">
      <alignment horizontal="center" vertical="center" wrapText="1"/>
    </xf>
    <xf numFmtId="164" fontId="15" fillId="0" borderId="20" xfId="0" applyNumberFormat="1" applyFont="1" applyBorder="1" applyAlignment="1">
      <alignment horizontal="center" vertical="center" wrapText="1"/>
    </xf>
    <xf numFmtId="0" fontId="2" fillId="0" borderId="19" xfId="0" applyFont="1" applyBorder="1"/>
    <xf numFmtId="0" fontId="2" fillId="0" borderId="2" xfId="0" applyFont="1" applyBorder="1"/>
    <xf numFmtId="0" fontId="3" fillId="0" borderId="2" xfId="0" applyFont="1" applyBorder="1"/>
    <xf numFmtId="0" fontId="17" fillId="0" borderId="0" xfId="0" applyFont="1" applyAlignment="1">
      <alignment horizontal="center" vertical="center"/>
    </xf>
    <xf numFmtId="0" fontId="12"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9" fillId="0" borderId="0" xfId="0" applyFont="1"/>
    <xf numFmtId="0" fontId="2" fillId="2" borderId="3" xfId="0" applyFont="1" applyFill="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14" fontId="2" fillId="2" borderId="3" xfId="0" applyNumberFormat="1" applyFont="1" applyFill="1" applyBorder="1" applyAlignment="1" applyProtection="1">
      <alignment horizontal="center" vertical="center" wrapText="1"/>
      <protection locked="0"/>
    </xf>
    <xf numFmtId="14" fontId="1" fillId="0" borderId="0" xfId="0" applyNumberFormat="1" applyFont="1" applyAlignment="1">
      <alignment horizontal="left" vertical="center"/>
    </xf>
    <xf numFmtId="14" fontId="21" fillId="0" borderId="3" xfId="0" applyNumberFormat="1" applyFont="1" applyBorder="1" applyAlignment="1">
      <alignment horizontal="center" vertical="center" wrapText="1"/>
    </xf>
    <xf numFmtId="0" fontId="14" fillId="4" borderId="4"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1" xfId="0" applyFont="1" applyFill="1" applyBorder="1" applyAlignment="1">
      <alignment horizontal="center" vertical="center" wrapText="1"/>
    </xf>
    <xf numFmtId="164" fontId="15" fillId="0" borderId="8" xfId="0" applyNumberFormat="1" applyFont="1" applyBorder="1" applyAlignment="1">
      <alignment horizontal="center" vertical="center" wrapText="1"/>
    </xf>
    <xf numFmtId="0" fontId="2" fillId="0" borderId="8" xfId="0" applyFont="1" applyBorder="1"/>
    <xf numFmtId="0" fontId="2" fillId="0" borderId="18" xfId="0" applyFont="1" applyBorder="1"/>
    <xf numFmtId="0" fontId="21" fillId="0" borderId="27" xfId="0" applyFont="1" applyBorder="1" applyAlignment="1">
      <alignment horizontal="left" vertical="center" wrapText="1"/>
    </xf>
    <xf numFmtId="0" fontId="14" fillId="3" borderId="25" xfId="0" applyFont="1" applyFill="1" applyBorder="1" applyAlignment="1">
      <alignment horizontal="center" vertical="center" wrapText="1"/>
    </xf>
    <xf numFmtId="0" fontId="2" fillId="2" borderId="0" xfId="0" applyFont="1" applyFill="1"/>
    <xf numFmtId="164" fontId="2" fillId="0" borderId="0" xfId="0" applyNumberFormat="1" applyFont="1"/>
    <xf numFmtId="0" fontId="8" fillId="0" borderId="0" xfId="0" applyFont="1" applyAlignment="1">
      <alignment horizontal="left" vertical="center" wrapText="1"/>
    </xf>
    <xf numFmtId="0" fontId="14" fillId="3" borderId="5" xfId="0" applyFont="1" applyFill="1" applyBorder="1" applyAlignment="1">
      <alignment horizontal="center" vertical="center" wrapText="1"/>
    </xf>
    <xf numFmtId="0" fontId="14" fillId="4" borderId="5" xfId="0" applyFont="1" applyFill="1" applyBorder="1" applyAlignment="1">
      <alignment horizontal="center" vertical="center" wrapText="1"/>
    </xf>
    <xf numFmtId="14" fontId="20" fillId="0" borderId="3" xfId="0" applyNumberFormat="1" applyFont="1" applyBorder="1" applyAlignment="1">
      <alignment horizontal="center" vertical="center"/>
    </xf>
    <xf numFmtId="14" fontId="20" fillId="0" borderId="5" xfId="0" applyNumberFormat="1" applyFont="1" applyBorder="1" applyAlignment="1">
      <alignment horizontal="center" vertical="center"/>
    </xf>
    <xf numFmtId="0" fontId="2" fillId="0" borderId="3" xfId="0" applyFont="1" applyBorder="1" applyAlignment="1">
      <alignment horizontal="center"/>
    </xf>
    <xf numFmtId="0" fontId="17" fillId="0" borderId="8" xfId="0" applyFont="1" applyBorder="1"/>
    <xf numFmtId="14" fontId="0" fillId="0" borderId="3" xfId="0" applyNumberFormat="1" applyBorder="1" applyAlignment="1">
      <alignment wrapText="1"/>
    </xf>
    <xf numFmtId="0" fontId="20" fillId="0" borderId="3" xfId="0" applyFont="1" applyBorder="1" applyAlignment="1">
      <alignment horizontal="center" vertical="center" wrapText="1"/>
    </xf>
    <xf numFmtId="0" fontId="14" fillId="4" borderId="18"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2" fillId="0" borderId="23" xfId="0" applyFont="1" applyBorder="1" applyAlignment="1">
      <alignment horizontal="center"/>
    </xf>
    <xf numFmtId="0" fontId="0" fillId="0" borderId="3" xfId="0" applyBorder="1" applyAlignment="1">
      <alignment horizontal="center" vertical="center" wrapText="1"/>
    </xf>
    <xf numFmtId="0" fontId="4" fillId="0" borderId="3" xfId="0" applyFont="1" applyBorder="1" applyAlignment="1">
      <alignment vertical="center" wrapText="1"/>
    </xf>
    <xf numFmtId="14" fontId="8" fillId="0" borderId="3" xfId="0" applyNumberFormat="1" applyFont="1" applyBorder="1" applyAlignment="1">
      <alignment horizontal="left" vertical="center" wrapText="1"/>
    </xf>
    <xf numFmtId="14" fontId="8" fillId="0" borderId="6" xfId="0" applyNumberFormat="1" applyFont="1" applyBorder="1" applyAlignment="1">
      <alignment horizontal="left" vertical="center" wrapText="1"/>
    </xf>
    <xf numFmtId="14" fontId="0" fillId="0" borderId="3" xfId="0" applyNumberFormat="1" applyBorder="1" applyAlignment="1">
      <alignment horizontal="center" vertical="center" wrapText="1"/>
    </xf>
    <xf numFmtId="0" fontId="2" fillId="5" borderId="0" xfId="0" applyFont="1" applyFill="1"/>
    <xf numFmtId="0" fontId="2" fillId="5" borderId="19" xfId="0" applyFont="1" applyFill="1" applyBorder="1"/>
    <xf numFmtId="0" fontId="2" fillId="5" borderId="3" xfId="0" applyFont="1" applyFill="1" applyBorder="1"/>
    <xf numFmtId="0" fontId="2" fillId="5" borderId="12" xfId="0" applyFont="1" applyFill="1" applyBorder="1"/>
    <xf numFmtId="0" fontId="2" fillId="5" borderId="20" xfId="0" applyFont="1" applyFill="1" applyBorder="1"/>
    <xf numFmtId="164" fontId="15" fillId="0" borderId="11" xfId="0" applyNumberFormat="1" applyFont="1" applyBorder="1" applyAlignment="1">
      <alignment horizontal="center" vertical="center" wrapText="1"/>
    </xf>
    <xf numFmtId="164" fontId="20" fillId="0" borderId="3" xfId="0" applyNumberFormat="1" applyFont="1" applyBorder="1" applyAlignment="1">
      <alignment horizontal="left" vertical="center" wrapText="1"/>
    </xf>
    <xf numFmtId="164" fontId="20" fillId="0" borderId="3" xfId="0" applyNumberFormat="1" applyFont="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9" fontId="0" fillId="0" borderId="0" xfId="0" applyNumberFormat="1"/>
    <xf numFmtId="9" fontId="0" fillId="0" borderId="0" xfId="16" applyFont="1"/>
    <xf numFmtId="164" fontId="32" fillId="0" borderId="10" xfId="0" applyNumberFormat="1" applyFont="1" applyBorder="1" applyAlignment="1">
      <alignment horizontal="center" vertical="center" wrapText="1"/>
    </xf>
    <xf numFmtId="164" fontId="32" fillId="0" borderId="3" xfId="0" applyNumberFormat="1" applyFont="1" applyBorder="1" applyAlignment="1">
      <alignment horizontal="center" vertical="center" wrapText="1"/>
    </xf>
    <xf numFmtId="0" fontId="20" fillId="0" borderId="6" xfId="0" applyFont="1" applyBorder="1" applyAlignment="1">
      <alignment horizontal="left" vertical="center" wrapText="1"/>
    </xf>
    <xf numFmtId="0" fontId="20" fillId="5" borderId="0" xfId="0" applyFont="1" applyFill="1"/>
    <xf numFmtId="164" fontId="20" fillId="0" borderId="6" xfId="0" applyNumberFormat="1" applyFont="1" applyBorder="1" applyAlignment="1">
      <alignment vertical="center" wrapText="1"/>
    </xf>
    <xf numFmtId="0" fontId="20" fillId="0" borderId="0" xfId="0" applyFont="1"/>
    <xf numFmtId="164" fontId="21" fillId="0" borderId="10" xfId="0" applyNumberFormat="1" applyFont="1" applyBorder="1" applyAlignment="1">
      <alignment horizontal="center" vertical="center" wrapText="1"/>
    </xf>
    <xf numFmtId="164" fontId="32" fillId="0" borderId="19" xfId="0" applyNumberFormat="1" applyFont="1" applyBorder="1" applyAlignment="1">
      <alignment horizontal="center" vertical="center" wrapText="1"/>
    </xf>
    <xf numFmtId="0" fontId="0" fillId="6" borderId="0" xfId="0" applyFill="1" applyAlignment="1">
      <alignment horizontal="center" vertical="center"/>
    </xf>
    <xf numFmtId="0" fontId="0" fillId="6" borderId="0" xfId="0" applyFill="1"/>
    <xf numFmtId="0" fontId="0" fillId="7" borderId="0" xfId="0" applyFill="1" applyAlignment="1">
      <alignment horizontal="center" vertical="center"/>
    </xf>
    <xf numFmtId="0" fontId="0" fillId="7" borderId="0" xfId="0" applyFill="1"/>
    <xf numFmtId="0" fontId="0" fillId="8" borderId="0" xfId="0" applyFill="1" applyAlignment="1">
      <alignment horizontal="center" vertical="center"/>
    </xf>
    <xf numFmtId="0" fontId="0" fillId="8" borderId="0" xfId="0" applyFill="1"/>
    <xf numFmtId="0" fontId="20" fillId="0" borderId="10" xfId="0" applyFont="1" applyBorder="1" applyAlignment="1">
      <alignment horizontal="center" vertical="center"/>
    </xf>
    <xf numFmtId="164" fontId="2" fillId="0" borderId="3" xfId="0" applyNumberFormat="1" applyFont="1" applyBorder="1" applyAlignment="1">
      <alignment horizontal="center" vertical="center" wrapText="1"/>
    </xf>
    <xf numFmtId="164" fontId="20" fillId="0" borderId="3"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2" borderId="3" xfId="0" applyNumberFormat="1" applyFont="1" applyFill="1" applyBorder="1" applyAlignment="1">
      <alignment vertical="center" wrapText="1"/>
    </xf>
    <xf numFmtId="164" fontId="21" fillId="0" borderId="3" xfId="0" applyNumberFormat="1" applyFont="1" applyBorder="1" applyAlignment="1">
      <alignment horizontal="center" vertical="center" wrapText="1"/>
    </xf>
    <xf numFmtId="0" fontId="21" fillId="2" borderId="11" xfId="0" applyFont="1" applyFill="1" applyBorder="1" applyAlignment="1">
      <alignment horizontal="center" vertical="center"/>
    </xf>
    <xf numFmtId="0" fontId="20" fillId="0" borderId="13" xfId="0" applyFont="1" applyBorder="1" applyAlignment="1">
      <alignment horizontal="center" vertical="center"/>
    </xf>
    <xf numFmtId="164" fontId="20" fillId="2" borderId="3" xfId="0" applyNumberFormat="1" applyFont="1" applyFill="1" applyBorder="1" applyAlignment="1">
      <alignment horizontal="center" vertical="center" wrapText="1"/>
    </xf>
    <xf numFmtId="0" fontId="20" fillId="0" borderId="6" xfId="0" applyFont="1" applyBorder="1" applyAlignment="1">
      <alignment horizontal="center" vertical="center" wrapText="1"/>
    </xf>
    <xf numFmtId="164" fontId="20" fillId="0" borderId="6" xfId="0" applyNumberFormat="1" applyFont="1" applyBorder="1" applyAlignment="1">
      <alignment horizontal="center" vertical="center" wrapText="1"/>
    </xf>
    <xf numFmtId="0" fontId="17" fillId="0" borderId="23" xfId="0" applyFont="1" applyBorder="1"/>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164" fontId="7" fillId="0" borderId="8"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14" fillId="3" borderId="16" xfId="0" applyFont="1" applyFill="1" applyBorder="1" applyAlignment="1">
      <alignment horizontal="center" vertical="center" wrapText="1"/>
    </xf>
    <xf numFmtId="14" fontId="21" fillId="0" borderId="5" xfId="0" applyNumberFormat="1" applyFont="1" applyBorder="1" applyAlignment="1">
      <alignment horizontal="center" vertical="center" wrapText="1"/>
    </xf>
    <xf numFmtId="164" fontId="20" fillId="0" borderId="3" xfId="0" applyNumberFormat="1" applyFont="1" applyBorder="1" applyAlignment="1">
      <alignment horizontal="center" vertical="center"/>
    </xf>
    <xf numFmtId="0" fontId="20" fillId="0" borderId="5" xfId="0" applyFont="1" applyBorder="1" applyAlignment="1">
      <alignment horizontal="center" vertical="center"/>
    </xf>
    <xf numFmtId="0" fontId="17" fillId="0" borderId="18" xfId="0" applyFont="1" applyBorder="1"/>
    <xf numFmtId="0" fontId="2" fillId="0" borderId="19" xfId="0" applyFont="1" applyBorder="1" applyAlignment="1">
      <alignment horizontal="center"/>
    </xf>
    <xf numFmtId="0" fontId="20" fillId="0" borderId="10" xfId="0" applyFont="1" applyBorder="1" applyAlignment="1">
      <alignment horizontal="center" vertical="center" wrapText="1"/>
    </xf>
    <xf numFmtId="0" fontId="8" fillId="0" borderId="35" xfId="0" applyFont="1" applyBorder="1" applyAlignment="1">
      <alignment horizontal="left" vertical="center" wrapText="1"/>
    </xf>
    <xf numFmtId="0" fontId="4" fillId="0" borderId="34" xfId="0" applyFont="1" applyBorder="1" applyAlignment="1">
      <alignment vertical="center" wrapText="1"/>
    </xf>
    <xf numFmtId="14" fontId="8" fillId="0" borderId="34" xfId="0" applyNumberFormat="1" applyFont="1" applyBorder="1" applyAlignment="1">
      <alignment horizontal="left" vertical="center" wrapText="1"/>
    </xf>
    <xf numFmtId="14" fontId="8" fillId="0" borderId="36" xfId="0" applyNumberFormat="1" applyFont="1" applyBorder="1" applyAlignment="1">
      <alignment horizontal="left" vertical="center" wrapText="1"/>
    </xf>
    <xf numFmtId="164" fontId="15" fillId="0" borderId="37" xfId="0" applyNumberFormat="1" applyFont="1" applyBorder="1" applyAlignment="1">
      <alignment horizontal="center" vertical="center" wrapText="1"/>
    </xf>
    <xf numFmtId="164" fontId="2" fillId="0" borderId="34" xfId="0" applyNumberFormat="1" applyFont="1" applyBorder="1" applyAlignment="1">
      <alignment vertical="center" wrapText="1"/>
    </xf>
    <xf numFmtId="164" fontId="2" fillId="0" borderId="36" xfId="0" applyNumberFormat="1" applyFont="1" applyBorder="1" applyAlignment="1">
      <alignment vertical="center" wrapText="1"/>
    </xf>
    <xf numFmtId="164" fontId="15" fillId="0" borderId="35" xfId="0" applyNumberFormat="1" applyFont="1" applyBorder="1" applyAlignment="1">
      <alignment horizontal="center" vertical="center" wrapText="1"/>
    </xf>
    <xf numFmtId="164" fontId="21" fillId="0" borderId="11" xfId="0" applyNumberFormat="1" applyFont="1" applyBorder="1" applyAlignment="1">
      <alignment horizontal="center" vertical="center" wrapText="1"/>
    </xf>
    <xf numFmtId="164" fontId="20" fillId="0" borderId="12" xfId="0" applyNumberFormat="1" applyFont="1" applyBorder="1" applyAlignment="1">
      <alignment horizontal="center" vertical="center" wrapText="1"/>
    </xf>
    <xf numFmtId="164" fontId="32" fillId="0" borderId="12" xfId="0" applyNumberFormat="1" applyFont="1" applyBorder="1" applyAlignment="1">
      <alignment horizontal="center" vertical="center" wrapText="1"/>
    </xf>
    <xf numFmtId="0" fontId="20" fillId="0" borderId="13" xfId="0" applyFont="1" applyBorder="1" applyAlignment="1">
      <alignment horizontal="left" vertical="center" wrapText="1"/>
    </xf>
    <xf numFmtId="164" fontId="32" fillId="0" borderId="11" xfId="0" applyNumberFormat="1" applyFont="1" applyBorder="1" applyAlignment="1">
      <alignment horizontal="center" vertical="center" wrapText="1"/>
    </xf>
    <xf numFmtId="164" fontId="20" fillId="0" borderId="12" xfId="0" applyNumberFormat="1" applyFont="1" applyBorder="1" applyAlignment="1">
      <alignment horizontal="left" vertical="center" wrapText="1"/>
    </xf>
    <xf numFmtId="0" fontId="20" fillId="0" borderId="13" xfId="0" applyFont="1" applyBorder="1" applyAlignment="1">
      <alignment horizontal="center" vertical="center" wrapText="1"/>
    </xf>
    <xf numFmtId="164" fontId="21" fillId="2" borderId="10" xfId="0" applyNumberFormat="1" applyFont="1" applyFill="1" applyBorder="1" applyAlignment="1">
      <alignment horizontal="center" vertical="center" wrapText="1"/>
    </xf>
    <xf numFmtId="164" fontId="20" fillId="2" borderId="6" xfId="0" applyNumberFormat="1" applyFont="1" applyFill="1" applyBorder="1" applyAlignment="1">
      <alignment horizontal="center" vertical="center" wrapText="1"/>
    </xf>
    <xf numFmtId="14" fontId="20" fillId="2" borderId="3" xfId="0" applyNumberFormat="1" applyFont="1" applyFill="1" applyBorder="1" applyAlignment="1">
      <alignment horizontal="center" vertical="center"/>
    </xf>
    <xf numFmtId="14" fontId="20" fillId="2" borderId="6" xfId="0" applyNumberFormat="1" applyFont="1" applyFill="1" applyBorder="1" applyAlignment="1">
      <alignment horizontal="center" vertical="center"/>
    </xf>
    <xf numFmtId="164" fontId="21" fillId="2" borderId="19" xfId="0" applyNumberFormat="1" applyFont="1" applyFill="1" applyBorder="1" applyAlignment="1">
      <alignment horizontal="center" vertical="center" wrapText="1"/>
    </xf>
    <xf numFmtId="0" fontId="21" fillId="2" borderId="0" xfId="0" applyFont="1" applyFill="1" applyAlignment="1">
      <alignment horizontal="center" vertical="center" wrapText="1"/>
    </xf>
    <xf numFmtId="0" fontId="20" fillId="2" borderId="6" xfId="0" applyFont="1" applyFill="1" applyBorder="1" applyAlignment="1">
      <alignment horizontal="center" vertical="center" wrapText="1"/>
    </xf>
    <xf numFmtId="14" fontId="20" fillId="2" borderId="13" xfId="0" applyNumberFormat="1" applyFont="1" applyFill="1" applyBorder="1" applyAlignment="1">
      <alignment horizontal="center" vertical="center"/>
    </xf>
    <xf numFmtId="164" fontId="21" fillId="2" borderId="20" xfId="0" applyNumberFormat="1" applyFont="1" applyFill="1" applyBorder="1" applyAlignment="1">
      <alignment horizontal="center" vertical="center" wrapText="1"/>
    </xf>
    <xf numFmtId="164" fontId="21" fillId="2" borderId="11" xfId="0" applyNumberFormat="1" applyFont="1" applyFill="1" applyBorder="1" applyAlignment="1">
      <alignment horizontal="center" vertical="center" wrapText="1"/>
    </xf>
    <xf numFmtId="164" fontId="20" fillId="2" borderId="12" xfId="0" applyNumberFormat="1" applyFont="1" applyFill="1" applyBorder="1" applyAlignment="1">
      <alignment horizontal="center" vertical="center" wrapText="1"/>
    </xf>
    <xf numFmtId="164" fontId="20" fillId="2" borderId="13" xfId="0" applyNumberFormat="1" applyFont="1" applyFill="1" applyBorder="1" applyAlignment="1">
      <alignment horizontal="center" vertical="center" wrapText="1"/>
    </xf>
    <xf numFmtId="0" fontId="20" fillId="2" borderId="10" xfId="0" applyFont="1" applyFill="1" applyBorder="1" applyAlignment="1">
      <alignment horizontal="center" vertical="center"/>
    </xf>
    <xf numFmtId="0" fontId="20" fillId="2" borderId="3" xfId="0" applyFont="1" applyFill="1" applyBorder="1" applyAlignment="1">
      <alignment horizontal="center" vertical="center" wrapText="1"/>
    </xf>
    <xf numFmtId="0" fontId="20" fillId="2" borderId="10" xfId="0" applyFont="1" applyFill="1" applyBorder="1" applyAlignment="1">
      <alignment horizontal="center" vertical="center" wrapText="1"/>
    </xf>
    <xf numFmtId="164" fontId="27" fillId="2" borderId="3" xfId="14" applyNumberFormat="1" applyFont="1" applyFill="1" applyBorder="1" applyAlignment="1">
      <alignment horizontal="center" vertical="center" wrapText="1"/>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wrapText="1"/>
    </xf>
    <xf numFmtId="164" fontId="21" fillId="2" borderId="3" xfId="0" applyNumberFormat="1" applyFont="1" applyFill="1" applyBorder="1" applyAlignment="1">
      <alignment horizontal="center" vertical="center" wrapText="1"/>
    </xf>
    <xf numFmtId="164" fontId="21" fillId="2" borderId="6" xfId="0" applyNumberFormat="1" applyFont="1" applyFill="1" applyBorder="1" applyAlignment="1">
      <alignment horizontal="center" vertical="center" wrapText="1"/>
    </xf>
    <xf numFmtId="164" fontId="35" fillId="2" borderId="3" xfId="14" applyNumberFormat="1"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wrapText="1"/>
    </xf>
    <xf numFmtId="14" fontId="20" fillId="0" borderId="12" xfId="0" applyNumberFormat="1" applyFont="1" applyFill="1" applyBorder="1" applyAlignment="1">
      <alignment horizontal="center" vertical="center"/>
    </xf>
    <xf numFmtId="14" fontId="20" fillId="0" borderId="13" xfId="0" applyNumberFormat="1" applyFont="1" applyFill="1" applyBorder="1" applyAlignment="1">
      <alignment horizontal="center" vertical="center"/>
    </xf>
    <xf numFmtId="164" fontId="20" fillId="0" borderId="12" xfId="0" applyNumberFormat="1" applyFont="1" applyFill="1" applyBorder="1" applyAlignment="1">
      <alignment horizontal="center" vertical="center" wrapText="1"/>
    </xf>
    <xf numFmtId="164" fontId="20" fillId="0" borderId="13" xfId="0" applyNumberFormat="1" applyFont="1" applyFill="1" applyBorder="1" applyAlignment="1">
      <alignment horizontal="center" vertical="center" wrapText="1"/>
    </xf>
    <xf numFmtId="164" fontId="21" fillId="0" borderId="11" xfId="0" applyNumberFormat="1" applyFont="1" applyFill="1" applyBorder="1" applyAlignment="1">
      <alignment horizontal="center" vertical="center" wrapText="1"/>
    </xf>
    <xf numFmtId="164" fontId="32" fillId="0" borderId="20" xfId="0" applyNumberFormat="1" applyFont="1" applyFill="1" applyBorder="1" applyAlignment="1">
      <alignment horizontal="center" vertical="center" wrapText="1"/>
    </xf>
    <xf numFmtId="164" fontId="20" fillId="0" borderId="12" xfId="0" applyNumberFormat="1" applyFont="1" applyFill="1" applyBorder="1" applyAlignment="1">
      <alignment vertical="center" wrapText="1"/>
    </xf>
    <xf numFmtId="164" fontId="20" fillId="0" borderId="13" xfId="0" applyNumberFormat="1" applyFont="1" applyFill="1" applyBorder="1" applyAlignment="1">
      <alignment vertical="center" wrapText="1"/>
    </xf>
    <xf numFmtId="0" fontId="20" fillId="0" borderId="33" xfId="0" applyFont="1" applyFill="1" applyBorder="1"/>
    <xf numFmtId="0" fontId="21" fillId="2" borderId="10" xfId="0" applyFont="1" applyFill="1" applyBorder="1" applyAlignment="1">
      <alignment horizontal="center" vertical="center"/>
    </xf>
    <xf numFmtId="164" fontId="20" fillId="2" borderId="3" xfId="0" applyNumberFormat="1" applyFont="1" applyFill="1" applyBorder="1" applyAlignment="1">
      <alignment horizontal="center" wrapText="1"/>
    </xf>
    <xf numFmtId="164" fontId="21" fillId="0" borderId="10" xfId="0" applyNumberFormat="1" applyFont="1" applyFill="1" applyBorder="1" applyAlignment="1">
      <alignment horizontal="center" vertical="center" wrapText="1"/>
    </xf>
    <xf numFmtId="164" fontId="20" fillId="0" borderId="3" xfId="0" applyNumberFormat="1" applyFont="1" applyFill="1" applyBorder="1" applyAlignment="1">
      <alignment horizontal="center" vertical="center" wrapText="1"/>
    </xf>
    <xf numFmtId="164" fontId="20" fillId="0" borderId="6" xfId="0" applyNumberFormat="1" applyFont="1" applyFill="1" applyBorder="1" applyAlignment="1">
      <alignment horizontal="center" vertical="center" wrapText="1"/>
    </xf>
    <xf numFmtId="0" fontId="20" fillId="0" borderId="13"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14" fontId="20" fillId="2" borderId="8" xfId="0" applyNumberFormat="1" applyFont="1" applyFill="1" applyBorder="1" applyAlignment="1">
      <alignment horizontal="center" vertical="center"/>
    </xf>
    <xf numFmtId="14" fontId="20" fillId="2" borderId="9" xfId="0" applyNumberFormat="1" applyFont="1" applyFill="1" applyBorder="1" applyAlignment="1">
      <alignment horizontal="center" vertical="center"/>
    </xf>
    <xf numFmtId="14" fontId="20" fillId="2" borderId="3" xfId="0" applyNumberFormat="1"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 xfId="0" applyFont="1" applyFill="1" applyBorder="1" applyAlignment="1">
      <alignment horizontal="center" vertical="center" wrapText="1"/>
    </xf>
    <xf numFmtId="14" fontId="21" fillId="2" borderId="3" xfId="0" applyNumberFormat="1" applyFont="1" applyFill="1" applyBorder="1" applyAlignment="1">
      <alignment horizontal="center" vertical="center"/>
    </xf>
    <xf numFmtId="14" fontId="21" fillId="2" borderId="6" xfId="0" applyNumberFormat="1" applyFont="1" applyFill="1" applyBorder="1" applyAlignment="1">
      <alignment horizontal="center" vertical="center"/>
    </xf>
    <xf numFmtId="14" fontId="21" fillId="2" borderId="3"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164" fontId="32" fillId="2" borderId="3" xfId="0" applyNumberFormat="1" applyFont="1" applyFill="1" applyBorder="1" applyAlignment="1">
      <alignment horizontal="center" vertical="center" wrapText="1"/>
    </xf>
    <xf numFmtId="0" fontId="20" fillId="2" borderId="3" xfId="0" applyFont="1" applyFill="1" applyBorder="1" applyAlignment="1" applyProtection="1">
      <alignment horizontal="center" vertical="center" wrapText="1"/>
      <protection hidden="1"/>
    </xf>
    <xf numFmtId="0" fontId="20" fillId="2" borderId="11" xfId="0"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164" fontId="20" fillId="2" borderId="12" xfId="0" applyNumberFormat="1" applyFont="1" applyFill="1" applyBorder="1" applyAlignment="1">
      <alignment horizontal="center" vertical="center"/>
    </xf>
    <xf numFmtId="164" fontId="20" fillId="2" borderId="13" xfId="0" applyNumberFormat="1" applyFont="1" applyFill="1" applyBorder="1" applyAlignment="1">
      <alignment horizontal="center" vertical="center"/>
    </xf>
    <xf numFmtId="0" fontId="20" fillId="2" borderId="13" xfId="0" applyFont="1" applyFill="1" applyBorder="1" applyAlignment="1">
      <alignment horizontal="center" vertical="center"/>
    </xf>
    <xf numFmtId="14" fontId="21" fillId="2" borderId="5" xfId="0" applyNumberFormat="1" applyFont="1" applyFill="1" applyBorder="1" applyAlignment="1">
      <alignment horizontal="center" vertical="center" wrapText="1"/>
    </xf>
    <xf numFmtId="164" fontId="20" fillId="2" borderId="5" xfId="0" applyNumberFormat="1" applyFont="1" applyFill="1" applyBorder="1" applyAlignment="1">
      <alignment horizontal="center" vertical="center" wrapText="1"/>
    </xf>
    <xf numFmtId="0" fontId="33" fillId="2" borderId="3" xfId="0" applyFont="1" applyFill="1" applyBorder="1" applyAlignment="1">
      <alignment horizontal="center" vertical="center" wrapText="1"/>
    </xf>
    <xf numFmtId="164" fontId="20" fillId="2" borderId="3" xfId="0" applyNumberFormat="1" applyFont="1" applyFill="1" applyBorder="1" applyAlignment="1">
      <alignment horizontal="center" vertical="center"/>
    </xf>
    <xf numFmtId="0" fontId="20" fillId="2" borderId="5" xfId="0" applyFont="1" applyFill="1" applyBorder="1" applyAlignment="1">
      <alignment horizontal="center" vertical="center"/>
    </xf>
    <xf numFmtId="0" fontId="21" fillId="2" borderId="34"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0" fillId="2" borderId="5" xfId="0" applyFont="1" applyFill="1" applyBorder="1" applyAlignment="1">
      <alignment horizontal="center" vertical="center" wrapText="1"/>
    </xf>
    <xf numFmtId="164" fontId="20" fillId="2" borderId="5" xfId="0" applyNumberFormat="1" applyFont="1" applyFill="1" applyBorder="1" applyAlignment="1">
      <alignment horizontal="center" vertical="center"/>
    </xf>
    <xf numFmtId="0" fontId="21" fillId="2" borderId="27"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33" fillId="9" borderId="3" xfId="0" applyFont="1" applyFill="1" applyBorder="1" applyAlignment="1">
      <alignment horizontal="center" vertical="center" wrapText="1"/>
    </xf>
    <xf numFmtId="0" fontId="27" fillId="9" borderId="3" xfId="14"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1" fillId="2" borderId="20" xfId="0" applyFont="1" applyFill="1" applyBorder="1" applyAlignment="1">
      <alignment horizontal="center" vertical="center" wrapText="1"/>
    </xf>
    <xf numFmtId="14" fontId="21" fillId="2" borderId="17" xfId="0" applyNumberFormat="1" applyFont="1" applyFill="1" applyBorder="1" applyAlignment="1">
      <alignment horizontal="center" vertical="center" wrapText="1"/>
    </xf>
    <xf numFmtId="164" fontId="27" fillId="2" borderId="12" xfId="14" applyNumberFormat="1" applyFont="1" applyFill="1" applyBorder="1" applyAlignment="1">
      <alignment horizontal="center" vertical="center" wrapText="1"/>
    </xf>
    <xf numFmtId="164" fontId="20" fillId="2" borderId="17" xfId="0" applyNumberFormat="1" applyFont="1" applyFill="1" applyBorder="1" applyAlignment="1">
      <alignment horizontal="center" vertical="center"/>
    </xf>
    <xf numFmtId="0" fontId="36" fillId="2" borderId="3" xfId="0" applyFont="1" applyFill="1" applyBorder="1" applyAlignment="1">
      <alignment horizontal="center" vertical="center" wrapText="1"/>
    </xf>
    <xf numFmtId="14" fontId="33" fillId="2" borderId="3" xfId="0" applyNumberFormat="1" applyFont="1" applyFill="1" applyBorder="1" applyAlignment="1">
      <alignment horizontal="center" vertical="center" wrapText="1"/>
    </xf>
    <xf numFmtId="14" fontId="33" fillId="2" borderId="5" xfId="0" applyNumberFormat="1" applyFont="1" applyFill="1" applyBorder="1" applyAlignment="1">
      <alignment horizontal="center" vertical="center" wrapText="1"/>
    </xf>
    <xf numFmtId="164" fontId="37" fillId="2" borderId="3" xfId="5" applyNumberFormat="1" applyFont="1" applyFill="1" applyBorder="1" applyAlignment="1">
      <alignment horizontal="center" vertical="center" wrapText="1"/>
    </xf>
    <xf numFmtId="164" fontId="33" fillId="2" borderId="3" xfId="0" applyNumberFormat="1" applyFont="1" applyFill="1" applyBorder="1" applyAlignment="1">
      <alignment horizontal="center" vertical="center" wrapText="1"/>
    </xf>
    <xf numFmtId="164" fontId="31" fillId="2" borderId="3" xfId="14" applyNumberFormat="1" applyFont="1" applyFill="1" applyBorder="1" applyAlignment="1">
      <alignment horizontal="center" vertical="center" wrapText="1"/>
    </xf>
    <xf numFmtId="164" fontId="20" fillId="2" borderId="6" xfId="0" applyNumberFormat="1" applyFont="1" applyFill="1" applyBorder="1" applyAlignment="1">
      <alignment horizontal="center"/>
    </xf>
    <xf numFmtId="164" fontId="20" fillId="2" borderId="3" xfId="0" applyNumberFormat="1" applyFont="1" applyFill="1" applyBorder="1" applyAlignment="1">
      <alignment horizontal="center"/>
    </xf>
    <xf numFmtId="0" fontId="21" fillId="2" borderId="21" xfId="0" applyFont="1" applyFill="1" applyBorder="1" applyAlignment="1">
      <alignment horizontal="center" vertical="center" wrapText="1"/>
    </xf>
    <xf numFmtId="0" fontId="20" fillId="2" borderId="4" xfId="0" applyFont="1" applyFill="1" applyBorder="1" applyAlignment="1">
      <alignment horizontal="center" vertical="center" wrapText="1"/>
    </xf>
    <xf numFmtId="164" fontId="21" fillId="2" borderId="21" xfId="0" applyNumberFormat="1" applyFont="1" applyFill="1" applyBorder="1" applyAlignment="1">
      <alignment horizontal="center" vertical="center" wrapText="1"/>
    </xf>
    <xf numFmtId="164" fontId="20" fillId="2" borderId="4" xfId="0" applyNumberFormat="1" applyFont="1" applyFill="1" applyBorder="1" applyAlignment="1">
      <alignment horizontal="center" vertical="top" wrapText="1"/>
    </xf>
    <xf numFmtId="164" fontId="20" fillId="2" borderId="4" xfId="0" applyNumberFormat="1" applyFont="1" applyFill="1" applyBorder="1" applyAlignment="1">
      <alignment horizontal="center" vertical="center" wrapText="1"/>
    </xf>
    <xf numFmtId="164" fontId="20" fillId="2" borderId="22" xfId="0" applyNumberFormat="1" applyFont="1" applyFill="1" applyBorder="1" applyAlignment="1">
      <alignment horizontal="center"/>
    </xf>
    <xf numFmtId="164" fontId="20" fillId="2" borderId="4" xfId="0" applyNumberFormat="1" applyFont="1" applyFill="1" applyBorder="1" applyAlignment="1">
      <alignment horizontal="center"/>
    </xf>
    <xf numFmtId="0" fontId="21" fillId="2" borderId="11" xfId="0" applyFont="1" applyFill="1" applyBorder="1" applyAlignment="1">
      <alignment horizontal="center" vertical="center" wrapText="1"/>
    </xf>
    <xf numFmtId="0" fontId="36" fillId="2" borderId="12" xfId="0" applyFont="1" applyFill="1" applyBorder="1" applyAlignment="1">
      <alignment horizontal="center" vertical="center" wrapText="1"/>
    </xf>
    <xf numFmtId="14" fontId="33" fillId="2" borderId="12" xfId="0" applyNumberFormat="1" applyFont="1" applyFill="1" applyBorder="1" applyAlignment="1">
      <alignment horizontal="center" vertical="center" wrapText="1"/>
    </xf>
    <xf numFmtId="14" fontId="33" fillId="2" borderId="17" xfId="0" applyNumberFormat="1" applyFont="1" applyFill="1" applyBorder="1" applyAlignment="1">
      <alignment horizontal="center" vertical="center" wrapText="1"/>
    </xf>
    <xf numFmtId="164" fontId="37" fillId="2" borderId="12" xfId="5" applyNumberFormat="1" applyFont="1" applyFill="1" applyBorder="1" applyAlignment="1">
      <alignment horizontal="center" vertical="center" wrapText="1"/>
    </xf>
    <xf numFmtId="164" fontId="33" fillId="2" borderId="12" xfId="0" applyNumberFormat="1" applyFont="1" applyFill="1" applyBorder="1" applyAlignment="1">
      <alignment horizontal="center" vertical="center" wrapText="1"/>
    </xf>
    <xf numFmtId="0" fontId="20" fillId="2" borderId="1" xfId="0" applyFont="1" applyFill="1" applyBorder="1" applyAlignment="1">
      <alignment vertical="center" wrapText="1"/>
    </xf>
    <xf numFmtId="0" fontId="1" fillId="2" borderId="3" xfId="0" applyFont="1" applyFill="1" applyBorder="1" applyAlignment="1">
      <alignment horizontal="center" vertical="center" wrapText="1"/>
    </xf>
    <xf numFmtId="0" fontId="20" fillId="2" borderId="2" xfId="0" applyFont="1" applyFill="1" applyBorder="1" applyAlignment="1">
      <alignment wrapText="1"/>
    </xf>
    <xf numFmtId="0" fontId="20" fillId="2" borderId="3" xfId="0" applyFont="1" applyFill="1" applyBorder="1" applyAlignment="1" applyProtection="1">
      <alignment horizontal="center" vertical="center" wrapText="1"/>
      <protection locked="0"/>
    </xf>
    <xf numFmtId="0" fontId="20" fillId="2" borderId="2" xfId="0" applyFont="1" applyFill="1" applyBorder="1" applyAlignment="1">
      <alignment horizontal="center" wrapText="1"/>
    </xf>
    <xf numFmtId="0" fontId="20" fillId="2" borderId="0" xfId="0" applyFont="1" applyFill="1" applyAlignment="1">
      <alignment horizontal="center" wrapText="1"/>
    </xf>
    <xf numFmtId="14" fontId="20" fillId="2" borderId="3" xfId="0" applyNumberFormat="1" applyFont="1" applyFill="1" applyBorder="1" applyAlignment="1" applyProtection="1">
      <alignment horizontal="center" vertical="center" wrapText="1"/>
      <protection locked="0"/>
    </xf>
    <xf numFmtId="0" fontId="38" fillId="3" borderId="3" xfId="0" applyFont="1" applyFill="1" applyBorder="1" applyAlignment="1">
      <alignment horizontal="left" vertical="center" wrapText="1"/>
    </xf>
    <xf numFmtId="0" fontId="38" fillId="3" borderId="4" xfId="0" applyFont="1" applyFill="1" applyBorder="1" applyAlignment="1">
      <alignment horizontal="left"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38" fillId="4" borderId="3"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3" xfId="0" applyFont="1" applyFill="1" applyBorder="1" applyAlignment="1">
      <alignment horizontal="center" vertical="center"/>
    </xf>
    <xf numFmtId="0" fontId="20" fillId="0" borderId="3" xfId="0" applyFont="1" applyFill="1" applyBorder="1" applyAlignment="1">
      <alignment horizontal="center" vertical="center" wrapText="1"/>
    </xf>
    <xf numFmtId="14" fontId="20" fillId="0" borderId="3" xfId="0" applyNumberFormat="1" applyFont="1" applyFill="1" applyBorder="1" applyAlignment="1">
      <alignment horizontal="center" vertical="center"/>
    </xf>
    <xf numFmtId="14" fontId="20" fillId="0" borderId="5" xfId="0" applyNumberFormat="1" applyFont="1" applyFill="1" applyBorder="1" applyAlignment="1">
      <alignment horizontal="center" vertical="center"/>
    </xf>
    <xf numFmtId="164" fontId="32" fillId="0" borderId="10" xfId="0" applyNumberFormat="1" applyFont="1" applyFill="1" applyBorder="1" applyAlignment="1">
      <alignment horizontal="center" vertical="center" wrapText="1"/>
    </xf>
    <xf numFmtId="164" fontId="27" fillId="0" borderId="3" xfId="14" applyNumberFormat="1" applyFont="1" applyFill="1" applyBorder="1" applyAlignment="1">
      <alignment horizontal="center" vertical="center" wrapText="1"/>
    </xf>
    <xf numFmtId="164" fontId="20" fillId="0" borderId="3" xfId="0" applyNumberFormat="1" applyFont="1" applyFill="1" applyBorder="1" applyAlignment="1">
      <alignment vertical="center" wrapText="1"/>
    </xf>
    <xf numFmtId="164" fontId="20" fillId="0" borderId="6" xfId="0" applyNumberFormat="1" applyFont="1" applyFill="1" applyBorder="1" applyAlignment="1">
      <alignment vertical="center" wrapText="1"/>
    </xf>
    <xf numFmtId="0" fontId="2" fillId="0" borderId="19" xfId="0" applyFont="1" applyFill="1" applyBorder="1"/>
    <xf numFmtId="0" fontId="2" fillId="0" borderId="3" xfId="0" applyFont="1" applyFill="1" applyBorder="1"/>
    <xf numFmtId="164" fontId="32" fillId="0" borderId="3" xfId="0" applyNumberFormat="1" applyFont="1" applyFill="1" applyBorder="1" applyAlignment="1">
      <alignment horizontal="center" vertical="center" wrapText="1"/>
    </xf>
    <xf numFmtId="0" fontId="20" fillId="0" borderId="6" xfId="0" applyFont="1" applyFill="1" applyBorder="1" applyAlignment="1">
      <alignment horizontal="center" vertical="center" wrapText="1"/>
    </xf>
    <xf numFmtId="164" fontId="20" fillId="0" borderId="3" xfId="0" applyNumberFormat="1"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10" xfId="0" applyFont="1" applyFill="1" applyBorder="1" applyAlignment="1">
      <alignment horizontal="center" vertical="center"/>
    </xf>
    <xf numFmtId="0" fontId="27" fillId="0" borderId="0" xfId="14" applyFont="1" applyFill="1" applyBorder="1" applyAlignment="1">
      <alignment horizontal="center" vertical="center" wrapText="1"/>
    </xf>
    <xf numFmtId="164" fontId="20" fillId="0" borderId="6" xfId="0" applyNumberFormat="1" applyFont="1" applyFill="1" applyBorder="1" applyAlignment="1">
      <alignment horizontal="center" vertical="center"/>
    </xf>
    <xf numFmtId="164" fontId="20" fillId="0" borderId="3" xfId="0" applyNumberFormat="1"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xf numFmtId="0" fontId="20" fillId="0" borderId="3" xfId="0" applyFont="1" applyFill="1" applyBorder="1"/>
    <xf numFmtId="0" fontId="20" fillId="0" borderId="6" xfId="0" applyFont="1" applyFill="1" applyBorder="1"/>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xf>
    <xf numFmtId="14" fontId="20" fillId="0" borderId="17" xfId="0" applyNumberFormat="1" applyFont="1" applyFill="1" applyBorder="1" applyAlignment="1">
      <alignment horizontal="center" vertical="center"/>
    </xf>
    <xf numFmtId="164" fontId="20" fillId="0" borderId="12" xfId="0" applyNumberFormat="1" applyFont="1" applyFill="1" applyBorder="1" applyAlignment="1">
      <alignment horizontal="center" vertical="center"/>
    </xf>
    <xf numFmtId="164" fontId="20" fillId="0" borderId="13" xfId="0" applyNumberFormat="1" applyFont="1" applyFill="1" applyBorder="1" applyAlignment="1">
      <alignment horizontal="center" vertical="center"/>
    </xf>
    <xf numFmtId="0" fontId="20" fillId="0" borderId="11" xfId="0" applyFont="1" applyFill="1" applyBorder="1"/>
    <xf numFmtId="0" fontId="20" fillId="0" borderId="12" xfId="0" applyFont="1" applyFill="1" applyBorder="1"/>
    <xf numFmtId="0" fontId="20" fillId="0" borderId="13" xfId="0" applyFont="1" applyFill="1" applyBorder="1"/>
    <xf numFmtId="0" fontId="2" fillId="0" borderId="20" xfId="0" applyFont="1" applyFill="1" applyBorder="1"/>
    <xf numFmtId="0" fontId="2" fillId="0" borderId="12" xfId="0" applyFont="1" applyFill="1" applyBorder="1"/>
    <xf numFmtId="14" fontId="21" fillId="2" borderId="13" xfId="0" applyNumberFormat="1" applyFont="1" applyFill="1" applyBorder="1" applyAlignment="1">
      <alignment horizontal="center" vertical="center" wrapText="1"/>
    </xf>
    <xf numFmtId="164" fontId="31" fillId="2" borderId="12" xfId="14" applyNumberFormat="1" applyFont="1" applyFill="1" applyBorder="1" applyAlignment="1">
      <alignment horizontal="center" vertical="center" wrapText="1"/>
    </xf>
    <xf numFmtId="0" fontId="20" fillId="2" borderId="13" xfId="0" applyFont="1" applyFill="1" applyBorder="1" applyAlignment="1">
      <alignment horizontal="center" vertical="center" wrapText="1"/>
    </xf>
    <xf numFmtId="164" fontId="21" fillId="0" borderId="12" xfId="0" applyNumberFormat="1" applyFont="1" applyBorder="1" applyAlignment="1">
      <alignment horizontal="center" vertical="center" wrapText="1"/>
    </xf>
    <xf numFmtId="0" fontId="21" fillId="2" borderId="4" xfId="0" applyFont="1" applyFill="1" applyBorder="1" applyAlignment="1">
      <alignment horizontal="center" vertical="center" wrapText="1"/>
    </xf>
    <xf numFmtId="164" fontId="20" fillId="2" borderId="10" xfId="0" applyNumberFormat="1" applyFont="1" applyFill="1" applyBorder="1" applyAlignment="1">
      <alignment horizontal="center" vertical="center" wrapText="1"/>
    </xf>
    <xf numFmtId="164" fontId="15" fillId="2" borderId="10" xfId="0" applyNumberFormat="1" applyFont="1" applyFill="1" applyBorder="1" applyAlignment="1">
      <alignment horizontal="center" vertical="center" wrapText="1"/>
    </xf>
    <xf numFmtId="164" fontId="7" fillId="2" borderId="3" xfId="0" applyNumberFormat="1" applyFont="1" applyFill="1" applyBorder="1" applyAlignment="1">
      <alignment horizontal="left" vertical="center" wrapText="1"/>
    </xf>
    <xf numFmtId="164" fontId="15" fillId="2" borderId="3" xfId="0" applyNumberFormat="1"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4" fontId="2" fillId="2" borderId="5" xfId="0" applyNumberFormat="1" applyFont="1" applyFill="1" applyBorder="1" applyAlignment="1">
      <alignment vertical="center" wrapText="1"/>
    </xf>
    <xf numFmtId="164" fontId="2" fillId="2" borderId="6" xfId="0" applyNumberFormat="1" applyFont="1" applyFill="1" applyBorder="1" applyAlignment="1">
      <alignment vertical="center" wrapText="1"/>
    </xf>
    <xf numFmtId="164" fontId="20" fillId="2" borderId="3" xfId="0" applyNumberFormat="1" applyFont="1" applyFill="1" applyBorder="1" applyAlignment="1">
      <alignment horizontal="center" vertical="top" wrapText="1"/>
    </xf>
    <xf numFmtId="164" fontId="32" fillId="2" borderId="10" xfId="0" applyNumberFormat="1" applyFont="1" applyFill="1" applyBorder="1" applyAlignment="1">
      <alignment horizontal="center" vertical="center" wrapText="1"/>
    </xf>
    <xf numFmtId="0" fontId="2" fillId="2" borderId="3" xfId="0" applyFont="1" applyFill="1" applyBorder="1"/>
    <xf numFmtId="0" fontId="2" fillId="2" borderId="5" xfId="0" applyFont="1" applyFill="1" applyBorder="1"/>
    <xf numFmtId="0" fontId="2" fillId="2" borderId="6" xfId="0" applyFont="1" applyFill="1" applyBorder="1"/>
    <xf numFmtId="0" fontId="20" fillId="2" borderId="6" xfId="0" applyFont="1" applyFill="1" applyBorder="1" applyAlignment="1">
      <alignment horizontal="center" vertical="center"/>
    </xf>
    <xf numFmtId="164" fontId="21" fillId="2" borderId="3" xfId="0" applyNumberFormat="1" applyFont="1" applyFill="1" applyBorder="1" applyAlignment="1">
      <alignment horizontal="center" vertical="center"/>
    </xf>
    <xf numFmtId="0" fontId="20" fillId="2" borderId="3" xfId="0" applyFont="1" applyFill="1" applyBorder="1" applyAlignment="1">
      <alignment horizontal="center" vertical="center"/>
    </xf>
    <xf numFmtId="164" fontId="15" fillId="2" borderId="21" xfId="0" applyNumberFormat="1" applyFont="1" applyFill="1" applyBorder="1" applyAlignment="1">
      <alignment horizontal="center" vertical="center" wrapText="1"/>
    </xf>
    <xf numFmtId="0" fontId="2" fillId="2" borderId="4" xfId="0" applyFont="1" applyFill="1" applyBorder="1"/>
    <xf numFmtId="0" fontId="2" fillId="2" borderId="25" xfId="0" applyFont="1" applyFill="1" applyBorder="1"/>
    <xf numFmtId="0" fontId="2" fillId="2" borderId="22" xfId="0" applyFont="1" applyFill="1" applyBorder="1"/>
    <xf numFmtId="164" fontId="15" fillId="2" borderId="11" xfId="0" applyNumberFormat="1" applyFont="1" applyFill="1" applyBorder="1" applyAlignment="1">
      <alignment horizontal="center" vertical="center" wrapText="1"/>
    </xf>
    <xf numFmtId="0" fontId="2" fillId="2" borderId="12" xfId="0" applyFont="1" applyFill="1" applyBorder="1"/>
    <xf numFmtId="0" fontId="2" fillId="2" borderId="17" xfId="0" applyFont="1" applyFill="1" applyBorder="1"/>
    <xf numFmtId="0" fontId="2" fillId="2" borderId="13" xfId="0" applyFont="1" applyFill="1" applyBorder="1"/>
    <xf numFmtId="14" fontId="1" fillId="2" borderId="0" xfId="0" applyNumberFormat="1" applyFont="1" applyFill="1" applyAlignment="1">
      <alignment horizontal="left"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3" fillId="0" borderId="0" xfId="0" applyFont="1" applyAlignment="1">
      <alignment horizontal="left" vertical="center"/>
    </xf>
    <xf numFmtId="0" fontId="1" fillId="0" borderId="2" xfId="0" applyFont="1" applyBorder="1" applyAlignment="1">
      <alignment horizontal="left" vertical="center" wrapText="1"/>
    </xf>
    <xf numFmtId="14" fontId="3" fillId="0" borderId="0" xfId="0" applyNumberFormat="1" applyFont="1" applyAlignment="1">
      <alignment horizontal="left" vertical="center"/>
    </xf>
    <xf numFmtId="0" fontId="3" fillId="0" borderId="0" xfId="0" applyFont="1" applyAlignment="1">
      <alignment horizontal="left"/>
    </xf>
    <xf numFmtId="14" fontId="3" fillId="0" borderId="0" xfId="0" applyNumberFormat="1" applyFont="1" applyAlignment="1">
      <alignment horizontal="left"/>
    </xf>
    <xf numFmtId="0" fontId="24" fillId="0" borderId="0" xfId="0" applyFont="1" applyAlignment="1">
      <alignment horizontal="left" vertical="center"/>
    </xf>
    <xf numFmtId="14" fontId="24" fillId="0" borderId="0" xfId="0" applyNumberFormat="1" applyFont="1" applyAlignment="1">
      <alignment horizontal="left"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Border="1" applyAlignment="1">
      <alignment horizontal="left" vertical="center"/>
    </xf>
    <xf numFmtId="0" fontId="2" fillId="0" borderId="4" xfId="0" applyFont="1" applyBorder="1" applyAlignment="1">
      <alignment horizontal="left" vertical="center"/>
    </xf>
    <xf numFmtId="0" fontId="16" fillId="3" borderId="14"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4" borderId="29"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16" xfId="0" applyFont="1" applyFill="1" applyBorder="1" applyAlignment="1">
      <alignment horizontal="center" vertical="center"/>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4" borderId="18" xfId="0" applyFont="1" applyFill="1" applyBorder="1" applyAlignment="1">
      <alignment horizontal="center" vertical="center"/>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0" borderId="3" xfId="0" applyFont="1" applyBorder="1" applyAlignment="1">
      <alignment horizontal="left" vertical="center"/>
    </xf>
    <xf numFmtId="0" fontId="20" fillId="0" borderId="4" xfId="0" applyFont="1" applyBorder="1" applyAlignment="1">
      <alignment horizontal="left" vertical="center"/>
    </xf>
    <xf numFmtId="0" fontId="38" fillId="3" borderId="7"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4" borderId="7" xfId="0" applyFont="1" applyFill="1" applyBorder="1" applyAlignment="1">
      <alignment horizontal="center" vertical="center"/>
    </xf>
    <xf numFmtId="0" fontId="38" fillId="4" borderId="8" xfId="0" applyFont="1" applyFill="1" applyBorder="1" applyAlignment="1">
      <alignment horizontal="center" vertical="center"/>
    </xf>
    <xf numFmtId="0" fontId="38" fillId="4" borderId="9"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4" xfId="0" applyFont="1" applyFill="1" applyBorder="1" applyAlignment="1">
      <alignment horizontal="left" vertical="center"/>
    </xf>
  </cellXfs>
  <cellStyles count="17">
    <cellStyle name="Hipervínculo" xfId="14" builtinId="8"/>
    <cellStyle name="Hipervínculo 2" xfId="9" xr:uid="{3BDAC8D3-ACCF-4D19-A162-0F09C6A2BAE1}"/>
    <cellStyle name="Hyperlink" xfId="5" xr:uid="{F07ACFD4-D336-4737-A42A-5ED7C3D04A82}"/>
    <cellStyle name="Millares [0] 2" xfId="13" xr:uid="{DBF5C5EA-9317-49AE-8A9F-DE345F568E42}"/>
    <cellStyle name="Millares [0] 2 2" xfId="15" xr:uid="{5C117ED2-64AC-46BA-9B62-A9890D0992A4}"/>
    <cellStyle name="Normal" xfId="0" builtinId="0"/>
    <cellStyle name="Normal 2" xfId="6" xr:uid="{CEE664D9-48FA-4DD4-B7A8-7806DDD9E9D8}"/>
    <cellStyle name="Normal 3" xfId="1" xr:uid="{BF2CED3E-20DD-48DC-A32A-7840677AEB3A}"/>
    <cellStyle name="Normal 3 2" xfId="11" xr:uid="{E04AF2F7-EA61-4DB3-9C02-8592DDD12B36}"/>
    <cellStyle name="Normal 3 3" xfId="7" xr:uid="{BAA3B353-7FC8-4F51-A9FF-711909328DBE}"/>
    <cellStyle name="Normal 3 4" xfId="2" xr:uid="{96F3B010-F8BA-44FB-8D80-BF4B388DF1AD}"/>
    <cellStyle name="Normal 4" xfId="4" xr:uid="{19B21693-931B-40BF-94AB-79290DF2FD07}"/>
    <cellStyle name="Normal 4 2" xfId="10" xr:uid="{86341311-4F54-4E36-A1C7-45A3BB5C996C}"/>
    <cellStyle name="Porcentaje" xfId="16" builtinId="5"/>
    <cellStyle name="Porcentaje 2" xfId="3" xr:uid="{8AFCEEDE-4DCD-47D8-A8AB-AB096301D70B}"/>
    <cellStyle name="Porcentaje 2 2" xfId="12" xr:uid="{68F51A6B-B186-498C-95A4-785DF639B67D}"/>
    <cellStyle name="Porcentaje 2 3" xfId="8" xr:uid="{65DFFB34-14FB-4C0B-9EAF-2F62A73D73F3}"/>
  </cellStyles>
  <dxfs count="23">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7" tint="0.79998168889431442"/>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9" tint="0.59999389629810485"/>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name val="Calibri"/>
        <family val="2"/>
        <scheme val="minor"/>
      </font>
    </dxf>
  </dxfs>
  <tableStyles count="1" defaultTableStyle="TableStyleMedium2" defaultPivotStyle="PivotStyleLight16">
    <tableStyle name="Invisible" pivot="0" table="0" count="0" xr9:uid="{6453ADCF-E35C-4659-880A-B61FE97EEB95}"/>
  </tableStyles>
  <colors>
    <mruColors>
      <color rgb="FF32B4A8"/>
      <color rgb="FF33CCCC"/>
      <color rgb="FFB64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365882</xdr:colOff>
      <xdr:row>0</xdr:row>
      <xdr:rowOff>142875</xdr:rowOff>
    </xdr:from>
    <xdr:to>
      <xdr:col>0</xdr:col>
      <xdr:colOff>1921632</xdr:colOff>
      <xdr:row>1</xdr:row>
      <xdr:rowOff>164317</xdr:rowOff>
    </xdr:to>
    <xdr:pic>
      <xdr:nvPicPr>
        <xdr:cNvPr id="3" name="Imagen 2">
          <a:extLst>
            <a:ext uri="{FF2B5EF4-FFF2-40B4-BE49-F238E27FC236}">
              <a16:creationId xmlns:a16="http://schemas.microsoft.com/office/drawing/2014/main" id="{724A8D68-8870-4796-B57F-B27507D8AA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5882" y="142875"/>
          <a:ext cx="1555750" cy="806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354965</xdr:colOff>
      <xdr:row>0</xdr:row>
      <xdr:rowOff>188595</xdr:rowOff>
    </xdr:from>
    <xdr:to>
      <xdr:col>0</xdr:col>
      <xdr:colOff>1910715</xdr:colOff>
      <xdr:row>2</xdr:row>
      <xdr:rowOff>0</xdr:rowOff>
    </xdr:to>
    <xdr:pic>
      <xdr:nvPicPr>
        <xdr:cNvPr id="2" name="Imagen 1">
          <a:extLst>
            <a:ext uri="{FF2B5EF4-FFF2-40B4-BE49-F238E27FC236}">
              <a16:creationId xmlns:a16="http://schemas.microsoft.com/office/drawing/2014/main" id="{51B46724-9935-40B9-9BB2-E9CFD96C0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4965" y="188595"/>
          <a:ext cx="1555750" cy="8063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365125</xdr:colOff>
      <xdr:row>0</xdr:row>
      <xdr:rowOff>206375</xdr:rowOff>
    </xdr:from>
    <xdr:to>
      <xdr:col>0</xdr:col>
      <xdr:colOff>1920875</xdr:colOff>
      <xdr:row>3</xdr:row>
      <xdr:rowOff>25400</xdr:rowOff>
    </xdr:to>
    <xdr:pic>
      <xdr:nvPicPr>
        <xdr:cNvPr id="2" name="Imagen 1">
          <a:extLst>
            <a:ext uri="{FF2B5EF4-FFF2-40B4-BE49-F238E27FC236}">
              <a16:creationId xmlns:a16="http://schemas.microsoft.com/office/drawing/2014/main" id="{A6FD3426-7C20-4A19-8D8C-3B3262AB2F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5125" y="206375"/>
          <a:ext cx="1555750" cy="796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278765</xdr:colOff>
      <xdr:row>0</xdr:row>
      <xdr:rowOff>142874</xdr:rowOff>
    </xdr:from>
    <xdr:to>
      <xdr:col>0</xdr:col>
      <xdr:colOff>2044777</xdr:colOff>
      <xdr:row>3</xdr:row>
      <xdr:rowOff>76199</xdr:rowOff>
    </xdr:to>
    <xdr:pic>
      <xdr:nvPicPr>
        <xdr:cNvPr id="2" name="Imagen 1">
          <a:extLst>
            <a:ext uri="{FF2B5EF4-FFF2-40B4-BE49-F238E27FC236}">
              <a16:creationId xmlns:a16="http://schemas.microsoft.com/office/drawing/2014/main" id="{06AA2250-EFC0-44DD-B7FC-C61AD3CF71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8765" y="142874"/>
          <a:ext cx="1766012"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352425</xdr:colOff>
      <xdr:row>0</xdr:row>
      <xdr:rowOff>168275</xdr:rowOff>
    </xdr:from>
    <xdr:to>
      <xdr:col>0</xdr:col>
      <xdr:colOff>1908175</xdr:colOff>
      <xdr:row>1</xdr:row>
      <xdr:rowOff>189717</xdr:rowOff>
    </xdr:to>
    <xdr:pic>
      <xdr:nvPicPr>
        <xdr:cNvPr id="2" name="Imagen 1">
          <a:extLst>
            <a:ext uri="{FF2B5EF4-FFF2-40B4-BE49-F238E27FC236}">
              <a16:creationId xmlns:a16="http://schemas.microsoft.com/office/drawing/2014/main" id="{8461E4D9-679A-4255-9D99-2ACD2863AC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2425" y="168275"/>
          <a:ext cx="1555750" cy="8088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537844</xdr:colOff>
      <xdr:row>0</xdr:row>
      <xdr:rowOff>112395</xdr:rowOff>
    </xdr:from>
    <xdr:to>
      <xdr:col>0</xdr:col>
      <xdr:colOff>2377439</xdr:colOff>
      <xdr:row>3</xdr:row>
      <xdr:rowOff>93481</xdr:rowOff>
    </xdr:to>
    <xdr:pic>
      <xdr:nvPicPr>
        <xdr:cNvPr id="2" name="Imagen 1">
          <a:extLst>
            <a:ext uri="{FF2B5EF4-FFF2-40B4-BE49-F238E27FC236}">
              <a16:creationId xmlns:a16="http://schemas.microsoft.com/office/drawing/2014/main" id="{D47CC6BD-D027-4C31-BFB1-1681D4848C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7844" y="112395"/>
          <a:ext cx="1839595" cy="9716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6AE2F6-EC92-4BDE-B9EB-C9E0CB755E10}" name="Tabla2" displayName="Tabla2" ref="A1:E16" totalsRowShown="0" headerRowDxfId="22" dataDxfId="21">
  <autoFilter ref="A1:E16" xr:uid="{00000000-0009-0000-0100-000002000000}"/>
  <tableColumns count="5">
    <tableColumn id="1" xr3:uid="{00000000-0010-0000-0000-000001000000}" name="Atributo" dataDxfId="20"/>
    <tableColumn id="2" xr3:uid="{00000000-0010-0000-0000-000002000000}" name="Descripción del atributo" dataDxfId="19"/>
    <tableColumn id="3" xr3:uid="{00000000-0010-0000-0000-000003000000}" name="Tipo de atributo" dataDxfId="18"/>
    <tableColumn id="4" xr3:uid="{00000000-0010-0000-0000-000004000000}" name="Ejemplo de registro" dataDxfId="17"/>
    <tableColumn id="5" xr3:uid="{00000000-0010-0000-0000-000005000000}" name="Calidad del dato"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1877E26-BAFA-4FFF-8396-2A59DC876D14}" name="Tabla1" displayName="Tabla1" ref="A1:G8" totalsRowCount="1" headerRowDxfId="15" dataDxfId="14">
  <autoFilter ref="A1:G7" xr:uid="{CE98BFC6-B1BD-405F-916B-1EE872B3B78C}"/>
  <tableColumns count="7">
    <tableColumn id="1" xr3:uid="{07F912BA-2846-4471-867E-5F2107640245}" name="Componente" dataDxfId="13" totalsRowDxfId="12"/>
    <tableColumn id="7" xr3:uid="{B1783BDF-AEB3-49E6-816E-4C17EA6B2346}" name="Total Actividades" totalsRowFunction="custom" dataDxfId="11" totalsRowDxfId="10">
      <totalsRowFormula>SUM(B2:B7)</totalsRowFormula>
    </tableColumn>
    <tableColumn id="2" xr3:uid="{E617619C-B912-4ED1-896F-2894F64C391B}" name="Planeadas" totalsRowFunction="sum" dataDxfId="9" totalsRowDxfId="8"/>
    <tableColumn id="3" xr3:uid="{C73F1EBA-9BFC-4582-8C0C-828A93BFB7A9}" name="Si" totalsRowFunction="sum" dataDxfId="7" totalsRowDxfId="6"/>
    <tableColumn id="4" xr3:uid="{7932F744-D24E-40E4-822F-B9B540505CB4}" name="Parcialmente" totalsRowFunction="sum" dataDxfId="5" totalsRowDxfId="4"/>
    <tableColumn id="5" xr3:uid="{A46D2E9B-517B-4420-9351-072BE3E08506}" name="No aplica al periodo evaluado" totalsRowFunction="sum" dataDxfId="3" totalsRowDxfId="2"/>
    <tableColumn id="6" xr3:uid="{880ABA5B-F2CF-490E-BE5E-ACCC1F7F7B52}" name="No " totalsRowFunction="sum"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f:/r/sites/OficinaAsesoradePlaneacin/Despacho%20%20Planes/Planes/Planes%20Estrat%C3%A9gicos/2026/PTEP/Monitoreo/I%20Trimestre/OAP/Riesgos?csf=1&amp;web=1&amp;e=wq1Afc" TargetMode="External"/><Relationship Id="rId7" Type="http://schemas.openxmlformats.org/officeDocument/2006/relationships/hyperlink" Target="../../../../../../../../../:f:/r/sites/OficinaAsesoradePlaneacin/Despacho%20%20Planes/Planes/Planes%20Estrat%C3%A9gicos/2026/PTEP/Monitoreo/I%20Trimestre/DC?csf=1&amp;web=1&amp;e=SclIj3" TargetMode="External"/><Relationship Id="rId2" Type="http://schemas.openxmlformats.org/officeDocument/2006/relationships/hyperlink" Target="https://docs.supersalud.gov.co/PortalWeb/planeacion/AdministracionSIG/DEPI01.pdf" TargetMode="External"/><Relationship Id="rId1" Type="http://schemas.openxmlformats.org/officeDocument/2006/relationships/hyperlink" Target="https://docs.supersalud.gov.co/PortalWeb/Juridica/Resoluciones/Resoluci%C3%B3n%20n%C3%BAmero%202025100000012006-6%20de%202025.pdf" TargetMode="External"/><Relationship Id="rId6" Type="http://schemas.openxmlformats.org/officeDocument/2006/relationships/hyperlink" Target="../../../../../../../../../:u:/r/sites/OficinaAsesoradePlaneacin/Despacho%20%20Planes/Planes/Planes%20Estrat%C3%A9gicos/2026/PTEP/Monitoreo/I%20Trimestre/DID/GESTION%20DE%20RIESGOS_2026.zip?csf=1&amp;web=1&amp;e=VhDIMD" TargetMode="External"/><Relationship Id="rId11" Type="http://schemas.openxmlformats.org/officeDocument/2006/relationships/comments" Target="../comments1.xml"/><Relationship Id="rId5" Type="http://schemas.openxmlformats.org/officeDocument/2006/relationships/hyperlink" Target="../../../../../../../../../:f:/r/sites/OficinaAsesoradePlaneacin/Despacho%20%20Planes/Planes/Planes%20Estrat%C3%A9gicos/2026/PTEP/Monitoreo/I%20Trimestre/OAP/Riesgos?csf=1&amp;web=1&amp;e=wq1Afc" TargetMode="External"/><Relationship Id="rId10" Type="http://schemas.openxmlformats.org/officeDocument/2006/relationships/vmlDrawing" Target="../drawings/vmlDrawing1.vml"/><Relationship Id="rId4" Type="http://schemas.openxmlformats.org/officeDocument/2006/relationships/hyperlink" Target="../../../../../../../../../:f:/r/sites/OficinaAsesoradePlaneacin/Despacho%20%20Planes/Planes/Planes%20Estrat%C3%A9gicos/2026/PTEP/Monitoreo/I%20Trimestre/OAP/Riesgos?csf=1&amp;web=1&amp;e=wq1Afc"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upersalud.sharepoint.com/:b:/r/sites/OficinaAsesoradePlaneacin/Despacho%20%20Planes/Planes/Planes%20Estrat%C3%A9gicos/2026/PTEP/Monitoreo/I%20Trimestre/OAP/Riesgos/Lista%20de%20asistencia%20Mesa%20T%C3%A9cnica%20con%20Secretaria%20de%20Transparencia%20-%20Riesgos%20de%20Integridad.pdf?csf=1&amp;web=1&amp;e=lvg0Ik" TargetMode="External"/><Relationship Id="rId1" Type="http://schemas.openxmlformats.org/officeDocument/2006/relationships/hyperlink" Target="https://supersalud.sharepoint.com/:b:/r/sites/OficinaAsesoradePlaneacin/Despacho%20%20Planes/Planes/Planes%20Estrat%C3%A9gicos/2026/PTEP/Monitoreo/I%20Trimestre/DC/Resoluci%C3%B3n%20Creaci%C3%B3n%20Comit%C3%A9%20Contrataci%C3%B3n%202026.pdf?csf=1&amp;web=1&amp;e=mKFxaF"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f:/r/sites/OficinaAsesoradePlaneacin/Despacho%20%20Planes/Planes/Planes%20Estrat%C3%A9gicos/2026/PTEP/Monitoreo/I%20Trimestre/DJ?csf=1&amp;web=1&amp;e=QDXFBe" TargetMode="External"/><Relationship Id="rId3" Type="http://schemas.openxmlformats.org/officeDocument/2006/relationships/hyperlink" Target="https://supersalud.sharepoint.com/:w:/r/sites/OficinaAsesoradePlaneacin/Despacho%20%20Planes/Planes/Planes%20Estrat%C3%A9gicos/2026/PTEP/Monitoreo/I%20Trimestre/OAC/evidencia-acceso-a-informa-transparencia-A14.docx?d=wabd717a802ed4349bea37ad968362d55&amp;csf=1&amp;web=1&amp;e=2BBDts" TargetMode="External"/><Relationship Id="rId7" Type="http://schemas.openxmlformats.org/officeDocument/2006/relationships/hyperlink" Target="https://supersalud.sharepoint.com/:w:/r/sites/OficinaAsesoradePlaneacin/Despacho%20%20Planes/Planes/Planes%20Estrat%C3%A9gicos/2026/PTEP/Monitoreo/I%20Trimestre/DID/INFORME%20DE%20ACCESIBILIDAD%20PORTAL%20WEB%20SNS.docx?d=w315350fdf3174230a0ab79dd567f97a1&amp;csf=1&amp;web=1&amp;e=6Uklw4" TargetMode="External"/><Relationship Id="rId12" Type="http://schemas.openxmlformats.org/officeDocument/2006/relationships/comments" Target="../comments3.xml"/><Relationship Id="rId2" Type="http://schemas.openxmlformats.org/officeDocument/2006/relationships/hyperlink" Target="https://www.supersalud.gov.co/es-co/nuestra-entidad/control/informes-institucionales" TargetMode="External"/><Relationship Id="rId1" Type="http://schemas.openxmlformats.org/officeDocument/2006/relationships/hyperlink" Target="https://mapas.supersalud.gov.co/arcgisportal/apps/sites/" TargetMode="External"/><Relationship Id="rId6" Type="http://schemas.openxmlformats.org/officeDocument/2006/relationships/hyperlink" Target="../../../../../../../../../:u:/r/sites/OficinaAsesoradePlaneacin/Despacho%20%20Planes/Planes/Planes%20Estrat%C3%A9gicos/2026/PTEP/Monitoreo/I%20Trimestre/DID/CARPETA%20DE%20ACTIVOS%202026.zip?csf=1&amp;web=1&amp;e=9av9wE" TargetMode="External"/><Relationship Id="rId11" Type="http://schemas.openxmlformats.org/officeDocument/2006/relationships/vmlDrawing" Target="../drawings/vmlDrawing3.vml"/><Relationship Id="rId5" Type="http://schemas.openxmlformats.org/officeDocument/2006/relationships/hyperlink" Target="https://www.supersalud.gov.co/es-co/nuestra-entidad/financiera/ejecucion-presupuestal%20%20;" TargetMode="External"/><Relationship Id="rId10" Type="http://schemas.openxmlformats.org/officeDocument/2006/relationships/drawing" Target="../drawings/drawing3.xml"/><Relationship Id="rId4" Type="http://schemas.openxmlformats.org/officeDocument/2006/relationships/hyperlink" Target="https://supersalud.sharepoint.com/:w:/r/sites/OficinaAsesoradePlaneacin/Despacho%20%20Planes/Planes/Planes%20Estrat%C3%A9gicos/2026/PTEP/Monitoreo/I%20Trimestre/OAC/evidencia-acceso-a-informa-transparencia-A14.docx?d=wabd717a802ed4349bea37ad968362d55&amp;csf=1&amp;web=1&amp;e=2BBDts"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f:/g/DID/IgCNtbhV8FaiTKCdUe2GPwY2AREI4vixWYx6-KdjW2YAde0?e=TN44vI" TargetMode="External"/><Relationship Id="rId13"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18"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3" Type="http://schemas.openxmlformats.org/officeDocument/2006/relationships/hyperlink" Target="../../../../../../../../Participacion/Lists/Participacin%20Ciudadana/AllItems.aspx?OR=Teams%2DHL&amp;CT=1769468215391" TargetMode="External"/><Relationship Id="rId21" Type="http://schemas.openxmlformats.org/officeDocument/2006/relationships/printerSettings" Target="../printerSettings/printerSettings4.bin"/><Relationship Id="rId7" Type="http://schemas.openxmlformats.org/officeDocument/2006/relationships/hyperlink" Target="../../../../../../../../Participacion/Lists/Participacin%20Ciudadana/AllItems.aspx?OR=Teams%2DHL&amp;CT=1769468215391" TargetMode="External"/><Relationship Id="rId12"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17"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2" Type="http://schemas.openxmlformats.org/officeDocument/2006/relationships/hyperlink" Target="../../../../../../../../Participacion/Lists/Participacin%20Ciudadana/AllItems.aspx?OR=Teams%2DHL&amp;CT=1769468215391" TargetMode="External"/><Relationship Id="rId16"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20"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1" Type="http://schemas.openxmlformats.org/officeDocument/2006/relationships/hyperlink" Target="../../../../../../../../Participacion/Lists/Participacin%20Ciudadana/AllItems.aspx?OR=Teams%2DHL&amp;CT=1769468215391" TargetMode="External"/><Relationship Id="rId6" Type="http://schemas.openxmlformats.org/officeDocument/2006/relationships/hyperlink" Target="../../../../../../../../Participacion/Lists/Participacin%20Ciudadana/AllItems.aspx?OR=Teams%2DHL&amp;CT=1769468215391" TargetMode="External"/><Relationship Id="rId11"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24" Type="http://schemas.openxmlformats.org/officeDocument/2006/relationships/comments" Target="../comments4.xml"/><Relationship Id="rId5" Type="http://schemas.openxmlformats.org/officeDocument/2006/relationships/hyperlink" Target="../../../../../../../../Participacion/Lists/Participacin%20Ciudadana/AllItems.aspx?OR=Teams%2DHL&amp;CT=1769468215391" TargetMode="External"/><Relationship Id="rId15"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23" Type="http://schemas.openxmlformats.org/officeDocument/2006/relationships/vmlDrawing" Target="../drawings/vmlDrawing4.vml"/><Relationship Id="rId10" Type="http://schemas.openxmlformats.org/officeDocument/2006/relationships/hyperlink" Target="https://docs.supersalud.gov.co/PortalWeb/ProteccionUsuario/Actas%20de%20Eventos/30.12.2025%20Acta%20de%20participaci%C3%B3n%20Ciudadana%20PEI%20y%20PAG%202026.pdfSe%20registra%20en%20el%20sitio%20de%20Sharepoint%20Participaci&#243;n" TargetMode="External"/><Relationship Id="rId19"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4" Type="http://schemas.openxmlformats.org/officeDocument/2006/relationships/hyperlink" Target="../../../../../../../../Participacion/Lists/Participacin%20Ciudadana/AllItems.aspx?OR=Teams%2DHL&amp;CT=1769468215391" TargetMode="External"/><Relationship Id="rId9" Type="http://schemas.openxmlformats.org/officeDocument/2006/relationships/hyperlink" Target="https://docs.supersalud.gov.co/PortalWeb/ProteccionUsuario/Actas%20de%20Eventos/30.12.2025%20Acta%20de%20participaci%C3%B3n%20Ciudadana%20PEI%20y%20PAG%202026.pdfSe%20registra%20en%20el%20sitio%20de%20Sharepoint%20Participaci&#243;n" TargetMode="External"/><Relationship Id="rId14" Type="http://schemas.openxmlformats.org/officeDocument/2006/relationships/hyperlink" Target="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TargetMode="External"/><Relationship Id="rId22"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f:/r/sites/OficinaAsesoradePlaneacin/Despacho%20%20Planes/Planes/Planes%20Estrat%C3%A9gicos/2026/PTEP/Monitoreo/I%20Trimestre/DTH/Piezas%20Graficas?csf=1&amp;web=1&amp;e=DGtFUh" TargetMode="External"/><Relationship Id="rId1" Type="http://schemas.openxmlformats.org/officeDocument/2006/relationships/hyperlink" Target="../../../../../../../../../:f:/r/sites/OficinaAsesoradePlaneacin/Despacho%20%20Planes/Planes/Planes%20Estrat%C3%A9gicos/2026/PTEP/Monitoreo/I%20Trimestre/DTH/Charlas?csf=1&amp;web=1&amp;e=uQKJEx"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f:/r/sites/OficinaAsesoradePlaneacin/Despacho%20%20Planes/Planes/Planes%20Estrat%C3%A9gicos/2026/PTEP/Monitoreo/I%20Trimestre/OAP/Racionalizaci%C3%B3n?csf=1&amp;web=1&amp;e=zZDfSf"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581CB-8121-4E1C-83DD-A188B4D78D5B}">
  <dimension ref="A1:F21"/>
  <sheetViews>
    <sheetView workbookViewId="0"/>
  </sheetViews>
  <sheetFormatPr baseColWidth="10" defaultColWidth="11.42578125" defaultRowHeight="15" x14ac:dyDescent="0.25"/>
  <cols>
    <col min="1" max="1" width="21" customWidth="1"/>
    <col min="2" max="2" width="55.5703125" customWidth="1"/>
    <col min="3" max="3" width="15.5703125" customWidth="1"/>
    <col min="4" max="4" width="32.7109375" bestFit="1" customWidth="1"/>
    <col min="5" max="5" width="28" bestFit="1" customWidth="1"/>
    <col min="6" max="6" width="21.5703125" customWidth="1"/>
  </cols>
  <sheetData>
    <row r="1" spans="1:6" x14ac:dyDescent="0.25">
      <c r="A1" s="21"/>
      <c r="B1" s="21" t="s">
        <v>0</v>
      </c>
      <c r="C1" s="21" t="s">
        <v>1</v>
      </c>
      <c r="D1" s="21" t="s">
        <v>2</v>
      </c>
      <c r="E1" s="21" t="s">
        <v>3</v>
      </c>
      <c r="F1" s="21" t="s">
        <v>4</v>
      </c>
    </row>
    <row r="2" spans="1:6" ht="16.5" x14ac:dyDescent="0.3">
      <c r="A2" s="17"/>
      <c r="B2" s="20" t="s">
        <v>5</v>
      </c>
      <c r="C2" s="18" t="s">
        <v>6</v>
      </c>
      <c r="D2" s="18" t="s">
        <v>7</v>
      </c>
      <c r="E2" s="24" t="s">
        <v>8</v>
      </c>
      <c r="F2" s="18" t="s">
        <v>9</v>
      </c>
    </row>
    <row r="3" spans="1:6" ht="16.5" x14ac:dyDescent="0.3">
      <c r="A3" s="17"/>
      <c r="B3" s="20" t="s">
        <v>10</v>
      </c>
      <c r="C3" s="18" t="s">
        <v>11</v>
      </c>
      <c r="D3" s="18" t="s">
        <v>12</v>
      </c>
      <c r="E3" s="24" t="s">
        <v>13</v>
      </c>
      <c r="F3" s="18" t="s">
        <v>14</v>
      </c>
    </row>
    <row r="4" spans="1:6" ht="33" x14ac:dyDescent="0.3">
      <c r="A4" s="17"/>
      <c r="B4" s="20" t="s">
        <v>15</v>
      </c>
      <c r="C4" s="18" t="s">
        <v>16</v>
      </c>
      <c r="D4" s="18" t="s">
        <v>17</v>
      </c>
      <c r="E4" s="18" t="s">
        <v>18</v>
      </c>
      <c r="F4" s="18" t="s">
        <v>19</v>
      </c>
    </row>
    <row r="5" spans="1:6" ht="47.25" customHeight="1" x14ac:dyDescent="0.3">
      <c r="A5" s="17"/>
      <c r="B5" s="20" t="s">
        <v>20</v>
      </c>
      <c r="C5" s="18" t="s">
        <v>21</v>
      </c>
      <c r="D5" s="18" t="s">
        <v>22</v>
      </c>
      <c r="E5" s="24" t="s">
        <v>23</v>
      </c>
      <c r="F5" s="18" t="s">
        <v>24</v>
      </c>
    </row>
    <row r="6" spans="1:6" ht="16.5" x14ac:dyDescent="0.3">
      <c r="A6" s="17"/>
      <c r="B6" s="20" t="s">
        <v>25</v>
      </c>
      <c r="C6" s="18"/>
      <c r="D6" s="18" t="s">
        <v>26</v>
      </c>
      <c r="E6" s="24" t="s">
        <v>27</v>
      </c>
      <c r="F6" s="18"/>
    </row>
    <row r="7" spans="1:6" ht="30.75" x14ac:dyDescent="0.3">
      <c r="A7" s="17"/>
      <c r="B7" s="20" t="s">
        <v>28</v>
      </c>
      <c r="C7" s="18"/>
      <c r="D7" s="18" t="s">
        <v>29</v>
      </c>
      <c r="E7" s="24" t="s">
        <v>30</v>
      </c>
      <c r="F7" s="18"/>
    </row>
    <row r="8" spans="1:6" ht="16.5" x14ac:dyDescent="0.3">
      <c r="A8" s="19"/>
      <c r="B8" s="20" t="s">
        <v>31</v>
      </c>
      <c r="C8" s="18"/>
      <c r="D8" s="18" t="s">
        <v>32</v>
      </c>
      <c r="E8" s="24" t="s">
        <v>33</v>
      </c>
      <c r="F8" s="18"/>
    </row>
    <row r="9" spans="1:6" ht="16.5" x14ac:dyDescent="0.3">
      <c r="A9" s="19"/>
      <c r="B9" s="20" t="s">
        <v>34</v>
      </c>
      <c r="C9" s="18"/>
      <c r="D9" s="18" t="s">
        <v>35</v>
      </c>
    </row>
    <row r="10" spans="1:6" ht="16.5" x14ac:dyDescent="0.3">
      <c r="A10" s="19"/>
      <c r="B10" s="20" t="s">
        <v>36</v>
      </c>
      <c r="C10" s="18"/>
    </row>
    <row r="11" spans="1:6" ht="33" x14ac:dyDescent="0.3">
      <c r="A11" s="18"/>
      <c r="B11" s="20" t="s">
        <v>37</v>
      </c>
      <c r="C11" s="18"/>
    </row>
    <row r="12" spans="1:6" ht="16.5" x14ac:dyDescent="0.3">
      <c r="A12" s="18"/>
      <c r="B12" s="20" t="s">
        <v>38</v>
      </c>
      <c r="C12" s="18"/>
    </row>
    <row r="13" spans="1:6" ht="16.5" x14ac:dyDescent="0.3">
      <c r="A13" s="18"/>
      <c r="B13" s="20" t="s">
        <v>39</v>
      </c>
      <c r="C13" s="18"/>
    </row>
    <row r="14" spans="1:6" ht="16.5" x14ac:dyDescent="0.3">
      <c r="A14" s="18"/>
      <c r="B14" s="20" t="s">
        <v>40</v>
      </c>
      <c r="C14" s="18"/>
    </row>
    <row r="15" spans="1:6" ht="16.5" x14ac:dyDescent="0.3">
      <c r="A15" s="18"/>
      <c r="B15" s="20" t="s">
        <v>41</v>
      </c>
      <c r="C15" s="18"/>
    </row>
    <row r="16" spans="1:6" x14ac:dyDescent="0.25">
      <c r="A16" s="18"/>
      <c r="B16" s="72" t="s">
        <v>42</v>
      </c>
      <c r="C16" s="18"/>
    </row>
    <row r="17" spans="1:5" ht="16.5" x14ac:dyDescent="0.3">
      <c r="A17" s="18"/>
      <c r="B17" s="20" t="s">
        <v>43</v>
      </c>
      <c r="C17" s="18"/>
    </row>
    <row r="18" spans="1:5" x14ac:dyDescent="0.25">
      <c r="A18" s="18"/>
      <c r="B18" s="19" t="s">
        <v>44</v>
      </c>
      <c r="C18" s="18"/>
    </row>
    <row r="19" spans="1:5" ht="33" x14ac:dyDescent="0.3">
      <c r="A19" s="18"/>
      <c r="B19" s="20" t="s">
        <v>45</v>
      </c>
      <c r="C19" s="18"/>
    </row>
    <row r="21" spans="1:5" x14ac:dyDescent="0.25">
      <c r="E21" s="60"/>
    </row>
  </sheetData>
  <sortState xmlns:xlrd2="http://schemas.microsoft.com/office/spreadsheetml/2017/richdata2" ref="E2:E8">
    <sortCondition ref="E2:E8"/>
  </sortState>
  <dataValidations count="1">
    <dataValidation type="list" allowBlank="1" showInputMessage="1" showErrorMessage="1" sqref="A2:A9" xr:uid="{08EB3418-F621-4CAC-B3ED-0A5FB8E9CB44}">
      <formula1>$A$2:$A$9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C429F-F92F-4C44-86E3-717B2EFCB883}">
  <dimension ref="A1:L8"/>
  <sheetViews>
    <sheetView zoomScale="70" zoomScaleNormal="70" workbookViewId="0">
      <selection activeCell="E2" sqref="E2"/>
    </sheetView>
  </sheetViews>
  <sheetFormatPr baseColWidth="10" defaultColWidth="11.42578125" defaultRowHeight="15" x14ac:dyDescent="0.25"/>
  <cols>
    <col min="1" max="1" width="25.28515625" customWidth="1"/>
    <col min="4" max="4" width="14.7109375" customWidth="1"/>
  </cols>
  <sheetData>
    <row r="1" spans="1:12" ht="45" x14ac:dyDescent="0.25">
      <c r="A1" s="103" t="s">
        <v>386</v>
      </c>
      <c r="B1" s="103" t="s">
        <v>387</v>
      </c>
      <c r="C1" s="103" t="s">
        <v>388</v>
      </c>
      <c r="D1" s="104" t="s">
        <v>6</v>
      </c>
      <c r="E1" s="103" t="s">
        <v>16</v>
      </c>
      <c r="F1" s="105" t="s">
        <v>389</v>
      </c>
      <c r="G1" s="104" t="s">
        <v>390</v>
      </c>
    </row>
    <row r="2" spans="1:12" x14ac:dyDescent="0.25">
      <c r="A2" s="103" t="s">
        <v>391</v>
      </c>
      <c r="B2" s="104">
        <v>13</v>
      </c>
      <c r="C2" s="104">
        <v>10</v>
      </c>
      <c r="D2" s="104">
        <v>4</v>
      </c>
      <c r="E2" s="104">
        <v>2</v>
      </c>
      <c r="F2" s="104">
        <v>3</v>
      </c>
      <c r="G2" s="104">
        <v>4</v>
      </c>
      <c r="H2" t="s">
        <v>388</v>
      </c>
      <c r="K2" t="s">
        <v>392</v>
      </c>
    </row>
    <row r="3" spans="1:12" x14ac:dyDescent="0.25">
      <c r="A3" s="103" t="s">
        <v>393</v>
      </c>
      <c r="B3" s="104">
        <v>6</v>
      </c>
      <c r="C3" s="104">
        <v>6</v>
      </c>
      <c r="D3" s="104">
        <v>2</v>
      </c>
      <c r="E3" s="104">
        <v>3</v>
      </c>
      <c r="F3" s="104">
        <v>0</v>
      </c>
      <c r="G3" s="104">
        <v>1</v>
      </c>
      <c r="H3" s="119">
        <f>Tabla1[[#Totals],[Planeadas]]</f>
        <v>45</v>
      </c>
      <c r="I3" s="106">
        <v>1</v>
      </c>
      <c r="K3" s="121">
        <f>Tabla1[[#Totals],[Total Actividades]]</f>
        <v>79</v>
      </c>
      <c r="L3" s="106">
        <v>1</v>
      </c>
    </row>
    <row r="4" spans="1:12" x14ac:dyDescent="0.25">
      <c r="A4" s="103" t="s">
        <v>394</v>
      </c>
      <c r="B4" s="104">
        <v>16</v>
      </c>
      <c r="C4" s="104">
        <v>13</v>
      </c>
      <c r="D4" s="104">
        <v>10</v>
      </c>
      <c r="E4" s="104">
        <v>2</v>
      </c>
      <c r="F4" s="104">
        <v>3</v>
      </c>
      <c r="G4" s="104">
        <v>1</v>
      </c>
      <c r="H4" s="117">
        <f>Tabla1[[#Totals],[Si]]+Tabla1[[#Totals],[Parcialmente]]</f>
        <v>39</v>
      </c>
      <c r="I4" s="107">
        <f>(I3*H4)/H3</f>
        <v>0.8666666666666667</v>
      </c>
      <c r="K4">
        <f>H4</f>
        <v>39</v>
      </c>
      <c r="L4" s="107">
        <f>(L3*K4)/K3</f>
        <v>0.49367088607594939</v>
      </c>
    </row>
    <row r="5" spans="1:12" x14ac:dyDescent="0.25">
      <c r="A5" s="103" t="s">
        <v>395</v>
      </c>
      <c r="B5" s="104">
        <v>19</v>
      </c>
      <c r="C5" s="104">
        <v>2</v>
      </c>
      <c r="D5" s="104">
        <v>2</v>
      </c>
      <c r="E5" s="104">
        <v>0</v>
      </c>
      <c r="F5" s="104">
        <v>17</v>
      </c>
      <c r="G5" s="104">
        <v>0</v>
      </c>
    </row>
    <row r="6" spans="1:12" x14ac:dyDescent="0.25">
      <c r="A6" s="103" t="s">
        <v>396</v>
      </c>
      <c r="B6" s="104">
        <v>1</v>
      </c>
      <c r="C6" s="104">
        <v>1</v>
      </c>
      <c r="D6" s="104">
        <v>1</v>
      </c>
      <c r="E6" s="104">
        <v>0</v>
      </c>
      <c r="F6" s="104">
        <v>0</v>
      </c>
      <c r="G6" s="104">
        <v>0</v>
      </c>
      <c r="I6" s="107"/>
    </row>
    <row r="7" spans="1:12" x14ac:dyDescent="0.25">
      <c r="A7" s="103" t="s">
        <v>397</v>
      </c>
      <c r="B7" s="104">
        <v>24</v>
      </c>
      <c r="C7" s="104">
        <v>13</v>
      </c>
      <c r="D7" s="104">
        <v>8</v>
      </c>
      <c r="E7" s="104">
        <v>5</v>
      </c>
      <c r="F7" s="104">
        <v>11</v>
      </c>
      <c r="G7" s="104">
        <v>0</v>
      </c>
    </row>
    <row r="8" spans="1:12" x14ac:dyDescent="0.25">
      <c r="A8" s="103"/>
      <c r="B8" s="120">
        <f>SUM(B2:B7)</f>
        <v>79</v>
      </c>
      <c r="C8" s="118">
        <f>SUBTOTAL(109,Tabla1[Planeadas])</f>
        <v>45</v>
      </c>
      <c r="D8" s="116">
        <f>SUBTOTAL(109,Tabla1[Si])</f>
        <v>27</v>
      </c>
      <c r="E8" s="116">
        <f>SUBTOTAL(109,Tabla1[Parcialmente])</f>
        <v>12</v>
      </c>
      <c r="F8" s="104">
        <f>SUBTOTAL(109,Tabla1[No aplica al periodo evaluado])</f>
        <v>34</v>
      </c>
      <c r="G8" s="104">
        <f>SUBTOTAL(109,Tabla1[[No ]])</f>
        <v>6</v>
      </c>
    </row>
  </sheetData>
  <phoneticPr fontId="34"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6D20-8D0C-4AEE-87AE-998B847DB7EB}">
  <sheetPr>
    <tabColor theme="5" tint="-0.249977111117893"/>
  </sheetPr>
  <dimension ref="A1:Z28"/>
  <sheetViews>
    <sheetView tabSelected="1" zoomScale="85" zoomScaleNormal="85" workbookViewId="0">
      <selection activeCell="B5" sqref="B5:Z5"/>
    </sheetView>
  </sheetViews>
  <sheetFormatPr baseColWidth="10" defaultColWidth="0" defaultRowHeight="15.75" zeroHeight="1" x14ac:dyDescent="0.25"/>
  <cols>
    <col min="1" max="1" width="32.42578125" style="5" customWidth="1"/>
    <col min="2" max="2" width="26.5703125" style="5" customWidth="1"/>
    <col min="3" max="3" width="56.28515625" style="5" customWidth="1"/>
    <col min="4" max="4" width="38.140625" style="1" customWidth="1"/>
    <col min="5" max="5" width="18.85546875" style="1" customWidth="1"/>
    <col min="6" max="6" width="20.140625" style="1" customWidth="1"/>
    <col min="7" max="7" width="13.5703125" style="1" bestFit="1" customWidth="1"/>
    <col min="8" max="8" width="42" style="1" customWidth="1"/>
    <col min="9" max="9" width="20.7109375" style="1" bestFit="1" customWidth="1"/>
    <col min="10" max="10" width="41.42578125" style="1" customWidth="1"/>
    <col min="11" max="11" width="24" style="1" customWidth="1"/>
    <col min="12" max="12" width="13.5703125" style="1" bestFit="1" customWidth="1"/>
    <col min="13" max="13" width="58.140625" style="1" customWidth="1"/>
    <col min="14" max="14" width="20.7109375" style="1" bestFit="1" customWidth="1"/>
    <col min="15" max="15" width="56.7109375" style="1" customWidth="1"/>
    <col min="16" max="16" width="17.140625" style="1" customWidth="1"/>
    <col min="17" max="17" width="13.5703125" style="1" bestFit="1" customWidth="1"/>
    <col min="18" max="18" width="33.5703125" style="1" bestFit="1" customWidth="1"/>
    <col min="19" max="19" width="20.7109375" style="1" bestFit="1" customWidth="1"/>
    <col min="20" max="20" width="30.7109375" style="1" customWidth="1"/>
    <col min="21" max="21" width="22.7109375" style="1" customWidth="1"/>
    <col min="22" max="22" width="13.5703125" style="1" customWidth="1"/>
    <col min="23" max="23" width="33.5703125" style="1" customWidth="1"/>
    <col min="24" max="24" width="21.7109375" style="1" customWidth="1"/>
    <col min="25" max="25" width="30.7109375" style="1" customWidth="1"/>
    <col min="26" max="26" width="22.7109375" style="1" customWidth="1"/>
    <col min="27" max="27" width="0" style="1" hidden="1" customWidth="1"/>
    <col min="28" max="16384" width="0" style="1" hidden="1"/>
  </cols>
  <sheetData>
    <row r="1" spans="1:26" ht="62.25" customHeight="1" x14ac:dyDescent="0.2">
      <c r="A1" s="16" t="s">
        <v>332</v>
      </c>
      <c r="B1" s="352" t="s">
        <v>46</v>
      </c>
      <c r="C1" s="352"/>
      <c r="D1" s="352"/>
      <c r="E1" s="352"/>
      <c r="F1" s="352"/>
      <c r="G1" s="352"/>
      <c r="H1" s="352"/>
      <c r="I1" s="352"/>
      <c r="J1" s="352"/>
      <c r="K1" s="352"/>
      <c r="L1" s="352"/>
      <c r="M1" s="352"/>
      <c r="N1" s="352"/>
      <c r="O1" s="352"/>
      <c r="P1" s="352"/>
      <c r="Q1" s="352"/>
      <c r="R1" s="352"/>
      <c r="S1" s="352"/>
      <c r="T1" s="352"/>
      <c r="U1" s="352"/>
      <c r="V1" s="352"/>
      <c r="W1" s="352"/>
      <c r="X1" s="352"/>
      <c r="Y1" s="53" t="s">
        <v>47</v>
      </c>
      <c r="Z1" s="61" t="s">
        <v>513</v>
      </c>
    </row>
    <row r="2" spans="1:26" ht="15" customHeight="1" x14ac:dyDescent="0.2">
      <c r="A2" s="2"/>
      <c r="B2" s="353" t="s">
        <v>48</v>
      </c>
      <c r="C2" s="353"/>
      <c r="D2" s="353"/>
      <c r="E2" s="353"/>
      <c r="F2" s="353"/>
      <c r="G2" s="353"/>
      <c r="H2" s="353"/>
      <c r="I2" s="353"/>
      <c r="J2" s="353"/>
      <c r="K2" s="353"/>
      <c r="L2" s="353"/>
      <c r="M2" s="353"/>
      <c r="N2" s="353"/>
      <c r="O2" s="353"/>
      <c r="P2" s="353"/>
      <c r="Q2" s="353"/>
      <c r="R2" s="353"/>
      <c r="S2" s="353"/>
      <c r="T2" s="353"/>
      <c r="U2" s="353"/>
      <c r="V2" s="353"/>
      <c r="W2" s="353"/>
      <c r="X2" s="353"/>
      <c r="Y2" s="53" t="s">
        <v>49</v>
      </c>
      <c r="Z2" s="62">
        <v>2</v>
      </c>
    </row>
    <row r="3" spans="1:26" ht="30" hidden="1" customHeight="1" x14ac:dyDescent="0.2">
      <c r="A3" s="3"/>
      <c r="B3" s="353"/>
      <c r="C3" s="353"/>
      <c r="D3" s="353"/>
      <c r="E3" s="353"/>
      <c r="F3" s="353"/>
      <c r="G3" s="353"/>
      <c r="H3" s="353"/>
      <c r="I3" s="353"/>
      <c r="J3" s="353"/>
      <c r="K3" s="353"/>
      <c r="L3" s="353"/>
      <c r="M3" s="353"/>
      <c r="N3" s="353"/>
      <c r="O3" s="353"/>
      <c r="P3" s="353"/>
      <c r="Q3" s="353"/>
      <c r="R3" s="353"/>
      <c r="S3" s="353"/>
      <c r="T3" s="353"/>
      <c r="U3" s="353"/>
      <c r="V3" s="353"/>
      <c r="W3" s="353"/>
      <c r="X3" s="353"/>
      <c r="Y3" s="53" t="s">
        <v>50</v>
      </c>
      <c r="Z3" s="63">
        <v>46147</v>
      </c>
    </row>
    <row r="4" spans="1:26" x14ac:dyDescent="0.2">
      <c r="A4" s="37"/>
      <c r="B4" s="353"/>
      <c r="C4" s="353"/>
      <c r="D4" s="353"/>
      <c r="E4" s="353"/>
      <c r="F4" s="353"/>
      <c r="G4" s="353"/>
      <c r="H4" s="353"/>
      <c r="I4" s="353"/>
      <c r="J4" s="353"/>
      <c r="K4" s="353"/>
      <c r="L4" s="353"/>
      <c r="M4" s="353"/>
      <c r="N4" s="353"/>
      <c r="O4" s="353"/>
      <c r="P4" s="353"/>
      <c r="Q4" s="353"/>
      <c r="R4" s="353"/>
      <c r="S4" s="353"/>
      <c r="T4" s="353"/>
      <c r="U4" s="353"/>
      <c r="V4" s="353"/>
      <c r="W4" s="353"/>
      <c r="X4" s="353"/>
      <c r="Y4" s="53" t="s">
        <v>50</v>
      </c>
      <c r="Z4" s="63">
        <v>46147</v>
      </c>
    </row>
    <row r="5" spans="1:26" ht="57.95" customHeight="1" x14ac:dyDescent="0.2">
      <c r="A5" s="36" t="s">
        <v>52</v>
      </c>
      <c r="B5" s="354" t="s">
        <v>53</v>
      </c>
      <c r="C5" s="354"/>
      <c r="D5" s="354"/>
      <c r="E5" s="354"/>
      <c r="F5" s="354"/>
      <c r="G5" s="354"/>
      <c r="H5" s="354"/>
      <c r="I5" s="354"/>
      <c r="J5" s="354"/>
      <c r="K5" s="354"/>
      <c r="L5" s="354"/>
      <c r="M5" s="354"/>
      <c r="N5" s="354"/>
      <c r="O5" s="354"/>
      <c r="P5" s="354"/>
      <c r="Q5" s="354"/>
      <c r="R5" s="354"/>
      <c r="S5" s="354"/>
      <c r="T5" s="354"/>
      <c r="U5" s="354"/>
      <c r="V5" s="354"/>
      <c r="W5" s="354"/>
      <c r="X5" s="354"/>
      <c r="Y5" s="354"/>
      <c r="Z5" s="354"/>
    </row>
    <row r="6" spans="1:26" ht="57.95" customHeight="1" thickBot="1" x14ac:dyDescent="0.25">
      <c r="A6" s="39" t="s">
        <v>54</v>
      </c>
      <c r="B6" s="355" t="s">
        <v>55</v>
      </c>
      <c r="C6" s="355"/>
      <c r="D6" s="355"/>
      <c r="E6" s="355"/>
      <c r="F6" s="355"/>
      <c r="G6" s="355"/>
      <c r="H6" s="355"/>
      <c r="I6" s="355"/>
      <c r="J6" s="355"/>
      <c r="K6" s="355"/>
      <c r="L6" s="355"/>
      <c r="M6" s="355"/>
      <c r="N6" s="355"/>
      <c r="O6" s="355"/>
      <c r="P6" s="355"/>
      <c r="Q6" s="355"/>
      <c r="R6" s="355"/>
      <c r="S6" s="355"/>
      <c r="T6" s="355"/>
      <c r="U6" s="355"/>
      <c r="V6" s="355"/>
      <c r="W6" s="355"/>
      <c r="X6" s="355"/>
      <c r="Y6" s="355"/>
      <c r="Z6" s="355"/>
    </row>
    <row r="7" spans="1:26" s="51" customFormat="1" ht="53.25" customHeight="1" x14ac:dyDescent="0.25">
      <c r="A7" s="356" t="s">
        <v>56</v>
      </c>
      <c r="B7" s="357"/>
      <c r="C7" s="357"/>
      <c r="D7" s="357"/>
      <c r="E7" s="357"/>
      <c r="F7" s="357"/>
      <c r="G7" s="349" t="s">
        <v>57</v>
      </c>
      <c r="H7" s="350"/>
      <c r="I7" s="350"/>
      <c r="J7" s="350"/>
      <c r="K7" s="351"/>
      <c r="L7" s="349" t="s">
        <v>58</v>
      </c>
      <c r="M7" s="350"/>
      <c r="N7" s="350"/>
      <c r="O7" s="350"/>
      <c r="P7" s="351"/>
      <c r="Q7" s="349" t="s">
        <v>59</v>
      </c>
      <c r="R7" s="350"/>
      <c r="S7" s="350"/>
      <c r="T7" s="350"/>
      <c r="U7" s="351"/>
      <c r="V7" s="349" t="s">
        <v>60</v>
      </c>
      <c r="W7" s="350"/>
      <c r="X7" s="350"/>
      <c r="Y7" s="350"/>
      <c r="Z7" s="351"/>
    </row>
    <row r="8" spans="1:26" s="25" customFormat="1" ht="54.75" customHeight="1" thickBot="1" x14ac:dyDescent="0.25">
      <c r="A8" s="54" t="s">
        <v>61</v>
      </c>
      <c r="B8" s="55" t="s">
        <v>62</v>
      </c>
      <c r="C8" s="55" t="s">
        <v>63</v>
      </c>
      <c r="D8" s="55" t="s">
        <v>64</v>
      </c>
      <c r="E8" s="55" t="s">
        <v>65</v>
      </c>
      <c r="F8" s="73" t="s">
        <v>66</v>
      </c>
      <c r="G8" s="28" t="s">
        <v>67</v>
      </c>
      <c r="H8" s="26" t="s">
        <v>68</v>
      </c>
      <c r="I8" s="26" t="s">
        <v>69</v>
      </c>
      <c r="J8" s="26" t="s">
        <v>70</v>
      </c>
      <c r="K8" s="29" t="s">
        <v>71</v>
      </c>
      <c r="L8" s="28" t="s">
        <v>67</v>
      </c>
      <c r="M8" s="26" t="s">
        <v>68</v>
      </c>
      <c r="N8" s="26" t="s">
        <v>69</v>
      </c>
      <c r="O8" s="26" t="s">
        <v>70</v>
      </c>
      <c r="P8" s="29" t="s">
        <v>71</v>
      </c>
      <c r="Q8" s="28" t="s">
        <v>67</v>
      </c>
      <c r="R8" s="26" t="s">
        <v>68</v>
      </c>
      <c r="S8" s="26" t="s">
        <v>69</v>
      </c>
      <c r="T8" s="26" t="s">
        <v>70</v>
      </c>
      <c r="U8" s="29" t="s">
        <v>71</v>
      </c>
      <c r="V8" s="28" t="s">
        <v>67</v>
      </c>
      <c r="W8" s="26" t="s">
        <v>68</v>
      </c>
      <c r="X8" s="26" t="s">
        <v>69</v>
      </c>
      <c r="Y8" s="26" t="s">
        <v>70</v>
      </c>
      <c r="Z8" s="29" t="s">
        <v>71</v>
      </c>
    </row>
    <row r="9" spans="1:26" s="111" customFormat="1" ht="152.25" customHeight="1" x14ac:dyDescent="0.2">
      <c r="A9" s="203" t="s">
        <v>43</v>
      </c>
      <c r="B9" s="204" t="s">
        <v>72</v>
      </c>
      <c r="C9" s="204" t="s">
        <v>73</v>
      </c>
      <c r="D9" s="204" t="s">
        <v>74</v>
      </c>
      <c r="E9" s="205">
        <v>45985</v>
      </c>
      <c r="F9" s="206">
        <v>46037</v>
      </c>
      <c r="G9" s="164" t="s">
        <v>6</v>
      </c>
      <c r="H9" s="177" t="s">
        <v>75</v>
      </c>
      <c r="I9" s="179" t="s">
        <v>76</v>
      </c>
      <c r="J9" s="130" t="s">
        <v>77</v>
      </c>
      <c r="K9" s="170" t="s">
        <v>78</v>
      </c>
      <c r="L9" s="164" t="s">
        <v>21</v>
      </c>
      <c r="M9" s="182" t="s">
        <v>452</v>
      </c>
      <c r="N9" s="182" t="s">
        <v>21</v>
      </c>
      <c r="O9" s="182" t="s">
        <v>21</v>
      </c>
      <c r="P9" s="182" t="s">
        <v>21</v>
      </c>
      <c r="Q9" s="108"/>
      <c r="R9" s="124"/>
      <c r="S9" s="109"/>
      <c r="T9" s="124"/>
      <c r="U9" s="131"/>
      <c r="V9" s="108"/>
      <c r="W9" s="124"/>
      <c r="X9" s="109"/>
      <c r="Y9" s="124"/>
      <c r="Z9" s="131"/>
    </row>
    <row r="10" spans="1:26" s="113" customFormat="1" ht="165.75" x14ac:dyDescent="0.2">
      <c r="A10" s="178" t="s">
        <v>43</v>
      </c>
      <c r="B10" s="177" t="s">
        <v>72</v>
      </c>
      <c r="C10" s="177" t="s">
        <v>79</v>
      </c>
      <c r="D10" s="177" t="s">
        <v>80</v>
      </c>
      <c r="E10" s="166">
        <v>45985</v>
      </c>
      <c r="F10" s="167">
        <v>46203</v>
      </c>
      <c r="G10" s="164" t="s">
        <v>11</v>
      </c>
      <c r="H10" s="207" t="s">
        <v>81</v>
      </c>
      <c r="I10" s="130" t="s">
        <v>82</v>
      </c>
      <c r="J10" s="130" t="s">
        <v>83</v>
      </c>
      <c r="K10" s="165"/>
      <c r="L10" s="164" t="s">
        <v>21</v>
      </c>
      <c r="M10" s="182" t="s">
        <v>453</v>
      </c>
      <c r="N10" s="182" t="s">
        <v>21</v>
      </c>
      <c r="O10" s="182" t="s">
        <v>21</v>
      </c>
      <c r="P10" s="182" t="s">
        <v>21</v>
      </c>
      <c r="Q10" s="108"/>
      <c r="R10" s="124"/>
      <c r="S10" s="124"/>
      <c r="T10" s="124"/>
      <c r="U10" s="132"/>
      <c r="V10" s="108"/>
      <c r="W10" s="124"/>
      <c r="X10" s="124"/>
      <c r="Y10" s="124"/>
      <c r="Z10" s="132"/>
    </row>
    <row r="11" spans="1:26" s="111" customFormat="1" ht="102" x14ac:dyDescent="0.2">
      <c r="A11" s="178" t="s">
        <v>41</v>
      </c>
      <c r="B11" s="177" t="s">
        <v>72</v>
      </c>
      <c r="C11" s="177" t="s">
        <v>84</v>
      </c>
      <c r="D11" s="177" t="s">
        <v>85</v>
      </c>
      <c r="E11" s="166">
        <v>46037</v>
      </c>
      <c r="F11" s="167">
        <v>46080</v>
      </c>
      <c r="G11" s="164" t="s">
        <v>6</v>
      </c>
      <c r="H11" s="177" t="s">
        <v>86</v>
      </c>
      <c r="I11" s="179" t="s">
        <v>87</v>
      </c>
      <c r="J11" s="130" t="s">
        <v>88</v>
      </c>
      <c r="K11" s="165"/>
      <c r="L11" s="164" t="s">
        <v>21</v>
      </c>
      <c r="M11" s="182" t="s">
        <v>452</v>
      </c>
      <c r="N11" s="182" t="s">
        <v>21</v>
      </c>
      <c r="O11" s="182" t="s">
        <v>21</v>
      </c>
      <c r="P11" s="182" t="s">
        <v>21</v>
      </c>
      <c r="Q11" s="108"/>
      <c r="R11" s="124"/>
      <c r="S11" s="124"/>
      <c r="T11" s="124"/>
      <c r="U11" s="132"/>
      <c r="V11" s="108"/>
      <c r="W11" s="124"/>
      <c r="X11" s="124"/>
      <c r="Y11" s="124"/>
      <c r="Z11" s="132"/>
    </row>
    <row r="12" spans="1:26" s="111" customFormat="1" ht="106.15" customHeight="1" x14ac:dyDescent="0.2">
      <c r="A12" s="178" t="s">
        <v>41</v>
      </c>
      <c r="B12" s="177" t="s">
        <v>72</v>
      </c>
      <c r="C12" s="177" t="s">
        <v>89</v>
      </c>
      <c r="D12" s="177" t="s">
        <v>90</v>
      </c>
      <c r="E12" s="166">
        <v>46055</v>
      </c>
      <c r="F12" s="167">
        <v>46078</v>
      </c>
      <c r="G12" s="164" t="s">
        <v>6</v>
      </c>
      <c r="H12" s="177" t="s">
        <v>91</v>
      </c>
      <c r="I12" s="179" t="s">
        <v>92</v>
      </c>
      <c r="J12" s="130" t="s">
        <v>93</v>
      </c>
      <c r="K12" s="165"/>
      <c r="L12" s="164" t="s">
        <v>21</v>
      </c>
      <c r="M12" s="182" t="s">
        <v>452</v>
      </c>
      <c r="N12" s="182" t="s">
        <v>21</v>
      </c>
      <c r="O12" s="182" t="s">
        <v>21</v>
      </c>
      <c r="P12" s="182" t="s">
        <v>21</v>
      </c>
      <c r="Q12" s="108"/>
      <c r="R12" s="124"/>
      <c r="S12" s="124"/>
      <c r="T12" s="124"/>
      <c r="U12" s="132"/>
      <c r="V12" s="108"/>
      <c r="W12" s="124"/>
      <c r="X12" s="124"/>
      <c r="Y12" s="124"/>
      <c r="Z12" s="132"/>
    </row>
    <row r="13" spans="1:26" s="111" customFormat="1" ht="63.75" x14ac:dyDescent="0.2">
      <c r="A13" s="178" t="s">
        <v>94</v>
      </c>
      <c r="B13" s="177" t="s">
        <v>72</v>
      </c>
      <c r="C13" s="177" t="s">
        <v>95</v>
      </c>
      <c r="D13" s="177" t="s">
        <v>96</v>
      </c>
      <c r="E13" s="166">
        <v>46083</v>
      </c>
      <c r="F13" s="167">
        <v>46094</v>
      </c>
      <c r="G13" s="164" t="s">
        <v>6</v>
      </c>
      <c r="H13" s="177" t="s">
        <v>97</v>
      </c>
      <c r="I13" s="179" t="s">
        <v>98</v>
      </c>
      <c r="J13" s="130" t="s">
        <v>99</v>
      </c>
      <c r="K13" s="165"/>
      <c r="L13" s="164" t="s">
        <v>21</v>
      </c>
      <c r="M13" s="182" t="s">
        <v>452</v>
      </c>
      <c r="N13" s="182" t="s">
        <v>21</v>
      </c>
      <c r="O13" s="182" t="s">
        <v>21</v>
      </c>
      <c r="P13" s="182" t="s">
        <v>21</v>
      </c>
      <c r="Q13" s="108"/>
      <c r="R13" s="124"/>
      <c r="S13" s="124"/>
      <c r="T13" s="124"/>
      <c r="U13" s="132"/>
      <c r="V13" s="108"/>
      <c r="W13" s="124"/>
      <c r="X13" s="124"/>
      <c r="Y13" s="124"/>
      <c r="Z13" s="132"/>
    </row>
    <row r="14" spans="1:26" s="111" customFormat="1" ht="241.15" customHeight="1" x14ac:dyDescent="0.2">
      <c r="A14" s="208" t="s">
        <v>100</v>
      </c>
      <c r="B14" s="209" t="s">
        <v>72</v>
      </c>
      <c r="C14" s="209" t="s">
        <v>101</v>
      </c>
      <c r="D14" s="209" t="s">
        <v>102</v>
      </c>
      <c r="E14" s="210">
        <v>46097</v>
      </c>
      <c r="F14" s="211">
        <v>46203</v>
      </c>
      <c r="G14" s="164" t="s">
        <v>11</v>
      </c>
      <c r="H14" s="177" t="s">
        <v>103</v>
      </c>
      <c r="I14" s="179" t="s">
        <v>98</v>
      </c>
      <c r="J14" s="130" t="s">
        <v>104</v>
      </c>
      <c r="K14" s="165"/>
      <c r="L14" s="164" t="s">
        <v>6</v>
      </c>
      <c r="M14" s="130" t="s">
        <v>455</v>
      </c>
      <c r="N14" s="130" t="s">
        <v>456</v>
      </c>
      <c r="O14" s="130" t="s">
        <v>399</v>
      </c>
      <c r="P14" s="165" t="s">
        <v>21</v>
      </c>
      <c r="Q14" s="108"/>
      <c r="R14" s="124"/>
      <c r="S14" s="124"/>
      <c r="T14" s="124"/>
      <c r="U14" s="132"/>
      <c r="V14" s="108"/>
      <c r="W14" s="124"/>
      <c r="X14" s="124"/>
      <c r="Y14" s="124"/>
      <c r="Z14" s="132"/>
    </row>
    <row r="15" spans="1:26" s="111" customFormat="1" ht="409.5" x14ac:dyDescent="0.2">
      <c r="A15" s="208" t="s">
        <v>45</v>
      </c>
      <c r="B15" s="209" t="s">
        <v>72</v>
      </c>
      <c r="C15" s="209" t="s">
        <v>105</v>
      </c>
      <c r="D15" s="209" t="s">
        <v>106</v>
      </c>
      <c r="E15" s="212">
        <v>46055</v>
      </c>
      <c r="F15" s="211">
        <v>46108</v>
      </c>
      <c r="G15" s="164" t="s">
        <v>16</v>
      </c>
      <c r="H15" s="177" t="s">
        <v>107</v>
      </c>
      <c r="I15" s="179" t="s">
        <v>108</v>
      </c>
      <c r="J15" s="130" t="s">
        <v>109</v>
      </c>
      <c r="K15" s="165"/>
      <c r="L15" s="164" t="s">
        <v>21</v>
      </c>
      <c r="M15" s="182" t="s">
        <v>452</v>
      </c>
      <c r="N15" s="182" t="s">
        <v>21</v>
      </c>
      <c r="O15" s="182" t="s">
        <v>21</v>
      </c>
      <c r="P15" s="182" t="s">
        <v>21</v>
      </c>
      <c r="Q15" s="108"/>
      <c r="R15" s="124"/>
      <c r="S15" s="124"/>
      <c r="T15" s="124"/>
      <c r="U15" s="132"/>
      <c r="V15" s="108"/>
      <c r="W15" s="124"/>
      <c r="X15" s="124"/>
      <c r="Y15" s="124"/>
      <c r="Z15" s="132"/>
    </row>
    <row r="16" spans="1:26" s="111" customFormat="1" ht="222.6" customHeight="1" x14ac:dyDescent="0.2">
      <c r="A16" s="208" t="s">
        <v>100</v>
      </c>
      <c r="B16" s="209" t="s">
        <v>72</v>
      </c>
      <c r="C16" s="209" t="s">
        <v>110</v>
      </c>
      <c r="D16" s="209" t="s">
        <v>111</v>
      </c>
      <c r="E16" s="210">
        <v>46097</v>
      </c>
      <c r="F16" s="211">
        <v>46203</v>
      </c>
      <c r="G16" s="164" t="s">
        <v>11</v>
      </c>
      <c r="H16" s="177" t="s">
        <v>112</v>
      </c>
      <c r="I16" s="130" t="s">
        <v>82</v>
      </c>
      <c r="J16" s="130" t="s">
        <v>113</v>
      </c>
      <c r="K16" s="165"/>
      <c r="L16" s="164" t="s">
        <v>6</v>
      </c>
      <c r="M16" s="130" t="s">
        <v>457</v>
      </c>
      <c r="N16" s="130" t="s">
        <v>456</v>
      </c>
      <c r="O16" s="213" t="s">
        <v>461</v>
      </c>
      <c r="P16" s="182" t="s">
        <v>21</v>
      </c>
      <c r="Q16" s="108"/>
      <c r="R16" s="124"/>
      <c r="S16" s="124"/>
      <c r="T16" s="124"/>
      <c r="U16" s="132"/>
      <c r="V16" s="108"/>
      <c r="W16" s="124"/>
      <c r="X16" s="124"/>
      <c r="Y16" s="124"/>
      <c r="Z16" s="132"/>
    </row>
    <row r="17" spans="1:26" s="113" customFormat="1" ht="408" customHeight="1" x14ac:dyDescent="0.2">
      <c r="A17" s="208" t="s">
        <v>114</v>
      </c>
      <c r="B17" s="209" t="s">
        <v>72</v>
      </c>
      <c r="C17" s="209" t="s">
        <v>115</v>
      </c>
      <c r="D17" s="209" t="s">
        <v>116</v>
      </c>
      <c r="E17" s="210">
        <v>46097</v>
      </c>
      <c r="F17" s="211">
        <v>46387</v>
      </c>
      <c r="G17" s="164" t="s">
        <v>16</v>
      </c>
      <c r="H17" s="209" t="s">
        <v>117</v>
      </c>
      <c r="I17" s="179" t="s">
        <v>118</v>
      </c>
      <c r="J17" s="130" t="s">
        <v>119</v>
      </c>
      <c r="K17" s="165"/>
      <c r="L17" s="164" t="s">
        <v>16</v>
      </c>
      <c r="M17" s="130" t="s">
        <v>458</v>
      </c>
      <c r="N17" s="130" t="s">
        <v>456</v>
      </c>
      <c r="O17" s="130" t="s">
        <v>459</v>
      </c>
      <c r="P17" s="182" t="s">
        <v>21</v>
      </c>
      <c r="Q17" s="108"/>
      <c r="R17" s="124"/>
      <c r="S17" s="124"/>
      <c r="T17" s="124"/>
      <c r="U17" s="132"/>
      <c r="V17" s="108"/>
      <c r="W17" s="124"/>
      <c r="X17" s="124"/>
      <c r="Y17" s="124"/>
      <c r="Z17" s="132"/>
    </row>
    <row r="18" spans="1:26" s="113" customFormat="1" ht="191.25" x14ac:dyDescent="0.2">
      <c r="A18" s="178" t="s">
        <v>120</v>
      </c>
      <c r="B18" s="177" t="s">
        <v>72</v>
      </c>
      <c r="C18" s="177" t="s">
        <v>121</v>
      </c>
      <c r="D18" s="177" t="s">
        <v>122</v>
      </c>
      <c r="E18" s="210">
        <v>46097</v>
      </c>
      <c r="F18" s="211">
        <v>46265</v>
      </c>
      <c r="G18" s="164"/>
      <c r="H18" s="130"/>
      <c r="I18" s="214"/>
      <c r="J18" s="130"/>
      <c r="K18" s="170"/>
      <c r="L18" s="164" t="s">
        <v>21</v>
      </c>
      <c r="M18" s="130" t="s">
        <v>516</v>
      </c>
      <c r="N18" s="182" t="s">
        <v>21</v>
      </c>
      <c r="O18" s="182" t="s">
        <v>21</v>
      </c>
      <c r="P18" s="182" t="s">
        <v>21</v>
      </c>
      <c r="Q18" s="108"/>
      <c r="R18" s="124"/>
      <c r="S18" s="109"/>
      <c r="T18" s="124"/>
      <c r="U18" s="131"/>
      <c r="V18" s="108"/>
      <c r="W18" s="124"/>
      <c r="X18" s="109"/>
      <c r="Y18" s="124"/>
      <c r="Z18" s="131"/>
    </row>
    <row r="19" spans="1:26" s="111" customFormat="1" ht="148.9" customHeight="1" x14ac:dyDescent="0.2">
      <c r="A19" s="178" t="s">
        <v>123</v>
      </c>
      <c r="B19" s="177" t="s">
        <v>72</v>
      </c>
      <c r="C19" s="177" t="s">
        <v>460</v>
      </c>
      <c r="D19" s="177" t="s">
        <v>124</v>
      </c>
      <c r="E19" s="166">
        <v>46037</v>
      </c>
      <c r="F19" s="211">
        <v>46192</v>
      </c>
      <c r="G19" s="164" t="s">
        <v>11</v>
      </c>
      <c r="H19" s="130" t="s">
        <v>125</v>
      </c>
      <c r="I19" s="130" t="s">
        <v>82</v>
      </c>
      <c r="J19" s="130" t="s">
        <v>113</v>
      </c>
      <c r="K19" s="165"/>
      <c r="L19" s="164" t="s">
        <v>21</v>
      </c>
      <c r="M19" s="130" t="s">
        <v>21</v>
      </c>
      <c r="N19" s="182" t="s">
        <v>21</v>
      </c>
      <c r="O19" s="182" t="s">
        <v>463</v>
      </c>
      <c r="P19" s="182" t="s">
        <v>21</v>
      </c>
      <c r="Q19" s="108"/>
      <c r="R19" s="124"/>
      <c r="S19" s="124"/>
      <c r="T19" s="124"/>
      <c r="U19" s="132"/>
      <c r="V19" s="108"/>
      <c r="W19" s="124"/>
      <c r="X19" s="124"/>
      <c r="Y19" s="124"/>
      <c r="Z19" s="132"/>
    </row>
    <row r="20" spans="1:26" s="113" customFormat="1" ht="283.89999999999998" customHeight="1" x14ac:dyDescent="0.2">
      <c r="A20" s="178" t="s">
        <v>41</v>
      </c>
      <c r="B20" s="177" t="s">
        <v>72</v>
      </c>
      <c r="C20" s="215" t="s">
        <v>126</v>
      </c>
      <c r="D20" s="177" t="s">
        <v>127</v>
      </c>
      <c r="E20" s="212">
        <v>46113</v>
      </c>
      <c r="F20" s="167">
        <v>46387</v>
      </c>
      <c r="G20" s="164"/>
      <c r="H20" s="130"/>
      <c r="I20" s="130"/>
      <c r="J20" s="130"/>
      <c r="K20" s="165"/>
      <c r="L20" s="164" t="s">
        <v>6</v>
      </c>
      <c r="M20" s="130" t="s">
        <v>462</v>
      </c>
      <c r="N20" s="130" t="s">
        <v>456</v>
      </c>
      <c r="O20" s="130" t="s">
        <v>398</v>
      </c>
      <c r="P20" s="182" t="s">
        <v>21</v>
      </c>
      <c r="Q20" s="108"/>
      <c r="R20" s="124"/>
      <c r="S20" s="124"/>
      <c r="T20" s="124"/>
      <c r="U20" s="132"/>
      <c r="V20" s="108"/>
      <c r="W20" s="124"/>
      <c r="X20" s="124"/>
      <c r="Y20" s="124"/>
      <c r="Z20" s="132"/>
    </row>
    <row r="21" spans="1:26" s="113" customFormat="1" ht="87.6" customHeight="1" thickBot="1" x14ac:dyDescent="0.25">
      <c r="A21" s="216" t="s">
        <v>41</v>
      </c>
      <c r="B21" s="181" t="s">
        <v>72</v>
      </c>
      <c r="C21" s="217" t="s">
        <v>128</v>
      </c>
      <c r="D21" s="181" t="s">
        <v>129</v>
      </c>
      <c r="E21" s="218">
        <v>46266</v>
      </c>
      <c r="F21" s="171">
        <v>46341</v>
      </c>
      <c r="G21" s="128"/>
      <c r="H21" s="219"/>
      <c r="I21" s="219"/>
      <c r="J21" s="219"/>
      <c r="K21" s="220"/>
      <c r="L21" s="128" t="s">
        <v>21</v>
      </c>
      <c r="M21" s="219" t="s">
        <v>454</v>
      </c>
      <c r="N21" s="219" t="s">
        <v>82</v>
      </c>
      <c r="O21" s="219" t="s">
        <v>21</v>
      </c>
      <c r="P21" s="221" t="s">
        <v>21</v>
      </c>
      <c r="Q21" s="140"/>
      <c r="R21" s="141"/>
      <c r="S21" s="141"/>
      <c r="T21" s="141"/>
      <c r="U21" s="129"/>
      <c r="V21" s="140"/>
      <c r="W21" s="141"/>
      <c r="X21" s="141"/>
      <c r="Y21" s="141"/>
      <c r="Z21" s="129"/>
    </row>
    <row r="22" spans="1:26" ht="15" customHeight="1" x14ac:dyDescent="0.2">
      <c r="A22" s="74"/>
      <c r="B22" s="74"/>
      <c r="C22" s="74"/>
      <c r="D22" s="74"/>
      <c r="E22" s="74"/>
      <c r="F22" s="74"/>
      <c r="G22" s="74"/>
      <c r="H22" s="75"/>
      <c r="I22" s="75"/>
      <c r="J22" s="75"/>
      <c r="K22" s="75"/>
      <c r="L22" s="75"/>
      <c r="M22" s="75"/>
      <c r="N22" s="75"/>
    </row>
    <row r="23" spans="1:26" ht="15" x14ac:dyDescent="0.2">
      <c r="A23" s="1"/>
      <c r="B23" s="1"/>
      <c r="C23" s="1"/>
    </row>
    <row r="24" spans="1:26" ht="15" hidden="1" x14ac:dyDescent="0.2">
      <c r="A24" s="1"/>
      <c r="B24" s="1"/>
      <c r="C24" s="1"/>
    </row>
    <row r="25" spans="1:26" ht="15" x14ac:dyDescent="0.2">
      <c r="A25" s="7" t="s">
        <v>130</v>
      </c>
      <c r="B25" s="340" t="s">
        <v>512</v>
      </c>
      <c r="C25" s="8"/>
    </row>
    <row r="26" spans="1:26" ht="15" x14ac:dyDescent="0.2">
      <c r="A26" s="7" t="s">
        <v>131</v>
      </c>
      <c r="B26" s="340" t="s">
        <v>132</v>
      </c>
      <c r="C26" s="8"/>
    </row>
    <row r="27" spans="1:26" ht="15" x14ac:dyDescent="0.2">
      <c r="A27" s="9" t="s">
        <v>133</v>
      </c>
      <c r="B27" s="64">
        <v>46178</v>
      </c>
      <c r="C27" s="7"/>
    </row>
    <row r="28" spans="1:26" x14ac:dyDescent="0.25"/>
  </sheetData>
  <autoFilter ref="A8:Z21" xr:uid="{A48E6D20-8D0C-4AEE-87AE-998B847DB7EB}"/>
  <mergeCells count="9">
    <mergeCell ref="Q7:U7"/>
    <mergeCell ref="V7:Z7"/>
    <mergeCell ref="B1:X1"/>
    <mergeCell ref="B2:X4"/>
    <mergeCell ref="B5:Z5"/>
    <mergeCell ref="B6:Z6"/>
    <mergeCell ref="A7:F7"/>
    <mergeCell ref="G7:K7"/>
    <mergeCell ref="L7:P7"/>
  </mergeCells>
  <dataValidations count="4">
    <dataValidation type="decimal" operator="lessThan" showInputMessage="1" sqref="Z1" xr:uid="{8944101B-EEC0-40AC-BB58-7ACAA77EAEB2}">
      <formula1>0</formula1>
    </dataValidation>
    <dataValidation operator="lessThan" allowBlank="1" showInputMessage="1" showErrorMessage="1" sqref="B1:B2 Y3:Y4 Z2:Z4" xr:uid="{FA0E1D1C-972A-4E61-AD22-10552515E956}"/>
    <dataValidation type="decimal" operator="lessThan" allowBlank="1" showInputMessage="1" showErrorMessage="1" sqref="Y1:Z2" xr:uid="{76D3BBC0-A18E-4AEF-B3A8-EE8113088470}">
      <formula1>0</formula1>
    </dataValidation>
    <dataValidation allowBlank="1" showErrorMessage="1" promptTitle="Gestión Realizada" prompt="En esta celda usted deberá escribir lo que considere importante en la ejecución de esta actividad para logrará el alcance propuesto" sqref="A9:A14 A18 A16 A20:A21" xr:uid="{C9942048-EC56-4EF6-88E8-EDC09CF00851}"/>
  </dataValidations>
  <hyperlinks>
    <hyperlink ref="I9" r:id="rId1" xr:uid="{E90CE067-2786-4424-AD0E-C5D82060E192}"/>
    <hyperlink ref="I11" r:id="rId2" xr:uid="{DC441291-5F88-49FB-A1C2-C9E81568558E}"/>
    <hyperlink ref="I13" r:id="rId3" xr:uid="{BDAA09C3-3279-42E1-9090-BB6709258806}"/>
    <hyperlink ref="I12" r:id="rId4" xr:uid="{4DB768CD-2EC8-4095-9283-24E40FCAF0AF}"/>
    <hyperlink ref="I14" r:id="rId5" xr:uid="{70C706DE-B4F7-43D8-AB56-0BD512CA2054}"/>
    <hyperlink ref="I15" r:id="rId6" xr:uid="{B9AD309B-119E-4F83-BE08-AA1423B7BA46}"/>
    <hyperlink ref="I17" r:id="rId7" xr:uid="{35458574-973C-4392-A0C1-11341354BC4A}"/>
  </hyperlinks>
  <pageMargins left="0.7" right="0.7" top="0.75" bottom="0.75" header="0.3" footer="0.3"/>
  <pageSetup orientation="portrait" r:id="rId8"/>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1ECEB5F1-C7DA-4AA5-A4B0-080FA593B833}">
          <x14:formula1>
            <xm:f>Listas!$C$2:$C$6</xm:f>
          </x14:formula1>
          <xm:sqref>V9:V21 Q9:Q21 G15:G21 L9:L21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C9F9D-A47F-4F8F-9CE5-29736878C017}">
  <sheetPr>
    <tabColor rgb="FFB6489E"/>
  </sheetPr>
  <dimension ref="A1:Z19"/>
  <sheetViews>
    <sheetView zoomScale="85" zoomScaleNormal="85" workbookViewId="0"/>
  </sheetViews>
  <sheetFormatPr baseColWidth="10" defaultColWidth="0" defaultRowHeight="15.75" customHeight="1" zeroHeight="1" x14ac:dyDescent="0.25"/>
  <cols>
    <col min="1" max="1" width="32.42578125" style="50" customWidth="1"/>
    <col min="2" max="2" width="26.5703125" style="5" customWidth="1"/>
    <col min="3" max="3" width="56.28515625" style="5" customWidth="1"/>
    <col min="4" max="4" width="18" style="1" customWidth="1"/>
    <col min="5" max="5" width="18.85546875" style="1" customWidth="1"/>
    <col min="6" max="6" width="20.140625" style="1" customWidth="1"/>
    <col min="7" max="7" width="22.140625" style="1" customWidth="1"/>
    <col min="8" max="8" width="33.5703125" style="1" bestFit="1" customWidth="1"/>
    <col min="9" max="9" width="20.7109375" style="1" bestFit="1" customWidth="1"/>
    <col min="10" max="10" width="34.140625" style="1" customWidth="1"/>
    <col min="11" max="11" width="22.7109375" style="1" customWidth="1"/>
    <col min="12" max="12" width="13.5703125" style="1" bestFit="1" customWidth="1"/>
    <col min="13" max="13" width="33.5703125" style="1" customWidth="1"/>
    <col min="14" max="14" width="20.7109375" style="1" bestFit="1" customWidth="1"/>
    <col min="15" max="15" width="30.7109375" style="1" customWidth="1"/>
    <col min="16" max="16" width="22.7109375" style="1" customWidth="1"/>
    <col min="17" max="17" width="13.5703125" style="1" bestFit="1" customWidth="1"/>
    <col min="18" max="18" width="33.5703125" style="1" bestFit="1" customWidth="1"/>
    <col min="19" max="19" width="20.7109375" style="1" bestFit="1" customWidth="1"/>
    <col min="20" max="20" width="30.7109375" style="1" customWidth="1"/>
    <col min="21" max="21" width="22.7109375" style="1" customWidth="1"/>
    <col min="22" max="22" width="13.5703125" style="1" customWidth="1"/>
    <col min="23" max="23" width="33.5703125" style="1" customWidth="1"/>
    <col min="24" max="24" width="21.7109375" style="1" customWidth="1"/>
    <col min="25" max="25" width="30.7109375" style="1" customWidth="1"/>
    <col min="26" max="26" width="22.7109375" style="1" customWidth="1"/>
    <col min="27" max="27" width="0" style="1" hidden="1" customWidth="1"/>
    <col min="28" max="16384" width="0" style="1" hidden="1"/>
  </cols>
  <sheetData>
    <row r="1" spans="1:26" ht="62.25" customHeight="1" x14ac:dyDescent="0.2">
      <c r="A1" s="16"/>
      <c r="B1" s="352" t="s">
        <v>46</v>
      </c>
      <c r="C1" s="352"/>
      <c r="D1" s="352"/>
      <c r="E1" s="352"/>
      <c r="F1" s="352"/>
      <c r="G1" s="352"/>
      <c r="H1" s="352"/>
      <c r="I1" s="352"/>
      <c r="J1" s="352"/>
      <c r="K1" s="352"/>
      <c r="L1" s="352"/>
      <c r="M1" s="352"/>
      <c r="N1" s="352"/>
      <c r="O1" s="352"/>
      <c r="P1" s="352"/>
      <c r="Q1" s="352"/>
      <c r="R1" s="352"/>
      <c r="S1" s="352"/>
      <c r="T1" s="352"/>
      <c r="U1" s="352"/>
      <c r="V1" s="352"/>
      <c r="W1" s="352"/>
      <c r="X1" s="352"/>
      <c r="Y1" s="53" t="s">
        <v>47</v>
      </c>
      <c r="Z1" s="61" t="s">
        <v>513</v>
      </c>
    </row>
    <row r="2" spans="1:26" ht="15" customHeight="1" x14ac:dyDescent="0.2">
      <c r="A2" s="2"/>
      <c r="B2" s="353" t="s">
        <v>48</v>
      </c>
      <c r="C2" s="353"/>
      <c r="D2" s="353"/>
      <c r="E2" s="353"/>
      <c r="F2" s="353"/>
      <c r="G2" s="353"/>
      <c r="H2" s="353"/>
      <c r="I2" s="353"/>
      <c r="J2" s="353"/>
      <c r="K2" s="353"/>
      <c r="L2" s="353"/>
      <c r="M2" s="353"/>
      <c r="N2" s="353"/>
      <c r="O2" s="353"/>
      <c r="P2" s="353"/>
      <c r="Q2" s="353"/>
      <c r="R2" s="353"/>
      <c r="S2" s="353"/>
      <c r="T2" s="353"/>
      <c r="U2" s="353"/>
      <c r="V2" s="353"/>
      <c r="W2" s="353"/>
      <c r="X2" s="353"/>
      <c r="Y2" s="53" t="s">
        <v>49</v>
      </c>
      <c r="Z2" s="62">
        <v>2</v>
      </c>
    </row>
    <row r="3" spans="1:26" ht="30" hidden="1" customHeight="1" x14ac:dyDescent="0.2">
      <c r="A3" s="3"/>
      <c r="B3" s="353"/>
      <c r="C3" s="353"/>
      <c r="D3" s="353"/>
      <c r="E3" s="353"/>
      <c r="F3" s="353"/>
      <c r="G3" s="353"/>
      <c r="H3" s="353"/>
      <c r="I3" s="353"/>
      <c r="J3" s="353"/>
      <c r="K3" s="353"/>
      <c r="L3" s="353"/>
      <c r="M3" s="353"/>
      <c r="N3" s="353"/>
      <c r="O3" s="353"/>
      <c r="P3" s="353"/>
      <c r="Q3" s="353"/>
      <c r="R3" s="353"/>
      <c r="S3" s="353"/>
      <c r="T3" s="353"/>
      <c r="U3" s="353"/>
      <c r="V3" s="353"/>
      <c r="W3" s="353"/>
      <c r="X3" s="353"/>
      <c r="Y3" s="53" t="s">
        <v>50</v>
      </c>
      <c r="Z3" s="62" t="s">
        <v>51</v>
      </c>
    </row>
    <row r="4" spans="1:26" x14ac:dyDescent="0.2">
      <c r="A4" s="37"/>
      <c r="B4" s="353"/>
      <c r="C4" s="353"/>
      <c r="D4" s="353"/>
      <c r="E4" s="353"/>
      <c r="F4" s="353"/>
      <c r="G4" s="353"/>
      <c r="H4" s="353"/>
      <c r="I4" s="353"/>
      <c r="J4" s="353"/>
      <c r="K4" s="353"/>
      <c r="L4" s="353"/>
      <c r="M4" s="353"/>
      <c r="N4" s="353"/>
      <c r="O4" s="353"/>
      <c r="P4" s="353"/>
      <c r="Q4" s="353"/>
      <c r="R4" s="353"/>
      <c r="S4" s="353"/>
      <c r="T4" s="353"/>
      <c r="U4" s="353"/>
      <c r="V4" s="353"/>
      <c r="W4" s="353"/>
      <c r="X4" s="353"/>
      <c r="Y4" s="53" t="s">
        <v>50</v>
      </c>
      <c r="Z4" s="63">
        <v>45782</v>
      </c>
    </row>
    <row r="5" spans="1:26" ht="57.95" customHeight="1" x14ac:dyDescent="0.2">
      <c r="A5" s="36" t="s">
        <v>52</v>
      </c>
      <c r="B5" s="354" t="s">
        <v>134</v>
      </c>
      <c r="C5" s="354"/>
      <c r="D5" s="354"/>
      <c r="E5" s="354"/>
      <c r="F5" s="354"/>
      <c r="G5" s="354"/>
      <c r="H5" s="354"/>
      <c r="I5" s="354"/>
      <c r="J5" s="354"/>
      <c r="K5" s="354"/>
      <c r="L5" s="354"/>
      <c r="M5" s="354"/>
      <c r="N5" s="354"/>
      <c r="O5" s="354"/>
      <c r="P5" s="354"/>
      <c r="Q5" s="354"/>
      <c r="R5" s="354"/>
      <c r="S5" s="354"/>
      <c r="T5" s="354"/>
      <c r="U5" s="354"/>
      <c r="V5" s="354"/>
      <c r="W5" s="354"/>
      <c r="X5" s="354"/>
      <c r="Y5" s="354"/>
      <c r="Z5" s="354"/>
    </row>
    <row r="6" spans="1:26" ht="57.95" customHeight="1" thickBot="1" x14ac:dyDescent="0.25">
      <c r="A6" s="39" t="s">
        <v>54</v>
      </c>
      <c r="B6" s="355" t="s">
        <v>135</v>
      </c>
      <c r="C6" s="355"/>
      <c r="D6" s="355"/>
      <c r="E6" s="355"/>
      <c r="F6" s="355"/>
      <c r="G6" s="355"/>
      <c r="H6" s="355"/>
      <c r="I6" s="355"/>
      <c r="J6" s="355"/>
      <c r="K6" s="355"/>
      <c r="L6" s="355"/>
      <c r="M6" s="355"/>
      <c r="N6" s="355"/>
      <c r="O6" s="355"/>
      <c r="P6" s="355"/>
      <c r="Q6" s="355"/>
      <c r="R6" s="355"/>
      <c r="S6" s="355"/>
      <c r="T6" s="355"/>
      <c r="U6" s="355"/>
      <c r="V6" s="355"/>
      <c r="W6" s="355"/>
      <c r="X6" s="355"/>
      <c r="Y6" s="355"/>
      <c r="Z6" s="355"/>
    </row>
    <row r="7" spans="1:26" s="133" customFormat="1" ht="36" customHeight="1" thickBot="1" x14ac:dyDescent="0.3">
      <c r="A7" s="358" t="s">
        <v>56</v>
      </c>
      <c r="B7" s="359"/>
      <c r="C7" s="359"/>
      <c r="D7" s="359"/>
      <c r="E7" s="359"/>
      <c r="F7" s="360"/>
      <c r="G7" s="361" t="s">
        <v>57</v>
      </c>
      <c r="H7" s="362"/>
      <c r="I7" s="362"/>
      <c r="J7" s="362"/>
      <c r="K7" s="363"/>
      <c r="L7" s="364" t="s">
        <v>58</v>
      </c>
      <c r="M7" s="362"/>
      <c r="N7" s="362"/>
      <c r="O7" s="362"/>
      <c r="P7" s="363"/>
      <c r="Q7" s="361" t="s">
        <v>59</v>
      </c>
      <c r="R7" s="362"/>
      <c r="S7" s="362"/>
      <c r="T7" s="362"/>
      <c r="U7" s="363"/>
      <c r="V7" s="364" t="s">
        <v>60</v>
      </c>
      <c r="W7" s="362"/>
      <c r="X7" s="362"/>
      <c r="Y7" s="362"/>
      <c r="Z7" s="363"/>
    </row>
    <row r="8" spans="1:26" s="89" customFormat="1" ht="54.75" customHeight="1" x14ac:dyDescent="0.2">
      <c r="A8" s="57" t="s">
        <v>61</v>
      </c>
      <c r="B8" s="58" t="s">
        <v>62</v>
      </c>
      <c r="C8" s="58" t="s">
        <v>63</v>
      </c>
      <c r="D8" s="58" t="s">
        <v>64</v>
      </c>
      <c r="E8" s="58" t="s">
        <v>65</v>
      </c>
      <c r="F8" s="59" t="s">
        <v>66</v>
      </c>
      <c r="G8" s="85" t="s">
        <v>67</v>
      </c>
      <c r="H8" s="86" t="s">
        <v>68</v>
      </c>
      <c r="I8" s="86" t="s">
        <v>69</v>
      </c>
      <c r="J8" s="86" t="s">
        <v>70</v>
      </c>
      <c r="K8" s="87" t="s">
        <v>71</v>
      </c>
      <c r="L8" s="88" t="s">
        <v>67</v>
      </c>
      <c r="M8" s="86" t="s">
        <v>68</v>
      </c>
      <c r="N8" s="86" t="s">
        <v>69</v>
      </c>
      <c r="O8" s="86" t="s">
        <v>70</v>
      </c>
      <c r="P8" s="87" t="s">
        <v>71</v>
      </c>
      <c r="Q8" s="85" t="s">
        <v>67</v>
      </c>
      <c r="R8" s="86" t="s">
        <v>68</v>
      </c>
      <c r="S8" s="86" t="s">
        <v>69</v>
      </c>
      <c r="T8" s="86" t="s">
        <v>70</v>
      </c>
      <c r="U8" s="87" t="s">
        <v>71</v>
      </c>
      <c r="V8" s="88" t="s">
        <v>67</v>
      </c>
      <c r="W8" s="86" t="s">
        <v>68</v>
      </c>
      <c r="X8" s="86" t="s">
        <v>69</v>
      </c>
      <c r="Y8" s="86" t="s">
        <v>70</v>
      </c>
      <c r="Z8" s="87" t="s">
        <v>71</v>
      </c>
    </row>
    <row r="9" spans="1:26" s="111" customFormat="1" ht="191.25" x14ac:dyDescent="0.2">
      <c r="A9" s="176" t="s">
        <v>40</v>
      </c>
      <c r="B9" s="177" t="s">
        <v>136</v>
      </c>
      <c r="C9" s="177" t="s">
        <v>137</v>
      </c>
      <c r="D9" s="177" t="s">
        <v>138</v>
      </c>
      <c r="E9" s="166">
        <v>46055</v>
      </c>
      <c r="F9" s="167">
        <v>46341</v>
      </c>
      <c r="G9" s="168" t="s">
        <v>16</v>
      </c>
      <c r="H9" s="130" t="s">
        <v>139</v>
      </c>
      <c r="I9" s="130" t="s">
        <v>21</v>
      </c>
      <c r="J9" s="130" t="s">
        <v>140</v>
      </c>
      <c r="K9" s="170"/>
      <c r="L9" s="164" t="s">
        <v>6</v>
      </c>
      <c r="M9" s="130" t="s">
        <v>465</v>
      </c>
      <c r="N9" s="130" t="s">
        <v>456</v>
      </c>
      <c r="O9" s="169" t="s">
        <v>464</v>
      </c>
      <c r="P9" s="170" t="s">
        <v>21</v>
      </c>
      <c r="Q9" s="115"/>
      <c r="R9" s="101"/>
      <c r="S9" s="109"/>
      <c r="T9" s="101"/>
      <c r="U9" s="110"/>
      <c r="V9" s="115"/>
      <c r="W9" s="101"/>
      <c r="X9" s="109"/>
      <c r="Y9" s="101"/>
      <c r="Z9" s="110"/>
    </row>
    <row r="10" spans="1:26" s="111" customFormat="1" ht="76.5" x14ac:dyDescent="0.2">
      <c r="A10" s="178" t="s">
        <v>44</v>
      </c>
      <c r="B10" s="177" t="s">
        <v>141</v>
      </c>
      <c r="C10" s="177" t="s">
        <v>142</v>
      </c>
      <c r="D10" s="177" t="s">
        <v>143</v>
      </c>
      <c r="E10" s="166">
        <v>46024</v>
      </c>
      <c r="F10" s="167">
        <v>46050</v>
      </c>
      <c r="G10" s="168" t="s">
        <v>6</v>
      </c>
      <c r="H10" s="130" t="s">
        <v>144</v>
      </c>
      <c r="I10" s="179" t="s">
        <v>145</v>
      </c>
      <c r="J10" s="130" t="s">
        <v>146</v>
      </c>
      <c r="K10" s="165"/>
      <c r="L10" s="164" t="s">
        <v>21</v>
      </c>
      <c r="M10" s="182" t="s">
        <v>452</v>
      </c>
      <c r="N10" s="182" t="s">
        <v>21</v>
      </c>
      <c r="O10" s="182" t="s">
        <v>21</v>
      </c>
      <c r="P10" s="183" t="s">
        <v>21</v>
      </c>
      <c r="Q10" s="115"/>
      <c r="R10" s="102"/>
      <c r="S10" s="102"/>
      <c r="T10" s="102"/>
      <c r="U10" s="112"/>
      <c r="V10" s="115"/>
      <c r="W10" s="102"/>
      <c r="X10" s="102"/>
      <c r="Y10" s="102"/>
      <c r="Z10" s="112"/>
    </row>
    <row r="11" spans="1:26" s="111" customFormat="1" ht="395.25" x14ac:dyDescent="0.2">
      <c r="A11" s="176" t="s">
        <v>41</v>
      </c>
      <c r="B11" s="177" t="s">
        <v>136</v>
      </c>
      <c r="C11" s="177" t="s">
        <v>147</v>
      </c>
      <c r="D11" s="177" t="s">
        <v>148</v>
      </c>
      <c r="E11" s="166">
        <v>46055</v>
      </c>
      <c r="F11" s="167">
        <v>46341</v>
      </c>
      <c r="G11" s="168" t="s">
        <v>16</v>
      </c>
      <c r="H11" s="130" t="s">
        <v>149</v>
      </c>
      <c r="I11" s="130" t="s">
        <v>21</v>
      </c>
      <c r="J11" s="130" t="s">
        <v>140</v>
      </c>
      <c r="K11" s="165"/>
      <c r="L11" s="164" t="s">
        <v>6</v>
      </c>
      <c r="M11" s="130" t="s">
        <v>466</v>
      </c>
      <c r="N11" s="130" t="s">
        <v>456</v>
      </c>
      <c r="O11" s="130" t="s">
        <v>400</v>
      </c>
      <c r="P11" s="165" t="s">
        <v>21</v>
      </c>
      <c r="Q11" s="115"/>
      <c r="R11" s="102"/>
      <c r="S11" s="102"/>
      <c r="T11" s="102"/>
      <c r="U11" s="112"/>
      <c r="V11" s="115"/>
      <c r="W11" s="102"/>
      <c r="X11" s="102"/>
      <c r="Y11" s="102"/>
      <c r="Z11" s="112"/>
    </row>
    <row r="12" spans="1:26" s="111" customFormat="1" ht="369.75" x14ac:dyDescent="0.2">
      <c r="A12" s="176" t="s">
        <v>40</v>
      </c>
      <c r="B12" s="177" t="s">
        <v>136</v>
      </c>
      <c r="C12" s="177" t="s">
        <v>150</v>
      </c>
      <c r="D12" s="177" t="s">
        <v>151</v>
      </c>
      <c r="E12" s="166">
        <v>46055</v>
      </c>
      <c r="F12" s="167">
        <v>46341</v>
      </c>
      <c r="G12" s="168" t="s">
        <v>11</v>
      </c>
      <c r="H12" s="130" t="s">
        <v>152</v>
      </c>
      <c r="I12" s="130" t="s">
        <v>21</v>
      </c>
      <c r="J12" s="130" t="s">
        <v>153</v>
      </c>
      <c r="K12" s="165"/>
      <c r="L12" s="164" t="s">
        <v>6</v>
      </c>
      <c r="M12" s="130" t="s">
        <v>467</v>
      </c>
      <c r="N12" s="130" t="s">
        <v>456</v>
      </c>
      <c r="O12" s="130" t="s">
        <v>468</v>
      </c>
      <c r="P12" s="165" t="s">
        <v>21</v>
      </c>
      <c r="Q12" s="115"/>
      <c r="R12" s="102"/>
      <c r="S12" s="102"/>
      <c r="T12" s="102"/>
      <c r="U12" s="112"/>
      <c r="V12" s="115"/>
      <c r="W12" s="102"/>
      <c r="X12" s="102"/>
      <c r="Y12" s="102"/>
      <c r="Z12" s="112"/>
    </row>
    <row r="13" spans="1:26" s="111" customFormat="1" ht="409.5" x14ac:dyDescent="0.2">
      <c r="A13" s="176" t="s">
        <v>41</v>
      </c>
      <c r="B13" s="177" t="s">
        <v>136</v>
      </c>
      <c r="C13" s="177" t="s">
        <v>154</v>
      </c>
      <c r="D13" s="177" t="s">
        <v>155</v>
      </c>
      <c r="E13" s="166">
        <v>46055</v>
      </c>
      <c r="F13" s="167">
        <v>46341</v>
      </c>
      <c r="G13" s="168" t="s">
        <v>6</v>
      </c>
      <c r="H13" s="130" t="s">
        <v>156</v>
      </c>
      <c r="I13" s="184" t="s">
        <v>157</v>
      </c>
      <c r="J13" s="130" t="s">
        <v>158</v>
      </c>
      <c r="K13" s="165"/>
      <c r="L13" s="164" t="s">
        <v>6</v>
      </c>
      <c r="M13" s="130" t="s">
        <v>469</v>
      </c>
      <c r="N13" s="130" t="s">
        <v>456</v>
      </c>
      <c r="O13" s="130" t="s">
        <v>401</v>
      </c>
      <c r="P13" s="165" t="s">
        <v>21</v>
      </c>
      <c r="Q13" s="115"/>
      <c r="R13" s="102"/>
      <c r="S13" s="102"/>
      <c r="T13" s="102"/>
      <c r="U13" s="112"/>
      <c r="V13" s="115"/>
      <c r="W13" s="102"/>
      <c r="X13" s="102"/>
      <c r="Y13" s="102"/>
      <c r="Z13" s="112"/>
    </row>
    <row r="14" spans="1:26" s="195" customFormat="1" ht="285.60000000000002" customHeight="1" thickBot="1" x14ac:dyDescent="0.25">
      <c r="A14" s="185" t="s">
        <v>123</v>
      </c>
      <c r="B14" s="186" t="s">
        <v>136</v>
      </c>
      <c r="C14" s="186" t="s">
        <v>159</v>
      </c>
      <c r="D14" s="186" t="s">
        <v>160</v>
      </c>
      <c r="E14" s="187">
        <v>46055</v>
      </c>
      <c r="F14" s="188">
        <v>46341</v>
      </c>
      <c r="G14" s="172" t="s">
        <v>16</v>
      </c>
      <c r="H14" s="202" t="s">
        <v>161</v>
      </c>
      <c r="I14" s="174" t="s">
        <v>21</v>
      </c>
      <c r="J14" s="174" t="s">
        <v>162</v>
      </c>
      <c r="K14" s="175"/>
      <c r="L14" s="173" t="s">
        <v>16</v>
      </c>
      <c r="M14" s="174" t="s">
        <v>470</v>
      </c>
      <c r="N14" s="174" t="s">
        <v>456</v>
      </c>
      <c r="O14" s="174" t="s">
        <v>402</v>
      </c>
      <c r="P14" s="175" t="s">
        <v>486</v>
      </c>
      <c r="Q14" s="192"/>
      <c r="R14" s="193"/>
      <c r="S14" s="193"/>
      <c r="T14" s="193"/>
      <c r="U14" s="194"/>
      <c r="V14" s="192"/>
      <c r="W14" s="193"/>
      <c r="X14" s="193"/>
      <c r="Y14" s="193"/>
      <c r="Z14" s="194"/>
    </row>
    <row r="15" spans="1:26" ht="24.6" customHeight="1" x14ac:dyDescent="0.2">
      <c r="A15" s="49"/>
      <c r="B15" s="1"/>
      <c r="C15" s="1"/>
    </row>
    <row r="16" spans="1:26" x14ac:dyDescent="0.2">
      <c r="A16" s="341" t="s">
        <v>130</v>
      </c>
      <c r="B16" s="342" t="s">
        <v>512</v>
      </c>
      <c r="C16" s="8"/>
    </row>
    <row r="17" spans="1:3" x14ac:dyDescent="0.2">
      <c r="A17" s="341" t="s">
        <v>131</v>
      </c>
      <c r="B17" s="342" t="s">
        <v>132</v>
      </c>
      <c r="C17" s="8"/>
    </row>
    <row r="18" spans="1:3" x14ac:dyDescent="0.2">
      <c r="A18" s="343" t="s">
        <v>133</v>
      </c>
      <c r="B18" s="344">
        <v>46050</v>
      </c>
      <c r="C18" s="7"/>
    </row>
    <row r="19" spans="1:3" ht="15.75" customHeight="1" x14ac:dyDescent="0.25"/>
  </sheetData>
  <autoFilter ref="A8:Z14" xr:uid="{E62C9F9D-A47F-4F8F-9CE5-29736878C017}"/>
  <mergeCells count="9">
    <mergeCell ref="B1:X1"/>
    <mergeCell ref="B2:X4"/>
    <mergeCell ref="B5:Z5"/>
    <mergeCell ref="B6:Z6"/>
    <mergeCell ref="A7:F7"/>
    <mergeCell ref="G7:K7"/>
    <mergeCell ref="L7:P7"/>
    <mergeCell ref="Q7:U7"/>
    <mergeCell ref="V7:Z7"/>
  </mergeCells>
  <dataValidations count="3">
    <dataValidation type="decimal" operator="lessThan" allowBlank="1" showInputMessage="1" showErrorMessage="1" sqref="Y1:Z2" xr:uid="{F6EEA997-A0A3-4F65-A336-ADA08E6CCCC6}">
      <formula1>0</formula1>
    </dataValidation>
    <dataValidation operator="lessThan" allowBlank="1" showInputMessage="1" showErrorMessage="1" sqref="Y3:Z4 B1:B2 Z2" xr:uid="{1E1AE9AF-A84C-4B0F-B79F-26137C017CE6}"/>
    <dataValidation type="decimal" operator="lessThan" showInputMessage="1" sqref="Z1" xr:uid="{75A5BE12-E606-4353-BC34-454E419F16C4}">
      <formula1>0</formula1>
    </dataValidation>
  </dataValidations>
  <hyperlinks>
    <hyperlink ref="I10" r:id="rId1" display="https://supersalud.sharepoint.com/:b:/r/sites/OficinaAsesoradePlaneacin/Despacho  Planes/Planes/Planes Estrat%C3%A9gicos/2026/PTEP/Monitoreo/I Trimestre/DC/Resoluci%C3%B3n Creaci%C3%B3n Comit%C3%A9 Contrataci%C3%B3n 2026.pdf?csf=1&amp;web=1&amp;e=mKFxaF" xr:uid="{00E519FB-B3B3-46A9-84DF-158FA3E44D30}"/>
    <hyperlink ref="I13" r:id="rId2" display="https://supersalud.sharepoint.com/:b:/r/sites/OficinaAsesoradePlaneacin/Despacho  Planes/Planes/Planes Estrat%C3%A9gicos/2026/PTEP/Monitoreo/I Trimestre/OAP/Riesgos/Lista de asistencia Mesa T%C3%A9cnica con Secretaria de Transparencia - Riesgos de Integridad.pdf?csf=1&amp;web=1&amp;e=lvg0Ik" xr:uid="{E03223B8-95FB-4154-AD17-F9588CE965C0}"/>
  </hyperlinks>
  <pageMargins left="0.7" right="0.7" top="0.75" bottom="0.75" header="0.3" footer="0.3"/>
  <pageSetup orientation="portrait"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CA6DDF1F-D1F0-417E-9C7D-FE2F62DF3A43}">
          <x14:formula1>
            <xm:f>Listas!$C$2:$C$6</xm:f>
          </x14:formula1>
          <xm:sqref>V9:V14 L9:L14 Q9:Q14 G10 G13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B543B-A81D-4721-833B-AB8D47B8C131}">
  <sheetPr>
    <tabColor theme="8" tint="0.39997558519241921"/>
  </sheetPr>
  <dimension ref="A1:AA30"/>
  <sheetViews>
    <sheetView zoomScale="85" zoomScaleNormal="85" workbookViewId="0"/>
  </sheetViews>
  <sheetFormatPr baseColWidth="10" defaultColWidth="0" defaultRowHeight="15.75" customHeight="1" zeroHeight="1" x14ac:dyDescent="0.25"/>
  <cols>
    <col min="1" max="1" width="32.42578125" style="50" customWidth="1"/>
    <col min="2" max="2" width="26.5703125" style="5" customWidth="1"/>
    <col min="3" max="3" width="56.28515625" style="5" customWidth="1"/>
    <col min="4" max="4" width="25.42578125" style="1" customWidth="1"/>
    <col min="5" max="5" width="18.85546875" style="1" customWidth="1"/>
    <col min="6" max="6" width="20.140625" style="1" customWidth="1"/>
    <col min="7" max="7" width="13.5703125" style="1" bestFit="1" customWidth="1"/>
    <col min="8" max="8" width="49.7109375" style="1" customWidth="1"/>
    <col min="9" max="9" width="56.140625" style="1" customWidth="1"/>
    <col min="10" max="10" width="48.28515625" style="1" customWidth="1"/>
    <col min="11" max="11" width="22.7109375" style="1" customWidth="1"/>
    <col min="12" max="12" width="13.5703125" style="1" bestFit="1" customWidth="1"/>
    <col min="13" max="13" width="51.140625" style="1" customWidth="1"/>
    <col min="14" max="14" width="20.7109375" style="1" bestFit="1" customWidth="1"/>
    <col min="15" max="15" width="50.28515625" style="1" customWidth="1"/>
    <col min="16" max="16" width="22.7109375" style="1" customWidth="1"/>
    <col min="17" max="17" width="13.5703125" style="1" bestFit="1" customWidth="1"/>
    <col min="18" max="18" width="33.5703125" style="1" bestFit="1" customWidth="1"/>
    <col min="19" max="19" width="20.7109375" style="1" bestFit="1" customWidth="1"/>
    <col min="20" max="20" width="30.7109375" style="1" customWidth="1"/>
    <col min="21" max="21" width="22.7109375" style="1" customWidth="1"/>
    <col min="22" max="22" width="13.5703125" style="1" customWidth="1"/>
    <col min="23" max="23" width="33.5703125" style="1" customWidth="1"/>
    <col min="24" max="24" width="21.7109375" style="1" customWidth="1"/>
    <col min="25" max="25" width="30.7109375" style="1" customWidth="1"/>
    <col min="26" max="26" width="22.7109375" style="1" customWidth="1"/>
    <col min="27" max="27" width="0" style="1" hidden="1" customWidth="1"/>
    <col min="28" max="16384" width="0" style="1" hidden="1"/>
  </cols>
  <sheetData>
    <row r="1" spans="1:27" ht="62.25" customHeight="1" x14ac:dyDescent="0.2">
      <c r="A1" s="16"/>
      <c r="B1" s="352" t="s">
        <v>46</v>
      </c>
      <c r="C1" s="352"/>
      <c r="D1" s="352"/>
      <c r="E1" s="352"/>
      <c r="F1" s="352"/>
      <c r="G1" s="352"/>
      <c r="H1" s="352"/>
      <c r="I1" s="352"/>
      <c r="J1" s="352"/>
      <c r="K1" s="352"/>
      <c r="L1" s="352"/>
      <c r="M1" s="352"/>
      <c r="N1" s="352"/>
      <c r="O1" s="352"/>
      <c r="P1" s="352"/>
      <c r="Q1" s="352"/>
      <c r="R1" s="352"/>
      <c r="S1" s="352"/>
      <c r="T1" s="352"/>
      <c r="U1" s="352"/>
      <c r="V1" s="352"/>
      <c r="W1" s="352"/>
      <c r="X1" s="352"/>
      <c r="Y1" s="53" t="s">
        <v>47</v>
      </c>
      <c r="Z1" s="61" t="s">
        <v>513</v>
      </c>
    </row>
    <row r="2" spans="1:27" ht="15" customHeight="1" x14ac:dyDescent="0.2">
      <c r="A2" s="2"/>
      <c r="B2" s="353" t="s">
        <v>48</v>
      </c>
      <c r="C2" s="353"/>
      <c r="D2" s="353"/>
      <c r="E2" s="353"/>
      <c r="F2" s="353"/>
      <c r="G2" s="353"/>
      <c r="H2" s="353"/>
      <c r="I2" s="353"/>
      <c r="J2" s="353"/>
      <c r="K2" s="353"/>
      <c r="L2" s="353"/>
      <c r="M2" s="353"/>
      <c r="N2" s="353"/>
      <c r="O2" s="353"/>
      <c r="P2" s="353"/>
      <c r="Q2" s="353"/>
      <c r="R2" s="353"/>
      <c r="S2" s="353"/>
      <c r="T2" s="353"/>
      <c r="U2" s="353"/>
      <c r="V2" s="353"/>
      <c r="W2" s="353"/>
      <c r="X2" s="353"/>
      <c r="Y2" s="53" t="s">
        <v>49</v>
      </c>
      <c r="Z2" s="62">
        <v>2</v>
      </c>
    </row>
    <row r="3" spans="1:27" ht="30" hidden="1" customHeight="1" x14ac:dyDescent="0.2">
      <c r="A3" s="3"/>
      <c r="B3" s="353"/>
      <c r="C3" s="353"/>
      <c r="D3" s="353"/>
      <c r="E3" s="353"/>
      <c r="F3" s="353"/>
      <c r="G3" s="353"/>
      <c r="H3" s="353"/>
      <c r="I3" s="353"/>
      <c r="J3" s="353"/>
      <c r="K3" s="353"/>
      <c r="L3" s="353"/>
      <c r="M3" s="353"/>
      <c r="N3" s="353"/>
      <c r="O3" s="353"/>
      <c r="P3" s="353"/>
      <c r="Q3" s="353"/>
      <c r="R3" s="353"/>
      <c r="S3" s="353"/>
      <c r="T3" s="353"/>
      <c r="U3" s="353"/>
      <c r="V3" s="353"/>
      <c r="W3" s="353"/>
      <c r="X3" s="353"/>
      <c r="Y3" s="53" t="s">
        <v>50</v>
      </c>
      <c r="Z3" s="62" t="s">
        <v>51</v>
      </c>
    </row>
    <row r="4" spans="1:27" x14ac:dyDescent="0.2">
      <c r="A4" s="37"/>
      <c r="B4" s="353"/>
      <c r="C4" s="353"/>
      <c r="D4" s="353"/>
      <c r="E4" s="353"/>
      <c r="F4" s="353"/>
      <c r="G4" s="353"/>
      <c r="H4" s="353"/>
      <c r="I4" s="353"/>
      <c r="J4" s="353"/>
      <c r="K4" s="353"/>
      <c r="L4" s="353"/>
      <c r="M4" s="353"/>
      <c r="N4" s="353"/>
      <c r="O4" s="353"/>
      <c r="P4" s="353"/>
      <c r="Q4" s="353"/>
      <c r="R4" s="353"/>
      <c r="S4" s="353"/>
      <c r="T4" s="353"/>
      <c r="U4" s="353"/>
      <c r="V4" s="353"/>
      <c r="W4" s="353"/>
      <c r="X4" s="353"/>
      <c r="Y4" s="53" t="s">
        <v>50</v>
      </c>
      <c r="Z4" s="63">
        <v>46147</v>
      </c>
    </row>
    <row r="5" spans="1:27" ht="57.95" customHeight="1" x14ac:dyDescent="0.2">
      <c r="A5" s="36" t="s">
        <v>52</v>
      </c>
      <c r="B5" s="354" t="s">
        <v>163</v>
      </c>
      <c r="C5" s="354"/>
      <c r="D5" s="354"/>
      <c r="E5" s="354"/>
      <c r="F5" s="354"/>
      <c r="G5" s="354"/>
      <c r="H5" s="354"/>
      <c r="I5" s="354"/>
      <c r="J5" s="354"/>
      <c r="K5" s="354"/>
      <c r="L5" s="354"/>
      <c r="M5" s="354"/>
      <c r="N5" s="354"/>
      <c r="O5" s="354"/>
      <c r="P5" s="354"/>
      <c r="Q5" s="354"/>
      <c r="R5" s="354"/>
      <c r="S5" s="354"/>
      <c r="T5" s="354"/>
      <c r="U5" s="354"/>
      <c r="V5" s="354"/>
      <c r="W5" s="354"/>
      <c r="X5" s="354"/>
      <c r="Y5" s="354"/>
      <c r="Z5" s="354"/>
    </row>
    <row r="6" spans="1:27" ht="57.95" customHeight="1" thickBot="1" x14ac:dyDescent="0.25">
      <c r="A6" s="39" t="s">
        <v>54</v>
      </c>
      <c r="B6" s="355" t="s">
        <v>164</v>
      </c>
      <c r="C6" s="355"/>
      <c r="D6" s="355"/>
      <c r="E6" s="355"/>
      <c r="F6" s="355"/>
      <c r="G6" s="355"/>
      <c r="H6" s="355"/>
      <c r="I6" s="355"/>
      <c r="J6" s="355"/>
      <c r="K6" s="355"/>
      <c r="L6" s="355"/>
      <c r="M6" s="355"/>
      <c r="N6" s="355"/>
      <c r="O6" s="355"/>
      <c r="P6" s="355"/>
      <c r="Q6" s="355"/>
      <c r="R6" s="355"/>
      <c r="S6" s="355"/>
      <c r="T6" s="355"/>
      <c r="U6" s="355"/>
      <c r="V6" s="355"/>
      <c r="W6" s="355"/>
      <c r="X6" s="355"/>
      <c r="Y6" s="355"/>
      <c r="Z6" s="355"/>
    </row>
    <row r="7" spans="1:27" s="34" customFormat="1" ht="36" customHeight="1" thickBot="1" x14ac:dyDescent="0.3">
      <c r="A7" s="358" t="s">
        <v>56</v>
      </c>
      <c r="B7" s="359"/>
      <c r="C7" s="359"/>
      <c r="D7" s="359"/>
      <c r="E7" s="359"/>
      <c r="F7" s="359"/>
      <c r="G7" s="349" t="s">
        <v>57</v>
      </c>
      <c r="H7" s="350"/>
      <c r="I7" s="350"/>
      <c r="J7" s="350"/>
      <c r="K7" s="365"/>
      <c r="L7" s="349" t="s">
        <v>58</v>
      </c>
      <c r="M7" s="350"/>
      <c r="N7" s="350"/>
      <c r="O7" s="350"/>
      <c r="P7" s="351"/>
      <c r="Q7" s="349" t="s">
        <v>59</v>
      </c>
      <c r="R7" s="350"/>
      <c r="S7" s="350"/>
      <c r="T7" s="350"/>
      <c r="U7" s="351"/>
      <c r="V7" s="349" t="s">
        <v>60</v>
      </c>
      <c r="W7" s="350"/>
      <c r="X7" s="350"/>
      <c r="Y7" s="350"/>
      <c r="Z7" s="351"/>
    </row>
    <row r="8" spans="1:27" s="25" customFormat="1" ht="54.75" customHeight="1" thickBot="1" x14ac:dyDescent="0.25">
      <c r="A8" s="57" t="s">
        <v>61</v>
      </c>
      <c r="B8" s="58" t="s">
        <v>165</v>
      </c>
      <c r="C8" s="58" t="s">
        <v>63</v>
      </c>
      <c r="D8" s="58" t="s">
        <v>64</v>
      </c>
      <c r="E8" s="58" t="s">
        <v>65</v>
      </c>
      <c r="F8" s="142" t="s">
        <v>66</v>
      </c>
      <c r="G8" s="28" t="s">
        <v>67</v>
      </c>
      <c r="H8" s="26" t="s">
        <v>68</v>
      </c>
      <c r="I8" s="26" t="s">
        <v>69</v>
      </c>
      <c r="J8" s="26" t="s">
        <v>70</v>
      </c>
      <c r="K8" s="78" t="s">
        <v>71</v>
      </c>
      <c r="L8" s="28" t="s">
        <v>67</v>
      </c>
      <c r="M8" s="26" t="s">
        <v>68</v>
      </c>
      <c r="N8" s="26" t="s">
        <v>69</v>
      </c>
      <c r="O8" s="26" t="s">
        <v>70</v>
      </c>
      <c r="P8" s="29" t="s">
        <v>71</v>
      </c>
      <c r="Q8" s="68" t="s">
        <v>67</v>
      </c>
      <c r="R8" s="66" t="s">
        <v>68</v>
      </c>
      <c r="S8" s="66" t="s">
        <v>69</v>
      </c>
      <c r="T8" s="66" t="s">
        <v>70</v>
      </c>
      <c r="U8" s="67" t="s">
        <v>71</v>
      </c>
      <c r="V8" s="68" t="s">
        <v>67</v>
      </c>
      <c r="W8" s="66" t="s">
        <v>68</v>
      </c>
      <c r="X8" s="66" t="s">
        <v>69</v>
      </c>
      <c r="Y8" s="66" t="s">
        <v>70</v>
      </c>
      <c r="Z8" s="67" t="s">
        <v>71</v>
      </c>
    </row>
    <row r="9" spans="1:27" s="70" customFormat="1" ht="63.75" x14ac:dyDescent="0.2">
      <c r="A9" s="134" t="s">
        <v>41</v>
      </c>
      <c r="B9" s="84" t="s">
        <v>19</v>
      </c>
      <c r="C9" s="135" t="s">
        <v>166</v>
      </c>
      <c r="D9" s="135" t="s">
        <v>35</v>
      </c>
      <c r="E9" s="65">
        <v>46204</v>
      </c>
      <c r="F9" s="143">
        <v>46234</v>
      </c>
      <c r="G9" s="196"/>
      <c r="H9" s="144"/>
      <c r="I9" s="144"/>
      <c r="J9" s="144"/>
      <c r="K9" s="145"/>
      <c r="L9" s="196" t="s">
        <v>21</v>
      </c>
      <c r="M9" s="144" t="s">
        <v>471</v>
      </c>
      <c r="N9" s="144" t="s">
        <v>82</v>
      </c>
      <c r="O9" s="144" t="s">
        <v>21</v>
      </c>
      <c r="P9" s="138" t="s">
        <v>21</v>
      </c>
      <c r="Q9" s="30"/>
      <c r="R9" s="136"/>
      <c r="S9" s="69"/>
      <c r="T9" s="136"/>
      <c r="U9" s="137"/>
      <c r="V9" s="30"/>
      <c r="W9" s="136"/>
      <c r="X9" s="69"/>
      <c r="Y9" s="136"/>
      <c r="Z9" s="137"/>
      <c r="AA9" s="71"/>
    </row>
    <row r="10" spans="1:27" s="97" customFormat="1" ht="171.6" customHeight="1" x14ac:dyDescent="0.2">
      <c r="A10" s="208" t="s">
        <v>45</v>
      </c>
      <c r="B10" s="177" t="s">
        <v>167</v>
      </c>
      <c r="C10" s="209" t="s">
        <v>168</v>
      </c>
      <c r="D10" s="209" t="s">
        <v>169</v>
      </c>
      <c r="E10" s="212">
        <v>46082</v>
      </c>
      <c r="F10" s="222">
        <v>46371</v>
      </c>
      <c r="G10" s="164" t="s">
        <v>16</v>
      </c>
      <c r="H10" s="130" t="s">
        <v>170</v>
      </c>
      <c r="I10" s="179" t="s">
        <v>171</v>
      </c>
      <c r="J10" s="130" t="s">
        <v>172</v>
      </c>
      <c r="K10" s="223" t="s">
        <v>21</v>
      </c>
      <c r="L10" s="198" t="s">
        <v>21</v>
      </c>
      <c r="M10" s="199" t="s">
        <v>489</v>
      </c>
      <c r="N10" s="199" t="s">
        <v>82</v>
      </c>
      <c r="O10" s="199" t="s">
        <v>21</v>
      </c>
      <c r="P10" s="200" t="s">
        <v>21</v>
      </c>
      <c r="Q10" s="108"/>
      <c r="R10" s="124"/>
      <c r="S10" s="124"/>
      <c r="T10" s="124"/>
      <c r="U10" s="132"/>
      <c r="V10" s="108"/>
      <c r="W10" s="124"/>
      <c r="X10" s="124"/>
      <c r="Y10" s="124"/>
      <c r="Z10" s="132"/>
      <c r="AA10" s="96"/>
    </row>
    <row r="11" spans="1:27" s="97" customFormat="1" ht="309" customHeight="1" x14ac:dyDescent="0.2">
      <c r="A11" s="208" t="s">
        <v>36</v>
      </c>
      <c r="B11" s="177" t="s">
        <v>167</v>
      </c>
      <c r="C11" s="209" t="s">
        <v>173</v>
      </c>
      <c r="D11" s="209" t="s">
        <v>174</v>
      </c>
      <c r="E11" s="212">
        <v>46082</v>
      </c>
      <c r="F11" s="222">
        <v>46371</v>
      </c>
      <c r="G11" s="164" t="s">
        <v>16</v>
      </c>
      <c r="H11" s="224" t="s">
        <v>175</v>
      </c>
      <c r="I11" s="179" t="s">
        <v>176</v>
      </c>
      <c r="J11" s="130" t="s">
        <v>177</v>
      </c>
      <c r="K11" s="223" t="s">
        <v>21</v>
      </c>
      <c r="L11" s="164" t="s">
        <v>16</v>
      </c>
      <c r="M11" s="130" t="s">
        <v>482</v>
      </c>
      <c r="N11" s="130" t="s">
        <v>456</v>
      </c>
      <c r="O11" s="130" t="s">
        <v>483</v>
      </c>
      <c r="P11" s="165" t="s">
        <v>21</v>
      </c>
      <c r="Q11" s="108"/>
      <c r="R11" s="124"/>
      <c r="S11" s="124"/>
      <c r="T11" s="124"/>
      <c r="U11" s="132"/>
      <c r="V11" s="108"/>
      <c r="W11" s="124"/>
      <c r="X11" s="124"/>
      <c r="Y11" s="124"/>
      <c r="Z11" s="132"/>
      <c r="AA11" s="96"/>
    </row>
    <row r="12" spans="1:27" s="6" customFormat="1" ht="63.75" x14ac:dyDescent="0.2">
      <c r="A12" s="208" t="s">
        <v>37</v>
      </c>
      <c r="B12" s="177" t="s">
        <v>167</v>
      </c>
      <c r="C12" s="209" t="s">
        <v>178</v>
      </c>
      <c r="D12" s="209" t="s">
        <v>179</v>
      </c>
      <c r="E12" s="212">
        <v>46266</v>
      </c>
      <c r="F12" s="222">
        <v>46295</v>
      </c>
      <c r="G12" s="196"/>
      <c r="H12" s="225"/>
      <c r="I12" s="225"/>
      <c r="J12" s="225"/>
      <c r="K12" s="226"/>
      <c r="L12" s="196" t="s">
        <v>21</v>
      </c>
      <c r="M12" s="144" t="s">
        <v>471</v>
      </c>
      <c r="N12" s="144" t="s">
        <v>82</v>
      </c>
      <c r="O12" s="144" t="s">
        <v>21</v>
      </c>
      <c r="P12" s="138" t="s">
        <v>21</v>
      </c>
      <c r="Q12" s="30"/>
      <c r="R12" s="123"/>
      <c r="S12" s="123"/>
      <c r="T12" s="123"/>
      <c r="U12" s="125"/>
      <c r="V12" s="30"/>
      <c r="W12" s="123"/>
      <c r="X12" s="123"/>
      <c r="Y12" s="123"/>
      <c r="Z12" s="125"/>
      <c r="AA12" s="48"/>
    </row>
    <row r="13" spans="1:27" s="97" customFormat="1" ht="232.9" customHeight="1" x14ac:dyDescent="0.2">
      <c r="A13" s="208" t="s">
        <v>37</v>
      </c>
      <c r="B13" s="227" t="s">
        <v>180</v>
      </c>
      <c r="C13" s="227" t="s">
        <v>180</v>
      </c>
      <c r="D13" s="227" t="s">
        <v>181</v>
      </c>
      <c r="E13" s="212">
        <v>46082</v>
      </c>
      <c r="F13" s="222">
        <v>46371</v>
      </c>
      <c r="G13" s="164" t="s">
        <v>6</v>
      </c>
      <c r="H13" s="130" t="s">
        <v>182</v>
      </c>
      <c r="I13" s="179" t="s">
        <v>183</v>
      </c>
      <c r="J13" s="130" t="s">
        <v>184</v>
      </c>
      <c r="K13" s="223" t="s">
        <v>21</v>
      </c>
      <c r="L13" s="114" t="s">
        <v>6</v>
      </c>
      <c r="M13" s="124" t="s">
        <v>472</v>
      </c>
      <c r="N13" s="124" t="s">
        <v>456</v>
      </c>
      <c r="O13" s="124" t="s">
        <v>403</v>
      </c>
      <c r="P13" s="132" t="s">
        <v>21</v>
      </c>
      <c r="Q13" s="108"/>
      <c r="R13" s="124"/>
      <c r="S13" s="124"/>
      <c r="T13" s="124"/>
      <c r="U13" s="132"/>
      <c r="V13" s="108"/>
      <c r="W13" s="124"/>
      <c r="X13" s="124"/>
      <c r="Y13" s="124"/>
      <c r="Z13" s="132"/>
      <c r="AA13" s="96"/>
    </row>
    <row r="14" spans="1:27" s="97" customFormat="1" ht="232.15" customHeight="1" x14ac:dyDescent="0.2">
      <c r="A14" s="208" t="s">
        <v>37</v>
      </c>
      <c r="B14" s="177" t="s">
        <v>9</v>
      </c>
      <c r="C14" s="209" t="s">
        <v>185</v>
      </c>
      <c r="D14" s="209" t="s">
        <v>186</v>
      </c>
      <c r="E14" s="212">
        <v>46023</v>
      </c>
      <c r="F14" s="222">
        <v>46371</v>
      </c>
      <c r="G14" s="164" t="s">
        <v>6</v>
      </c>
      <c r="H14" s="130" t="s">
        <v>182</v>
      </c>
      <c r="I14" s="179" t="s">
        <v>183</v>
      </c>
      <c r="J14" s="130" t="s">
        <v>184</v>
      </c>
      <c r="K14" s="223" t="s">
        <v>21</v>
      </c>
      <c r="L14" s="114" t="s">
        <v>6</v>
      </c>
      <c r="M14" s="124" t="s">
        <v>473</v>
      </c>
      <c r="N14" s="124" t="s">
        <v>456</v>
      </c>
      <c r="O14" s="124" t="s">
        <v>404</v>
      </c>
      <c r="P14" s="132" t="s">
        <v>21</v>
      </c>
      <c r="Q14" s="108"/>
      <c r="R14" s="124"/>
      <c r="S14" s="124"/>
      <c r="T14" s="124"/>
      <c r="U14" s="132"/>
      <c r="V14" s="108"/>
      <c r="W14" s="124"/>
      <c r="X14" s="124"/>
      <c r="Y14" s="124"/>
      <c r="Z14" s="132"/>
      <c r="AA14" s="96"/>
    </row>
    <row r="15" spans="1:27" s="97" customFormat="1" ht="247.9" customHeight="1" x14ac:dyDescent="0.2">
      <c r="A15" s="208" t="s">
        <v>45</v>
      </c>
      <c r="B15" s="177" t="s">
        <v>9</v>
      </c>
      <c r="C15" s="209" t="s">
        <v>187</v>
      </c>
      <c r="D15" s="209" t="s">
        <v>186</v>
      </c>
      <c r="E15" s="212">
        <v>46082</v>
      </c>
      <c r="F15" s="222">
        <v>46371</v>
      </c>
      <c r="G15" s="164" t="s">
        <v>6</v>
      </c>
      <c r="H15" s="130" t="s">
        <v>188</v>
      </c>
      <c r="I15" s="179" t="s">
        <v>189</v>
      </c>
      <c r="J15" s="130" t="s">
        <v>184</v>
      </c>
      <c r="K15" s="223" t="s">
        <v>21</v>
      </c>
      <c r="L15" s="114" t="s">
        <v>6</v>
      </c>
      <c r="M15" s="124" t="s">
        <v>474</v>
      </c>
      <c r="N15" s="124" t="s">
        <v>456</v>
      </c>
      <c r="O15" s="124" t="s">
        <v>405</v>
      </c>
      <c r="P15" s="132" t="s">
        <v>21</v>
      </c>
      <c r="Q15" s="108"/>
      <c r="R15" s="124"/>
      <c r="S15" s="124"/>
      <c r="T15" s="124"/>
      <c r="U15" s="132"/>
      <c r="V15" s="108"/>
      <c r="W15" s="124"/>
      <c r="X15" s="124"/>
      <c r="Y15" s="124"/>
      <c r="Z15" s="132"/>
      <c r="AA15" s="96"/>
    </row>
    <row r="16" spans="1:27" s="97" customFormat="1" ht="331.5" x14ac:dyDescent="0.2">
      <c r="A16" s="208" t="s">
        <v>190</v>
      </c>
      <c r="B16" s="209" t="s">
        <v>19</v>
      </c>
      <c r="C16" s="209" t="s">
        <v>191</v>
      </c>
      <c r="D16" s="209" t="s">
        <v>192</v>
      </c>
      <c r="E16" s="212">
        <v>46082</v>
      </c>
      <c r="F16" s="222">
        <v>46371</v>
      </c>
      <c r="G16" s="164" t="s">
        <v>11</v>
      </c>
      <c r="H16" s="130" t="s">
        <v>193</v>
      </c>
      <c r="I16" s="130" t="s">
        <v>21</v>
      </c>
      <c r="J16" s="130" t="s">
        <v>194</v>
      </c>
      <c r="K16" s="223" t="s">
        <v>21</v>
      </c>
      <c r="L16" s="164" t="s">
        <v>16</v>
      </c>
      <c r="M16" s="130" t="s">
        <v>475</v>
      </c>
      <c r="N16" s="130" t="s">
        <v>456</v>
      </c>
      <c r="O16" s="130" t="s">
        <v>484</v>
      </c>
      <c r="P16" s="165" t="s">
        <v>21</v>
      </c>
      <c r="Q16" s="108"/>
      <c r="R16" s="124"/>
      <c r="S16" s="124"/>
      <c r="T16" s="124"/>
      <c r="U16" s="132"/>
      <c r="V16" s="108"/>
      <c r="W16" s="124"/>
      <c r="X16" s="124"/>
      <c r="Y16" s="124"/>
      <c r="Z16" s="132"/>
      <c r="AA16" s="96"/>
    </row>
    <row r="17" spans="1:27" s="6" customFormat="1" ht="76.5" x14ac:dyDescent="0.2">
      <c r="A17" s="208" t="s">
        <v>41</v>
      </c>
      <c r="B17" s="177" t="s">
        <v>19</v>
      </c>
      <c r="C17" s="209" t="s">
        <v>195</v>
      </c>
      <c r="D17" s="209" t="s">
        <v>196</v>
      </c>
      <c r="E17" s="212">
        <v>46235</v>
      </c>
      <c r="F17" s="222">
        <v>46265</v>
      </c>
      <c r="G17" s="196"/>
      <c r="H17" s="225"/>
      <c r="I17" s="225"/>
      <c r="J17" s="225"/>
      <c r="K17" s="226"/>
      <c r="L17" s="196" t="s">
        <v>21</v>
      </c>
      <c r="M17" s="144" t="s">
        <v>471</v>
      </c>
      <c r="N17" s="144" t="s">
        <v>82</v>
      </c>
      <c r="O17" s="144" t="s">
        <v>21</v>
      </c>
      <c r="P17" s="138" t="s">
        <v>21</v>
      </c>
      <c r="Q17" s="30"/>
      <c r="R17" s="123"/>
      <c r="S17" s="123"/>
      <c r="T17" s="123"/>
      <c r="U17" s="125"/>
      <c r="V17" s="30"/>
      <c r="W17" s="123"/>
      <c r="X17" s="123"/>
      <c r="Y17" s="123"/>
      <c r="Z17" s="125"/>
      <c r="AA17" s="48"/>
    </row>
    <row r="18" spans="1:27" s="97" customFormat="1" ht="229.9" customHeight="1" x14ac:dyDescent="0.2">
      <c r="A18" s="228" t="s">
        <v>197</v>
      </c>
      <c r="B18" s="177" t="s">
        <v>19</v>
      </c>
      <c r="C18" s="229" t="s">
        <v>198</v>
      </c>
      <c r="D18" s="209" t="s">
        <v>199</v>
      </c>
      <c r="E18" s="212">
        <v>46054</v>
      </c>
      <c r="F18" s="222">
        <v>46371</v>
      </c>
      <c r="G18" s="164" t="s">
        <v>6</v>
      </c>
      <c r="H18" s="130" t="s">
        <v>200</v>
      </c>
      <c r="I18" s="130" t="s">
        <v>201</v>
      </c>
      <c r="J18" s="130" t="s">
        <v>184</v>
      </c>
      <c r="K18" s="223"/>
      <c r="L18" s="164" t="s">
        <v>6</v>
      </c>
      <c r="M18" s="130" t="s">
        <v>476</v>
      </c>
      <c r="N18" s="130" t="s">
        <v>456</v>
      </c>
      <c r="O18" s="130" t="s">
        <v>485</v>
      </c>
      <c r="P18" s="165" t="s">
        <v>21</v>
      </c>
      <c r="Q18" s="108"/>
      <c r="R18" s="124"/>
      <c r="S18" s="124"/>
      <c r="T18" s="124"/>
      <c r="U18" s="132"/>
      <c r="V18" s="108"/>
      <c r="W18" s="124"/>
      <c r="X18" s="124"/>
      <c r="Y18" s="124"/>
      <c r="Z18" s="132"/>
      <c r="AA18" s="96"/>
    </row>
    <row r="19" spans="1:27" s="97" customFormat="1" ht="275.45" customHeight="1" x14ac:dyDescent="0.2">
      <c r="A19" s="228" t="s">
        <v>202</v>
      </c>
      <c r="B19" s="177" t="s">
        <v>19</v>
      </c>
      <c r="C19" s="229" t="s">
        <v>198</v>
      </c>
      <c r="D19" s="209" t="s">
        <v>203</v>
      </c>
      <c r="E19" s="212">
        <v>46082</v>
      </c>
      <c r="F19" s="222">
        <v>46371</v>
      </c>
      <c r="G19" s="164" t="s">
        <v>6</v>
      </c>
      <c r="H19" s="130" t="s">
        <v>204</v>
      </c>
      <c r="I19" s="179" t="s">
        <v>205</v>
      </c>
      <c r="J19" s="130" t="s">
        <v>184</v>
      </c>
      <c r="K19" s="230"/>
      <c r="L19" s="108" t="s">
        <v>6</v>
      </c>
      <c r="M19" s="124" t="s">
        <v>490</v>
      </c>
      <c r="N19" s="124" t="s">
        <v>456</v>
      </c>
      <c r="O19" s="124" t="s">
        <v>406</v>
      </c>
      <c r="P19" s="131" t="s">
        <v>21</v>
      </c>
      <c r="Q19" s="108"/>
      <c r="R19" s="124"/>
      <c r="S19" s="109"/>
      <c r="T19" s="124"/>
      <c r="U19" s="131"/>
      <c r="V19" s="108"/>
      <c r="W19" s="124"/>
      <c r="X19" s="109"/>
      <c r="Y19" s="124"/>
      <c r="Z19" s="131"/>
      <c r="AA19" s="96"/>
    </row>
    <row r="20" spans="1:27" s="97" customFormat="1" ht="153.6" customHeight="1" x14ac:dyDescent="0.2">
      <c r="A20" s="228" t="s">
        <v>40</v>
      </c>
      <c r="B20" s="177" t="s">
        <v>19</v>
      </c>
      <c r="C20" s="229" t="s">
        <v>206</v>
      </c>
      <c r="D20" s="209" t="s">
        <v>207</v>
      </c>
      <c r="E20" s="212">
        <v>46082</v>
      </c>
      <c r="F20" s="222">
        <v>46371</v>
      </c>
      <c r="G20" s="164" t="s">
        <v>6</v>
      </c>
      <c r="H20" s="182" t="s">
        <v>208</v>
      </c>
      <c r="I20" s="130" t="s">
        <v>209</v>
      </c>
      <c r="J20" s="130" t="s">
        <v>184</v>
      </c>
      <c r="K20" s="223"/>
      <c r="L20" s="114" t="s">
        <v>6</v>
      </c>
      <c r="M20" s="124" t="s">
        <v>477</v>
      </c>
      <c r="N20" s="124" t="s">
        <v>456</v>
      </c>
      <c r="O20" s="124" t="s">
        <v>407</v>
      </c>
      <c r="P20" s="132" t="s">
        <v>21</v>
      </c>
      <c r="Q20" s="108"/>
      <c r="R20" s="124"/>
      <c r="S20" s="124"/>
      <c r="T20" s="124"/>
      <c r="U20" s="132"/>
      <c r="V20" s="108"/>
      <c r="W20" s="124"/>
      <c r="X20" s="124"/>
      <c r="Y20" s="124"/>
      <c r="Z20" s="132"/>
      <c r="AA20" s="96"/>
    </row>
    <row r="21" spans="1:27" s="97" customFormat="1" ht="118.9" customHeight="1" x14ac:dyDescent="0.2">
      <c r="A21" s="228" t="s">
        <v>40</v>
      </c>
      <c r="B21" s="177" t="s">
        <v>19</v>
      </c>
      <c r="C21" s="229" t="s">
        <v>210</v>
      </c>
      <c r="D21" s="209" t="s">
        <v>211</v>
      </c>
      <c r="E21" s="212">
        <v>46082</v>
      </c>
      <c r="F21" s="222">
        <v>46371</v>
      </c>
      <c r="G21" s="164" t="s">
        <v>212</v>
      </c>
      <c r="H21" s="182" t="s">
        <v>213</v>
      </c>
      <c r="I21" s="130" t="s">
        <v>214</v>
      </c>
      <c r="J21" s="130" t="s">
        <v>215</v>
      </c>
      <c r="K21" s="231"/>
      <c r="L21" s="122" t="s">
        <v>6</v>
      </c>
      <c r="M21" s="124" t="s">
        <v>479</v>
      </c>
      <c r="N21" s="124" t="s">
        <v>456</v>
      </c>
      <c r="O21" s="84" t="s">
        <v>408</v>
      </c>
      <c r="P21" s="138" t="s">
        <v>21</v>
      </c>
      <c r="Q21" s="122"/>
      <c r="R21" s="139"/>
      <c r="S21" s="139"/>
      <c r="T21" s="139"/>
      <c r="U21" s="138"/>
      <c r="V21" s="122"/>
      <c r="W21" s="139"/>
      <c r="X21" s="139"/>
      <c r="Y21" s="139"/>
      <c r="Z21" s="138"/>
      <c r="AA21" s="96"/>
    </row>
    <row r="22" spans="1:27" s="97" customFormat="1" ht="165.75" x14ac:dyDescent="0.2">
      <c r="A22" s="228" t="s">
        <v>40</v>
      </c>
      <c r="B22" s="177" t="s">
        <v>19</v>
      </c>
      <c r="C22" s="229" t="s">
        <v>216</v>
      </c>
      <c r="D22" s="209" t="s">
        <v>217</v>
      </c>
      <c r="E22" s="212">
        <v>46082</v>
      </c>
      <c r="F22" s="222">
        <v>46371</v>
      </c>
      <c r="G22" s="164" t="s">
        <v>6</v>
      </c>
      <c r="H22" s="182" t="s">
        <v>218</v>
      </c>
      <c r="I22" s="130" t="s">
        <v>219</v>
      </c>
      <c r="J22" s="130" t="s">
        <v>220</v>
      </c>
      <c r="K22" s="231"/>
      <c r="L22" s="122" t="s">
        <v>6</v>
      </c>
      <c r="M22" s="124" t="s">
        <v>478</v>
      </c>
      <c r="N22" s="124" t="s">
        <v>456</v>
      </c>
      <c r="O22" s="84" t="s">
        <v>409</v>
      </c>
      <c r="P22" s="138" t="s">
        <v>21</v>
      </c>
      <c r="Q22" s="122"/>
      <c r="R22" s="139"/>
      <c r="S22" s="139"/>
      <c r="T22" s="139"/>
      <c r="U22" s="138"/>
      <c r="V22" s="122"/>
      <c r="W22" s="139"/>
      <c r="X22" s="139"/>
      <c r="Y22" s="139"/>
      <c r="Z22" s="138"/>
      <c r="AA22" s="96"/>
    </row>
    <row r="23" spans="1:27" s="97" customFormat="1" ht="180.6" customHeight="1" x14ac:dyDescent="0.2">
      <c r="A23" s="232" t="s">
        <v>42</v>
      </c>
      <c r="B23" s="177" t="s">
        <v>19</v>
      </c>
      <c r="C23" s="229" t="s">
        <v>221</v>
      </c>
      <c r="D23" s="209" t="s">
        <v>222</v>
      </c>
      <c r="E23" s="212">
        <v>46082</v>
      </c>
      <c r="F23" s="222">
        <v>46371</v>
      </c>
      <c r="G23" s="233" t="s">
        <v>6</v>
      </c>
      <c r="H23" s="234" t="s">
        <v>223</v>
      </c>
      <c r="I23" s="235" t="s">
        <v>224</v>
      </c>
      <c r="J23" s="130" t="s">
        <v>184</v>
      </c>
      <c r="K23" s="231"/>
      <c r="L23" s="122" t="s">
        <v>6</v>
      </c>
      <c r="M23" s="124" t="s">
        <v>480</v>
      </c>
      <c r="N23" s="124" t="s">
        <v>456</v>
      </c>
      <c r="O23" s="84" t="s">
        <v>410</v>
      </c>
      <c r="P23" s="138" t="s">
        <v>21</v>
      </c>
      <c r="Q23" s="122"/>
      <c r="R23" s="139"/>
      <c r="S23" s="139"/>
      <c r="T23" s="139"/>
      <c r="U23" s="138"/>
      <c r="V23" s="122"/>
      <c r="W23" s="139"/>
      <c r="X23" s="139"/>
      <c r="Y23" s="139"/>
      <c r="Z23" s="138"/>
      <c r="AA23" s="96"/>
    </row>
    <row r="24" spans="1:27" s="98" customFormat="1" ht="257.45" customHeight="1" thickBot="1" x14ac:dyDescent="0.25">
      <c r="A24" s="236" t="s">
        <v>225</v>
      </c>
      <c r="B24" s="181" t="s">
        <v>19</v>
      </c>
      <c r="C24" s="237" t="s">
        <v>226</v>
      </c>
      <c r="D24" s="217" t="s">
        <v>227</v>
      </c>
      <c r="E24" s="218">
        <v>46082</v>
      </c>
      <c r="F24" s="238">
        <v>46371</v>
      </c>
      <c r="G24" s="128" t="s">
        <v>6</v>
      </c>
      <c r="H24" s="174" t="s">
        <v>228</v>
      </c>
      <c r="I24" s="239" t="s">
        <v>229</v>
      </c>
      <c r="J24" s="174" t="s">
        <v>184</v>
      </c>
      <c r="K24" s="240"/>
      <c r="L24" s="185" t="s">
        <v>16</v>
      </c>
      <c r="M24" s="189" t="s">
        <v>481</v>
      </c>
      <c r="N24" s="189" t="s">
        <v>456</v>
      </c>
      <c r="O24" s="186" t="s">
        <v>487</v>
      </c>
      <c r="P24" s="201" t="s">
        <v>509</v>
      </c>
      <c r="Q24" s="140"/>
      <c r="R24" s="141"/>
      <c r="S24" s="141"/>
      <c r="T24" s="141"/>
      <c r="U24" s="129"/>
      <c r="V24" s="140"/>
      <c r="W24" s="141"/>
      <c r="X24" s="141"/>
      <c r="Y24" s="141"/>
      <c r="Z24" s="129"/>
      <c r="AA24" s="99"/>
    </row>
    <row r="25" spans="1:27" ht="15" x14ac:dyDescent="0.2">
      <c r="A25" s="49"/>
      <c r="B25" s="1"/>
      <c r="C25" s="1"/>
    </row>
    <row r="26" spans="1:27" ht="15" hidden="1" x14ac:dyDescent="0.2">
      <c r="A26" s="49"/>
      <c r="B26" s="1"/>
      <c r="C26" s="1"/>
    </row>
    <row r="27" spans="1:27" x14ac:dyDescent="0.25">
      <c r="A27" s="341" t="s">
        <v>130</v>
      </c>
      <c r="B27" s="345" t="s">
        <v>512</v>
      </c>
      <c r="C27" s="8"/>
    </row>
    <row r="28" spans="1:27" x14ac:dyDescent="0.25">
      <c r="A28" s="341" t="s">
        <v>131</v>
      </c>
      <c r="B28" s="345" t="s">
        <v>132</v>
      </c>
      <c r="C28" s="8"/>
    </row>
    <row r="29" spans="1:27" x14ac:dyDescent="0.25">
      <c r="A29" s="343" t="s">
        <v>133</v>
      </c>
      <c r="B29" s="346">
        <v>46050</v>
      </c>
      <c r="C29" s="7"/>
    </row>
    <row r="30" spans="1:27" ht="15.75" customHeight="1" x14ac:dyDescent="0.25"/>
  </sheetData>
  <autoFilter ref="A8:AA24" xr:uid="{44AB543B-A81D-4721-833B-AB8D47B8C131}"/>
  <mergeCells count="9">
    <mergeCell ref="B1:X1"/>
    <mergeCell ref="B2:X4"/>
    <mergeCell ref="B5:Z5"/>
    <mergeCell ref="B6:Z6"/>
    <mergeCell ref="A7:F7"/>
    <mergeCell ref="G7:K7"/>
    <mergeCell ref="L7:P7"/>
    <mergeCell ref="Q7:U7"/>
    <mergeCell ref="V7:Z7"/>
  </mergeCells>
  <dataValidations count="3">
    <dataValidation type="decimal" operator="lessThan" showInputMessage="1" sqref="Z1" xr:uid="{B5D39548-E950-412F-9234-3469E314A34D}">
      <formula1>0</formula1>
    </dataValidation>
    <dataValidation operator="lessThan" allowBlank="1" showInputMessage="1" showErrorMessage="1" sqref="Y3:Z4 B1:B2 Z2" xr:uid="{35E0A75D-04F2-4E38-ACAA-C035F32E0B8B}"/>
    <dataValidation type="decimal" operator="lessThan" allowBlank="1" showInputMessage="1" showErrorMessage="1" sqref="Y1:Z2" xr:uid="{EEB7A314-50FA-45DA-B707-E4DA30C10CD5}">
      <formula1>0</formula1>
    </dataValidation>
  </dataValidations>
  <hyperlinks>
    <hyperlink ref="I24" r:id="rId1" location="/datos-abiertos/search?groupIds=981a63acc5b64506abe83320bae1380e " xr:uid="{DD92EF24-E89F-41E7-AB09-6793367828A1}"/>
    <hyperlink ref="I23" r:id="rId2" location="k=filename%3A%22QD*%22#l=9226" display="https://www.supersalud.gov.co/es-co/nuestra-entidad/control/informes-institucionales - k=filename%3A%22QD*%22#l=9226" xr:uid="{ED25E823-6898-45AB-8556-05230F5B6E51}"/>
    <hyperlink ref="I13" r:id="rId3" xr:uid="{7102AFD8-0211-462B-9347-14BD216D19ED}"/>
    <hyperlink ref="I14" r:id="rId4" xr:uid="{FDFABE7A-AEFA-40FA-8009-97DBFA5BC322}"/>
    <hyperlink ref="I19" r:id="rId5" display="https://www.supersalud.gov.co/es-co/nuestra-entidad/financiera/ejecucion-presupuestal  ;" xr:uid="{1D78AF66-58F8-4F01-B35A-557505645A8A}"/>
    <hyperlink ref="I10" r:id="rId6" xr:uid="{659C45B9-18A9-4C38-B085-DC818D2D1773}"/>
    <hyperlink ref="I15" r:id="rId7" display="https://supersalud.sharepoint.com/:w:/r/sites/OficinaAsesoradePlaneacin/Despacho  Planes/Planes/Planes Estrat%C3%A9gicos/2026/PTEP/Monitoreo/I Trimestre/DID/INFORME DE ACCESIBILIDAD PORTAL WEB SNS.docx?d=w315350fdf3174230a0ab79dd567f97a1&amp;csf=1&amp;web=1&amp;e=6Uklw4" xr:uid="{86EDB4B3-48C1-4D6A-91B8-B73ED10D32CB}"/>
    <hyperlink ref="I11" r:id="rId8" display="../../../../../../../../../:f:/r/sites/OficinaAsesoradePlaneacin/Despacho  Planes/Planes/Planes Estrat%C3%A9gicos/2026/PTEP/Monitoreo/I Trimestre/DJ?csf=1&amp;web=1&amp;e=QDXFBe" xr:uid="{21243158-6831-4862-8FEA-97FFE01C20F0}"/>
  </hyperlinks>
  <pageMargins left="0.7" right="0.7" top="0.75" bottom="0.75" header="0.3" footer="0.3"/>
  <pageSetup orientation="portrait" r:id="rId9"/>
  <drawing r:id="rId10"/>
  <legacyDrawing r:id="rId11"/>
  <extLst>
    <ext xmlns:x14="http://schemas.microsoft.com/office/spreadsheetml/2009/9/main" uri="{CCE6A557-97BC-4b89-ADB6-D9C93CAAB3DF}">
      <x14:dataValidations xmlns:xm="http://schemas.microsoft.com/office/excel/2006/main" count="2">
        <x14:dataValidation type="list" allowBlank="1" showInputMessage="1" showErrorMessage="1" xr:uid="{73709C45-8CDC-441F-8D58-696BDDA944D8}">
          <x14:formula1>
            <xm:f>Listas!$C$1:$C$6</xm:f>
          </x14:formula1>
          <xm:sqref>V9:V24 G18:G19 Q9:Q24 G24 G10 G13:G16 L10:L11 L13:L16 L18:L24</xm:sqref>
        </x14:dataValidation>
        <x14:dataValidation type="list" allowBlank="1" showInputMessage="1" showErrorMessage="1" xr:uid="{637EF492-4765-45F9-A4DE-1AB8B03B07B4}">
          <x14:formula1>
            <xm:f>Listas!$C$2:$C$6</xm:f>
          </x14:formula1>
          <xm:sqref>G9 G12 G17 L9 L12 L17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956D-23AF-4D3C-AB59-97E2CED63E07}">
  <sheetPr>
    <tabColor rgb="FF33CCCC"/>
  </sheetPr>
  <dimension ref="A1:AA37"/>
  <sheetViews>
    <sheetView zoomScale="85" zoomScaleNormal="85" workbookViewId="0"/>
  </sheetViews>
  <sheetFormatPr baseColWidth="10" defaultColWidth="0" defaultRowHeight="0" customHeight="1" zeroHeight="1" x14ac:dyDescent="0.25"/>
  <cols>
    <col min="1" max="1" width="32.42578125" style="5" customWidth="1"/>
    <col min="2" max="3" width="26.5703125" style="76" customWidth="1"/>
    <col min="4" max="4" width="56.28515625" style="5" customWidth="1"/>
    <col min="5" max="5" width="63.140625" style="1" customWidth="1"/>
    <col min="6" max="6" width="18.85546875" style="1" customWidth="1"/>
    <col min="7" max="7" width="20.140625" style="1" customWidth="1"/>
    <col min="8" max="8" width="13.5703125" style="1" bestFit="1" customWidth="1"/>
    <col min="9" max="9" width="90.42578125" style="1" customWidth="1"/>
    <col min="10" max="10" width="35.28515625" style="1" customWidth="1"/>
    <col min="11" max="11" width="30.7109375" style="1" bestFit="1" customWidth="1"/>
    <col min="12" max="12" width="22.7109375" style="1" customWidth="1"/>
    <col min="13" max="13" width="13.5703125" style="1" bestFit="1" customWidth="1"/>
    <col min="14" max="14" width="79.85546875" style="1" customWidth="1"/>
    <col min="15" max="15" width="43.7109375" style="1" customWidth="1"/>
    <col min="16" max="16" width="58.5703125" style="1" customWidth="1"/>
    <col min="17" max="17" width="22.7109375" style="1" customWidth="1"/>
    <col min="18" max="18" width="13.5703125" style="1" bestFit="1" customWidth="1"/>
    <col min="19" max="19" width="33.5703125" style="1" bestFit="1" customWidth="1"/>
    <col min="20" max="20" width="20.7109375" style="1" bestFit="1" customWidth="1"/>
    <col min="21" max="21" width="30.7109375" style="1" customWidth="1"/>
    <col min="22" max="22" width="22.7109375" style="1" customWidth="1"/>
    <col min="23" max="23" width="13.5703125" style="1" customWidth="1"/>
    <col min="24" max="24" width="33.5703125" style="1" customWidth="1"/>
    <col min="25" max="25" width="21.7109375" style="1" customWidth="1"/>
    <col min="26" max="26" width="30.7109375" style="1" customWidth="1"/>
    <col min="27" max="27" width="22.7109375" style="1" customWidth="1"/>
    <col min="28" max="28" width="0" style="1" hidden="1" customWidth="1"/>
    <col min="29" max="16384" width="0" style="1" hidden="1"/>
  </cols>
  <sheetData>
    <row r="1" spans="1:27" ht="62.25" customHeight="1" x14ac:dyDescent="0.2">
      <c r="A1" s="16"/>
      <c r="B1" s="352" t="s">
        <v>46</v>
      </c>
      <c r="C1" s="352"/>
      <c r="D1" s="352"/>
      <c r="E1" s="352"/>
      <c r="F1" s="352"/>
      <c r="G1" s="352"/>
      <c r="H1" s="352"/>
      <c r="I1" s="352"/>
      <c r="J1" s="352"/>
      <c r="K1" s="352"/>
      <c r="L1" s="352"/>
      <c r="M1" s="352"/>
      <c r="N1" s="352"/>
      <c r="O1" s="352"/>
      <c r="P1" s="352"/>
      <c r="Q1" s="352"/>
      <c r="R1" s="352"/>
      <c r="S1" s="352"/>
      <c r="T1" s="352"/>
      <c r="U1" s="352"/>
      <c r="V1" s="352"/>
      <c r="W1" s="352"/>
      <c r="X1" s="352"/>
      <c r="Y1" s="352"/>
      <c r="Z1" s="53" t="s">
        <v>47</v>
      </c>
      <c r="AA1" s="61" t="s">
        <v>513</v>
      </c>
    </row>
    <row r="2" spans="1:27" ht="15" customHeight="1" x14ac:dyDescent="0.2">
      <c r="A2" s="2"/>
      <c r="B2" s="353" t="s">
        <v>48</v>
      </c>
      <c r="C2" s="353"/>
      <c r="D2" s="353"/>
      <c r="E2" s="353"/>
      <c r="F2" s="353"/>
      <c r="G2" s="353"/>
      <c r="H2" s="353"/>
      <c r="I2" s="353"/>
      <c r="J2" s="353"/>
      <c r="K2" s="353"/>
      <c r="L2" s="353"/>
      <c r="M2" s="353"/>
      <c r="N2" s="353"/>
      <c r="O2" s="353"/>
      <c r="P2" s="353"/>
      <c r="Q2" s="353"/>
      <c r="R2" s="353"/>
      <c r="S2" s="353"/>
      <c r="T2" s="353"/>
      <c r="U2" s="353"/>
      <c r="V2" s="353"/>
      <c r="W2" s="353"/>
      <c r="X2" s="353"/>
      <c r="Y2" s="353"/>
      <c r="Z2" s="53" t="s">
        <v>49</v>
      </c>
      <c r="AA2" s="62">
        <v>2</v>
      </c>
    </row>
    <row r="3" spans="1:27" ht="30" hidden="1" customHeight="1" x14ac:dyDescent="0.2">
      <c r="A3" s="3"/>
      <c r="B3" s="353"/>
      <c r="C3" s="353"/>
      <c r="D3" s="353"/>
      <c r="E3" s="353"/>
      <c r="F3" s="353"/>
      <c r="G3" s="353"/>
      <c r="H3" s="353"/>
      <c r="I3" s="353"/>
      <c r="J3" s="353"/>
      <c r="K3" s="353"/>
      <c r="L3" s="353"/>
      <c r="M3" s="353"/>
      <c r="N3" s="353"/>
      <c r="O3" s="353"/>
      <c r="P3" s="353"/>
      <c r="Q3" s="353"/>
      <c r="R3" s="353"/>
      <c r="S3" s="353"/>
      <c r="T3" s="353"/>
      <c r="U3" s="353"/>
      <c r="V3" s="353"/>
      <c r="W3" s="353"/>
      <c r="X3" s="353"/>
      <c r="Y3" s="353"/>
      <c r="Z3" s="53" t="s">
        <v>50</v>
      </c>
      <c r="AA3" s="62" t="s">
        <v>51</v>
      </c>
    </row>
    <row r="4" spans="1:27" ht="15.75" x14ac:dyDescent="0.2">
      <c r="A4" s="37"/>
      <c r="B4" s="353"/>
      <c r="C4" s="353"/>
      <c r="D4" s="353"/>
      <c r="E4" s="353"/>
      <c r="F4" s="353"/>
      <c r="G4" s="353"/>
      <c r="H4" s="353"/>
      <c r="I4" s="353"/>
      <c r="J4" s="353"/>
      <c r="K4" s="353"/>
      <c r="L4" s="353"/>
      <c r="M4" s="353"/>
      <c r="N4" s="353"/>
      <c r="O4" s="353"/>
      <c r="P4" s="353"/>
      <c r="Q4" s="353"/>
      <c r="R4" s="353"/>
      <c r="S4" s="353"/>
      <c r="T4" s="353"/>
      <c r="U4" s="353"/>
      <c r="V4" s="353"/>
      <c r="W4" s="353"/>
      <c r="X4" s="353"/>
      <c r="Y4" s="353"/>
      <c r="Z4" s="53" t="s">
        <v>50</v>
      </c>
      <c r="AA4" s="63">
        <v>45782</v>
      </c>
    </row>
    <row r="5" spans="1:27" ht="57.95" customHeight="1" x14ac:dyDescent="0.2">
      <c r="A5" s="36" t="s">
        <v>52</v>
      </c>
      <c r="B5" s="354" t="s">
        <v>230</v>
      </c>
      <c r="C5" s="354"/>
      <c r="D5" s="354"/>
      <c r="E5" s="354"/>
      <c r="F5" s="354"/>
      <c r="G5" s="354"/>
      <c r="H5" s="354"/>
      <c r="I5" s="354"/>
      <c r="J5" s="354"/>
      <c r="K5" s="354"/>
      <c r="L5" s="354"/>
      <c r="M5" s="354"/>
      <c r="N5" s="354"/>
      <c r="O5" s="354"/>
      <c r="P5" s="354"/>
      <c r="Q5" s="354"/>
      <c r="R5" s="354"/>
      <c r="S5" s="354"/>
      <c r="T5" s="354"/>
      <c r="U5" s="354"/>
      <c r="V5" s="354"/>
      <c r="W5" s="354"/>
      <c r="X5" s="354"/>
      <c r="Y5" s="354"/>
      <c r="Z5" s="354"/>
      <c r="AA5" s="354"/>
    </row>
    <row r="6" spans="1:27" ht="57.95" customHeight="1" thickBot="1" x14ac:dyDescent="0.25">
      <c r="A6" s="39" t="s">
        <v>54</v>
      </c>
      <c r="B6" s="355" t="s">
        <v>231</v>
      </c>
      <c r="C6" s="355"/>
      <c r="D6" s="355"/>
      <c r="E6" s="355"/>
      <c r="F6" s="355"/>
      <c r="G6" s="355"/>
      <c r="H6" s="355"/>
      <c r="I6" s="355"/>
      <c r="J6" s="355"/>
      <c r="K6" s="355"/>
      <c r="L6" s="355"/>
      <c r="M6" s="355"/>
      <c r="N6" s="355"/>
      <c r="O6" s="355"/>
      <c r="P6" s="355"/>
      <c r="Q6" s="355"/>
      <c r="R6" s="355"/>
      <c r="S6" s="355"/>
      <c r="T6" s="355"/>
      <c r="U6" s="355"/>
      <c r="V6" s="355"/>
      <c r="W6" s="355"/>
      <c r="X6" s="355"/>
      <c r="Y6" s="355"/>
      <c r="Z6" s="355"/>
      <c r="AA6" s="355"/>
    </row>
    <row r="7" spans="1:27" s="34" customFormat="1" ht="36" customHeight="1" thickBot="1" x14ac:dyDescent="0.3">
      <c r="A7" s="366" t="s">
        <v>56</v>
      </c>
      <c r="B7" s="367"/>
      <c r="C7" s="367"/>
      <c r="D7" s="367"/>
      <c r="E7" s="367"/>
      <c r="F7" s="367"/>
      <c r="G7" s="368"/>
      <c r="H7" s="349" t="s">
        <v>57</v>
      </c>
      <c r="I7" s="350"/>
      <c r="J7" s="350"/>
      <c r="K7" s="350"/>
      <c r="L7" s="351"/>
      <c r="M7" s="364" t="s">
        <v>58</v>
      </c>
      <c r="N7" s="362"/>
      <c r="O7" s="362"/>
      <c r="P7" s="362"/>
      <c r="Q7" s="363"/>
      <c r="R7" s="369" t="s">
        <v>59</v>
      </c>
      <c r="S7" s="350"/>
      <c r="T7" s="350"/>
      <c r="U7" s="350"/>
      <c r="V7" s="365"/>
      <c r="W7" s="349" t="s">
        <v>60</v>
      </c>
      <c r="X7" s="350"/>
      <c r="Y7" s="350"/>
      <c r="Z7" s="350"/>
      <c r="AA7" s="351"/>
    </row>
    <row r="8" spans="1:27" s="25" customFormat="1" ht="54.75" customHeight="1" x14ac:dyDescent="0.2">
      <c r="A8" s="40" t="s">
        <v>61</v>
      </c>
      <c r="B8" s="35" t="s">
        <v>514</v>
      </c>
      <c r="C8" s="35" t="s">
        <v>363</v>
      </c>
      <c r="D8" s="35" t="s">
        <v>63</v>
      </c>
      <c r="E8" s="35" t="s">
        <v>64</v>
      </c>
      <c r="F8" s="35" t="s">
        <v>65</v>
      </c>
      <c r="G8" s="77" t="s">
        <v>66</v>
      </c>
      <c r="H8" s="28" t="s">
        <v>67</v>
      </c>
      <c r="I8" s="26" t="s">
        <v>68</v>
      </c>
      <c r="J8" s="26" t="s">
        <v>69</v>
      </c>
      <c r="K8" s="26" t="s">
        <v>70</v>
      </c>
      <c r="L8" s="29" t="s">
        <v>71</v>
      </c>
      <c r="M8" s="88" t="s">
        <v>67</v>
      </c>
      <c r="N8" s="86" t="s">
        <v>68</v>
      </c>
      <c r="O8" s="86" t="s">
        <v>69</v>
      </c>
      <c r="P8" s="86" t="s">
        <v>70</v>
      </c>
      <c r="Q8" s="87" t="s">
        <v>71</v>
      </c>
      <c r="R8" s="56" t="s">
        <v>67</v>
      </c>
      <c r="S8" s="26" t="s">
        <v>68</v>
      </c>
      <c r="T8" s="26" t="s">
        <v>69</v>
      </c>
      <c r="U8" s="26" t="s">
        <v>70</v>
      </c>
      <c r="V8" s="78" t="s">
        <v>71</v>
      </c>
      <c r="W8" s="28" t="s">
        <v>67</v>
      </c>
      <c r="X8" s="26" t="s">
        <v>68</v>
      </c>
      <c r="Y8" s="26" t="s">
        <v>69</v>
      </c>
      <c r="Z8" s="26" t="s">
        <v>70</v>
      </c>
      <c r="AA8" s="29" t="s">
        <v>71</v>
      </c>
    </row>
    <row r="9" spans="1:27" s="95" customFormat="1" ht="409.15" customHeight="1" x14ac:dyDescent="0.2">
      <c r="A9" s="208" t="s">
        <v>25</v>
      </c>
      <c r="B9" s="209" t="s">
        <v>8</v>
      </c>
      <c r="C9" s="209" t="s">
        <v>22</v>
      </c>
      <c r="D9" s="209" t="s">
        <v>232</v>
      </c>
      <c r="E9" s="241" t="s">
        <v>491</v>
      </c>
      <c r="F9" s="242">
        <v>46068</v>
      </c>
      <c r="G9" s="243">
        <v>46371</v>
      </c>
      <c r="H9" s="164" t="s">
        <v>16</v>
      </c>
      <c r="I9" s="130" t="s">
        <v>233</v>
      </c>
      <c r="J9" s="244" t="s">
        <v>234</v>
      </c>
      <c r="K9" s="245" t="s">
        <v>235</v>
      </c>
      <c r="L9" s="170" t="s">
        <v>236</v>
      </c>
      <c r="M9" s="315" t="s">
        <v>6</v>
      </c>
      <c r="N9" s="130" t="s">
        <v>492</v>
      </c>
      <c r="O9" s="246" t="s">
        <v>421</v>
      </c>
      <c r="P9" s="130" t="s">
        <v>422</v>
      </c>
      <c r="Q9" s="170" t="s">
        <v>420</v>
      </c>
      <c r="R9" s="316"/>
      <c r="S9" s="317"/>
      <c r="T9" s="318"/>
      <c r="U9" s="317"/>
      <c r="V9" s="319"/>
      <c r="W9" s="316"/>
      <c r="X9" s="317"/>
      <c r="Y9" s="318"/>
      <c r="Z9" s="317"/>
      <c r="AA9" s="320"/>
    </row>
    <row r="10" spans="1:27" s="95" customFormat="1" ht="409.15" customHeight="1" x14ac:dyDescent="0.2">
      <c r="A10" s="208" t="s">
        <v>25</v>
      </c>
      <c r="B10" s="209" t="s">
        <v>8</v>
      </c>
      <c r="C10" s="209" t="s">
        <v>22</v>
      </c>
      <c r="D10" s="209" t="s">
        <v>423</v>
      </c>
      <c r="E10" s="241" t="s">
        <v>491</v>
      </c>
      <c r="F10" s="242">
        <v>46068</v>
      </c>
      <c r="G10" s="243">
        <v>46371</v>
      </c>
      <c r="H10" s="164" t="s">
        <v>6</v>
      </c>
      <c r="I10" s="130" t="s">
        <v>237</v>
      </c>
      <c r="J10" s="244" t="s">
        <v>234</v>
      </c>
      <c r="K10" s="245" t="s">
        <v>238</v>
      </c>
      <c r="L10" s="165" t="s">
        <v>236</v>
      </c>
      <c r="M10" s="164" t="s">
        <v>6</v>
      </c>
      <c r="N10" s="130" t="s">
        <v>493</v>
      </c>
      <c r="O10" s="246" t="s">
        <v>421</v>
      </c>
      <c r="P10" s="130" t="s">
        <v>424</v>
      </c>
      <c r="Q10" s="170" t="s">
        <v>420</v>
      </c>
      <c r="R10" s="316"/>
      <c r="S10" s="126"/>
      <c r="T10" s="126"/>
      <c r="U10" s="126"/>
      <c r="V10" s="321"/>
      <c r="W10" s="316"/>
      <c r="X10" s="126"/>
      <c r="Y10" s="126"/>
      <c r="Z10" s="126"/>
      <c r="AA10" s="322"/>
    </row>
    <row r="11" spans="1:27" s="95" customFormat="1" ht="409.15" customHeight="1" x14ac:dyDescent="0.2">
      <c r="A11" s="208" t="s">
        <v>25</v>
      </c>
      <c r="B11" s="209" t="s">
        <v>8</v>
      </c>
      <c r="C11" s="209" t="s">
        <v>22</v>
      </c>
      <c r="D11" s="209" t="s">
        <v>239</v>
      </c>
      <c r="E11" s="241" t="s">
        <v>494</v>
      </c>
      <c r="F11" s="242">
        <v>46068</v>
      </c>
      <c r="G11" s="243">
        <v>46371</v>
      </c>
      <c r="H11" s="164" t="s">
        <v>21</v>
      </c>
      <c r="I11" s="130" t="s">
        <v>240</v>
      </c>
      <c r="J11" s="244"/>
      <c r="K11" s="130" t="s">
        <v>241</v>
      </c>
      <c r="L11" s="165"/>
      <c r="M11" s="164" t="s">
        <v>21</v>
      </c>
      <c r="N11" s="130" t="s">
        <v>495</v>
      </c>
      <c r="O11" s="246" t="s">
        <v>421</v>
      </c>
      <c r="P11" s="130" t="s">
        <v>425</v>
      </c>
      <c r="Q11" s="165" t="s">
        <v>21</v>
      </c>
      <c r="R11" s="316"/>
      <c r="S11" s="126"/>
      <c r="T11" s="126"/>
      <c r="U11" s="126"/>
      <c r="V11" s="321"/>
      <c r="W11" s="316"/>
      <c r="X11" s="126"/>
      <c r="Y11" s="126"/>
      <c r="Z11" s="126"/>
      <c r="AA11" s="322"/>
    </row>
    <row r="12" spans="1:27" s="95" customFormat="1" ht="409.15" customHeight="1" x14ac:dyDescent="0.2">
      <c r="A12" s="208" t="s">
        <v>25</v>
      </c>
      <c r="B12" s="209" t="s">
        <v>8</v>
      </c>
      <c r="C12" s="209" t="s">
        <v>22</v>
      </c>
      <c r="D12" s="209" t="s">
        <v>242</v>
      </c>
      <c r="E12" s="241" t="s">
        <v>496</v>
      </c>
      <c r="F12" s="242">
        <v>46068</v>
      </c>
      <c r="G12" s="243">
        <v>46371</v>
      </c>
      <c r="H12" s="164" t="s">
        <v>6</v>
      </c>
      <c r="I12" s="130" t="s">
        <v>243</v>
      </c>
      <c r="J12" s="244" t="s">
        <v>234</v>
      </c>
      <c r="K12" s="130" t="s">
        <v>244</v>
      </c>
      <c r="L12" s="165" t="s">
        <v>236</v>
      </c>
      <c r="M12" s="164" t="s">
        <v>21</v>
      </c>
      <c r="N12" s="323" t="s">
        <v>497</v>
      </c>
      <c r="O12" s="246" t="s">
        <v>421</v>
      </c>
      <c r="P12" s="130" t="s">
        <v>426</v>
      </c>
      <c r="Q12" s="165" t="s">
        <v>21</v>
      </c>
      <c r="R12" s="316"/>
      <c r="S12" s="126"/>
      <c r="T12" s="126"/>
      <c r="U12" s="126"/>
      <c r="V12" s="321"/>
      <c r="W12" s="316"/>
      <c r="X12" s="126"/>
      <c r="Y12" s="126"/>
      <c r="Z12" s="126"/>
      <c r="AA12" s="322"/>
    </row>
    <row r="13" spans="1:27" s="95" customFormat="1" ht="255" x14ac:dyDescent="0.2">
      <c r="A13" s="208" t="s">
        <v>25</v>
      </c>
      <c r="B13" s="209" t="s">
        <v>8</v>
      </c>
      <c r="C13" s="209" t="s">
        <v>22</v>
      </c>
      <c r="D13" s="209" t="s">
        <v>245</v>
      </c>
      <c r="E13" s="241" t="s">
        <v>498</v>
      </c>
      <c r="F13" s="242">
        <v>46068</v>
      </c>
      <c r="G13" s="243">
        <v>46371</v>
      </c>
      <c r="H13" s="164" t="s">
        <v>16</v>
      </c>
      <c r="I13" s="130" t="s">
        <v>243</v>
      </c>
      <c r="J13" s="244" t="s">
        <v>234</v>
      </c>
      <c r="K13" s="245" t="s">
        <v>246</v>
      </c>
      <c r="L13" s="165" t="s">
        <v>236</v>
      </c>
      <c r="M13" s="164" t="s">
        <v>6</v>
      </c>
      <c r="N13" s="130" t="s">
        <v>499</v>
      </c>
      <c r="O13" s="246" t="s">
        <v>421</v>
      </c>
      <c r="P13" s="130" t="s">
        <v>427</v>
      </c>
      <c r="Q13" s="165" t="s">
        <v>420</v>
      </c>
      <c r="R13" s="316"/>
      <c r="S13" s="126"/>
      <c r="T13" s="126"/>
      <c r="U13" s="126"/>
      <c r="V13" s="321"/>
      <c r="W13" s="316"/>
      <c r="X13" s="126"/>
      <c r="Y13" s="126"/>
      <c r="Z13" s="126"/>
      <c r="AA13" s="322"/>
    </row>
    <row r="14" spans="1:27" s="95" customFormat="1" ht="395.25" x14ac:dyDescent="0.2">
      <c r="A14" s="208" t="s">
        <v>25</v>
      </c>
      <c r="B14" s="209" t="s">
        <v>8</v>
      </c>
      <c r="C14" s="209" t="s">
        <v>12</v>
      </c>
      <c r="D14" s="209" t="s">
        <v>247</v>
      </c>
      <c r="E14" s="241" t="s">
        <v>498</v>
      </c>
      <c r="F14" s="242">
        <v>46068</v>
      </c>
      <c r="G14" s="243">
        <v>46371</v>
      </c>
      <c r="H14" s="164" t="s">
        <v>16</v>
      </c>
      <c r="I14" s="130" t="s">
        <v>248</v>
      </c>
      <c r="J14" s="244" t="s">
        <v>234</v>
      </c>
      <c r="K14" s="130" t="s">
        <v>249</v>
      </c>
      <c r="L14" s="165" t="s">
        <v>236</v>
      </c>
      <c r="M14" s="315" t="s">
        <v>6</v>
      </c>
      <c r="N14" s="323" t="s">
        <v>500</v>
      </c>
      <c r="O14" s="246" t="s">
        <v>421</v>
      </c>
      <c r="P14" s="130" t="s">
        <v>428</v>
      </c>
      <c r="Q14" s="165" t="s">
        <v>420</v>
      </c>
      <c r="R14" s="316"/>
      <c r="S14" s="126"/>
      <c r="T14" s="126"/>
      <c r="U14" s="126"/>
      <c r="V14" s="321"/>
      <c r="W14" s="316"/>
      <c r="X14" s="126"/>
      <c r="Y14" s="126"/>
      <c r="Z14" s="126"/>
      <c r="AA14" s="322"/>
    </row>
    <row r="15" spans="1:27" s="95" customFormat="1" ht="344.25" x14ac:dyDescent="0.2">
      <c r="A15" s="208" t="s">
        <v>25</v>
      </c>
      <c r="B15" s="209" t="s">
        <v>8</v>
      </c>
      <c r="C15" s="209" t="s">
        <v>22</v>
      </c>
      <c r="D15" s="209" t="s">
        <v>250</v>
      </c>
      <c r="E15" s="241" t="s">
        <v>498</v>
      </c>
      <c r="F15" s="242">
        <v>46068</v>
      </c>
      <c r="G15" s="243">
        <v>46371</v>
      </c>
      <c r="H15" s="164" t="s">
        <v>16</v>
      </c>
      <c r="I15" s="130" t="s">
        <v>251</v>
      </c>
      <c r="J15" s="244" t="s">
        <v>234</v>
      </c>
      <c r="K15" s="245" t="s">
        <v>252</v>
      </c>
      <c r="L15" s="165" t="s">
        <v>236</v>
      </c>
      <c r="M15" s="324"/>
      <c r="N15" s="323" t="s">
        <v>501</v>
      </c>
      <c r="O15" s="246" t="s">
        <v>421</v>
      </c>
      <c r="P15" s="130" t="s">
        <v>429</v>
      </c>
      <c r="Q15" s="165" t="s">
        <v>420</v>
      </c>
      <c r="R15" s="316"/>
      <c r="S15" s="126"/>
      <c r="T15" s="126"/>
      <c r="U15" s="126"/>
      <c r="V15" s="321"/>
      <c r="W15" s="316"/>
      <c r="X15" s="126"/>
      <c r="Y15" s="126"/>
      <c r="Z15" s="126"/>
      <c r="AA15" s="322"/>
    </row>
    <row r="16" spans="1:27" s="95" customFormat="1" ht="409.15" customHeight="1" x14ac:dyDescent="0.2">
      <c r="A16" s="208" t="s">
        <v>37</v>
      </c>
      <c r="B16" s="209" t="s">
        <v>13</v>
      </c>
      <c r="C16" s="209" t="s">
        <v>22</v>
      </c>
      <c r="D16" s="209" t="s">
        <v>253</v>
      </c>
      <c r="E16" s="241" t="s">
        <v>502</v>
      </c>
      <c r="F16" s="242">
        <v>46068</v>
      </c>
      <c r="G16" s="243">
        <v>46371</v>
      </c>
      <c r="H16" s="164" t="s">
        <v>6</v>
      </c>
      <c r="I16" s="130" t="s">
        <v>254</v>
      </c>
      <c r="J16" s="130" t="s">
        <v>255</v>
      </c>
      <c r="K16" s="130" t="s">
        <v>256</v>
      </c>
      <c r="L16" s="165"/>
      <c r="M16" s="324" t="s">
        <v>6</v>
      </c>
      <c r="N16" s="130" t="s">
        <v>430</v>
      </c>
      <c r="O16" s="130" t="s">
        <v>508</v>
      </c>
      <c r="P16" s="130" t="s">
        <v>431</v>
      </c>
      <c r="Q16" s="165" t="s">
        <v>21</v>
      </c>
      <c r="R16" s="316"/>
      <c r="S16" s="126"/>
      <c r="T16" s="126"/>
      <c r="U16" s="126"/>
      <c r="V16" s="321"/>
      <c r="W16" s="316"/>
      <c r="X16" s="126"/>
      <c r="Y16" s="126"/>
      <c r="Z16" s="126"/>
      <c r="AA16" s="322"/>
    </row>
    <row r="17" spans="1:27" s="95" customFormat="1" ht="409.15" customHeight="1" x14ac:dyDescent="0.2">
      <c r="A17" s="208" t="s">
        <v>41</v>
      </c>
      <c r="B17" s="209" t="s">
        <v>27</v>
      </c>
      <c r="C17" s="209" t="s">
        <v>22</v>
      </c>
      <c r="D17" s="209" t="s">
        <v>257</v>
      </c>
      <c r="E17" s="241" t="s">
        <v>494</v>
      </c>
      <c r="F17" s="242">
        <v>46037</v>
      </c>
      <c r="G17" s="243">
        <v>46371</v>
      </c>
      <c r="H17" s="164" t="s">
        <v>6</v>
      </c>
      <c r="I17" s="130" t="s">
        <v>258</v>
      </c>
      <c r="J17" s="246" t="s">
        <v>259</v>
      </c>
      <c r="K17" s="130" t="s">
        <v>260</v>
      </c>
      <c r="L17" s="170"/>
      <c r="M17" s="164" t="s">
        <v>21</v>
      </c>
      <c r="N17" s="130" t="s">
        <v>432</v>
      </c>
      <c r="O17" s="182" t="s">
        <v>21</v>
      </c>
      <c r="P17" s="182" t="s">
        <v>21</v>
      </c>
      <c r="Q17" s="170" t="s">
        <v>21</v>
      </c>
      <c r="R17" s="316"/>
      <c r="S17" s="317"/>
      <c r="T17" s="318"/>
      <c r="U17" s="317"/>
      <c r="V17" s="319"/>
      <c r="W17" s="316"/>
      <c r="X17" s="317"/>
      <c r="Y17" s="318"/>
      <c r="Z17" s="317"/>
      <c r="AA17" s="320"/>
    </row>
    <row r="18" spans="1:27" s="95" customFormat="1" ht="268.89999999999998" customHeight="1" x14ac:dyDescent="0.2">
      <c r="A18" s="208" t="s">
        <v>41</v>
      </c>
      <c r="B18" s="209" t="s">
        <v>27</v>
      </c>
      <c r="C18" s="209" t="s">
        <v>22</v>
      </c>
      <c r="D18" s="209" t="s">
        <v>261</v>
      </c>
      <c r="E18" s="241" t="s">
        <v>503</v>
      </c>
      <c r="F18" s="242">
        <v>46037</v>
      </c>
      <c r="G18" s="243">
        <v>46371</v>
      </c>
      <c r="H18" s="164" t="s">
        <v>6</v>
      </c>
      <c r="I18" s="130" t="s">
        <v>258</v>
      </c>
      <c r="J18" s="246" t="s">
        <v>259</v>
      </c>
      <c r="K18" s="130" t="s">
        <v>260</v>
      </c>
      <c r="L18" s="165"/>
      <c r="M18" s="164" t="s">
        <v>21</v>
      </c>
      <c r="N18" s="130" t="s">
        <v>433</v>
      </c>
      <c r="O18" s="182" t="s">
        <v>21</v>
      </c>
      <c r="P18" s="182" t="s">
        <v>21</v>
      </c>
      <c r="Q18" s="165" t="s">
        <v>21</v>
      </c>
      <c r="R18" s="316"/>
      <c r="S18" s="126"/>
      <c r="T18" s="126"/>
      <c r="U18" s="126"/>
      <c r="V18" s="321"/>
      <c r="W18" s="316"/>
      <c r="X18" s="126"/>
      <c r="Y18" s="126"/>
      <c r="Z18" s="126"/>
      <c r="AA18" s="322"/>
    </row>
    <row r="19" spans="1:27" s="95" customFormat="1" ht="350.45" customHeight="1" x14ac:dyDescent="0.2">
      <c r="A19" s="208" t="s">
        <v>34</v>
      </c>
      <c r="B19" s="209" t="s">
        <v>27</v>
      </c>
      <c r="C19" s="209" t="s">
        <v>517</v>
      </c>
      <c r="D19" s="209" t="s">
        <v>262</v>
      </c>
      <c r="E19" s="241" t="s">
        <v>503</v>
      </c>
      <c r="F19" s="242">
        <v>46068</v>
      </c>
      <c r="G19" s="243">
        <v>46371</v>
      </c>
      <c r="H19" s="164" t="s">
        <v>6</v>
      </c>
      <c r="I19" s="130" t="s">
        <v>263</v>
      </c>
      <c r="J19" s="246" t="s">
        <v>264</v>
      </c>
      <c r="K19" s="130" t="s">
        <v>265</v>
      </c>
      <c r="L19" s="247"/>
      <c r="M19" s="164" t="s">
        <v>6</v>
      </c>
      <c r="N19" s="130" t="s">
        <v>434</v>
      </c>
      <c r="O19" s="246" t="s">
        <v>421</v>
      </c>
      <c r="P19" s="177" t="s">
        <v>435</v>
      </c>
      <c r="Q19" s="170" t="s">
        <v>509</v>
      </c>
      <c r="R19" s="316"/>
      <c r="S19" s="325"/>
      <c r="T19" s="325"/>
      <c r="U19" s="325"/>
      <c r="V19" s="326"/>
      <c r="W19" s="316"/>
      <c r="X19" s="325"/>
      <c r="Y19" s="325"/>
      <c r="Z19" s="325"/>
      <c r="AA19" s="327"/>
    </row>
    <row r="20" spans="1:27" s="95" customFormat="1" ht="288.60000000000002" customHeight="1" x14ac:dyDescent="0.2">
      <c r="A20" s="208" t="s">
        <v>34</v>
      </c>
      <c r="B20" s="209" t="s">
        <v>27</v>
      </c>
      <c r="C20" s="209" t="s">
        <v>517</v>
      </c>
      <c r="D20" s="209" t="s">
        <v>266</v>
      </c>
      <c r="E20" s="241" t="s">
        <v>503</v>
      </c>
      <c r="F20" s="242">
        <v>46068</v>
      </c>
      <c r="G20" s="243">
        <v>46371</v>
      </c>
      <c r="H20" s="164" t="s">
        <v>6</v>
      </c>
      <c r="I20" s="130" t="s">
        <v>267</v>
      </c>
      <c r="J20" s="246" t="s">
        <v>268</v>
      </c>
      <c r="K20" s="130" t="s">
        <v>269</v>
      </c>
      <c r="L20" s="247"/>
      <c r="M20" s="164" t="s">
        <v>6</v>
      </c>
      <c r="N20" s="130" t="s">
        <v>436</v>
      </c>
      <c r="O20" s="246" t="s">
        <v>421</v>
      </c>
      <c r="P20" s="177" t="s">
        <v>437</v>
      </c>
      <c r="Q20" s="170" t="s">
        <v>509</v>
      </c>
      <c r="R20" s="316"/>
      <c r="S20" s="325"/>
      <c r="T20" s="325"/>
      <c r="U20" s="325"/>
      <c r="V20" s="326"/>
      <c r="W20" s="316"/>
      <c r="X20" s="325"/>
      <c r="Y20" s="325"/>
      <c r="Z20" s="325"/>
      <c r="AA20" s="327"/>
    </row>
    <row r="21" spans="1:27" s="95" customFormat="1" ht="344.45" customHeight="1" x14ac:dyDescent="0.2">
      <c r="A21" s="208" t="s">
        <v>37</v>
      </c>
      <c r="B21" s="209" t="s">
        <v>33</v>
      </c>
      <c r="C21" s="209" t="s">
        <v>22</v>
      </c>
      <c r="D21" s="209" t="s">
        <v>270</v>
      </c>
      <c r="E21" s="241" t="s">
        <v>503</v>
      </c>
      <c r="F21" s="242">
        <v>46068</v>
      </c>
      <c r="G21" s="243">
        <v>46371</v>
      </c>
      <c r="H21" s="164" t="s">
        <v>21</v>
      </c>
      <c r="I21" s="225" t="s">
        <v>271</v>
      </c>
      <c r="J21" s="248"/>
      <c r="K21" s="130" t="s">
        <v>272</v>
      </c>
      <c r="L21" s="247"/>
      <c r="M21" s="164" t="s">
        <v>16</v>
      </c>
      <c r="N21" s="130" t="s">
        <v>438</v>
      </c>
      <c r="O21" s="130" t="s">
        <v>508</v>
      </c>
      <c r="P21" s="177" t="s">
        <v>439</v>
      </c>
      <c r="Q21" s="328" t="s">
        <v>21</v>
      </c>
      <c r="R21" s="316"/>
      <c r="S21" s="325"/>
      <c r="T21" s="325"/>
      <c r="U21" s="325"/>
      <c r="V21" s="326"/>
      <c r="W21" s="316"/>
      <c r="X21" s="325"/>
      <c r="Y21" s="325"/>
      <c r="Z21" s="325"/>
      <c r="AA21" s="327"/>
    </row>
    <row r="22" spans="1:27" s="95" customFormat="1" ht="140.25" x14ac:dyDescent="0.2">
      <c r="A22" s="208" t="s">
        <v>15</v>
      </c>
      <c r="B22" s="209" t="s">
        <v>33</v>
      </c>
      <c r="C22" s="209" t="s">
        <v>517</v>
      </c>
      <c r="D22" s="209" t="s">
        <v>273</v>
      </c>
      <c r="E22" s="241" t="s">
        <v>503</v>
      </c>
      <c r="F22" s="242">
        <v>46068</v>
      </c>
      <c r="G22" s="243">
        <v>46371</v>
      </c>
      <c r="H22" s="164" t="s">
        <v>21</v>
      </c>
      <c r="I22" s="130" t="s">
        <v>274</v>
      </c>
      <c r="J22" s="248"/>
      <c r="K22" s="130" t="s">
        <v>275</v>
      </c>
      <c r="L22" s="247"/>
      <c r="M22" s="164" t="s">
        <v>21</v>
      </c>
      <c r="N22" s="130" t="s">
        <v>442</v>
      </c>
      <c r="O22" s="225" t="s">
        <v>21</v>
      </c>
      <c r="P22" s="177" t="s">
        <v>21</v>
      </c>
      <c r="Q22" s="328" t="s">
        <v>21</v>
      </c>
      <c r="R22" s="316"/>
      <c r="S22" s="325"/>
      <c r="T22" s="325"/>
      <c r="U22" s="325"/>
      <c r="V22" s="326"/>
      <c r="W22" s="316"/>
      <c r="X22" s="325"/>
      <c r="Y22" s="325"/>
      <c r="Z22" s="325"/>
      <c r="AA22" s="327"/>
    </row>
    <row r="23" spans="1:27" s="95" customFormat="1" ht="278.45" customHeight="1" x14ac:dyDescent="0.2">
      <c r="A23" s="208" t="s">
        <v>15</v>
      </c>
      <c r="B23" s="209" t="s">
        <v>8</v>
      </c>
      <c r="C23" s="209" t="s">
        <v>22</v>
      </c>
      <c r="D23" s="209" t="s">
        <v>276</v>
      </c>
      <c r="E23" s="241" t="s">
        <v>496</v>
      </c>
      <c r="F23" s="242">
        <v>46068</v>
      </c>
      <c r="G23" s="243">
        <v>46371</v>
      </c>
      <c r="H23" s="164" t="s">
        <v>21</v>
      </c>
      <c r="I23" s="225" t="s">
        <v>277</v>
      </c>
      <c r="J23" s="248"/>
      <c r="K23" s="130" t="s">
        <v>278</v>
      </c>
      <c r="L23" s="247"/>
      <c r="M23" s="164" t="s">
        <v>16</v>
      </c>
      <c r="N23" s="130" t="s">
        <v>440</v>
      </c>
      <c r="O23" s="130" t="s">
        <v>508</v>
      </c>
      <c r="P23" s="177" t="s">
        <v>441</v>
      </c>
      <c r="Q23" s="328" t="s">
        <v>21</v>
      </c>
      <c r="R23" s="316"/>
      <c r="S23" s="325"/>
      <c r="T23" s="325"/>
      <c r="U23" s="325"/>
      <c r="V23" s="326"/>
      <c r="W23" s="316"/>
      <c r="X23" s="325"/>
      <c r="Y23" s="325"/>
      <c r="Z23" s="325"/>
      <c r="AA23" s="327"/>
    </row>
    <row r="24" spans="1:27" s="95" customFormat="1" ht="235.15" customHeight="1" x14ac:dyDescent="0.2">
      <c r="A24" s="208" t="s">
        <v>37</v>
      </c>
      <c r="B24" s="209" t="s">
        <v>18</v>
      </c>
      <c r="C24" s="209" t="s">
        <v>26</v>
      </c>
      <c r="D24" s="177" t="s">
        <v>279</v>
      </c>
      <c r="E24" s="177" t="s">
        <v>280</v>
      </c>
      <c r="F24" s="242">
        <v>46068</v>
      </c>
      <c r="G24" s="243">
        <v>46341</v>
      </c>
      <c r="H24" s="164" t="s">
        <v>21</v>
      </c>
      <c r="I24" s="225" t="s">
        <v>271</v>
      </c>
      <c r="J24" s="248"/>
      <c r="K24" s="130" t="s">
        <v>272</v>
      </c>
      <c r="L24" s="247"/>
      <c r="M24" s="164" t="s">
        <v>16</v>
      </c>
      <c r="N24" s="130" t="s">
        <v>443</v>
      </c>
      <c r="O24" s="225" t="s">
        <v>21</v>
      </c>
      <c r="P24" s="177" t="s">
        <v>444</v>
      </c>
      <c r="Q24" s="328" t="s">
        <v>21</v>
      </c>
      <c r="R24" s="316"/>
      <c r="S24" s="325"/>
      <c r="T24" s="325"/>
      <c r="U24" s="325"/>
      <c r="V24" s="326"/>
      <c r="W24" s="316"/>
      <c r="X24" s="325"/>
      <c r="Y24" s="325"/>
      <c r="Z24" s="325"/>
      <c r="AA24" s="327"/>
    </row>
    <row r="25" spans="1:27" s="95" customFormat="1" ht="114" customHeight="1" x14ac:dyDescent="0.2">
      <c r="A25" s="208" t="s">
        <v>15</v>
      </c>
      <c r="B25" s="209" t="s">
        <v>18</v>
      </c>
      <c r="C25" s="209" t="s">
        <v>26</v>
      </c>
      <c r="D25" s="177" t="s">
        <v>281</v>
      </c>
      <c r="E25" s="177" t="s">
        <v>280</v>
      </c>
      <c r="F25" s="242">
        <v>46068</v>
      </c>
      <c r="G25" s="243">
        <v>46341</v>
      </c>
      <c r="H25" s="164" t="s">
        <v>21</v>
      </c>
      <c r="I25" s="130" t="s">
        <v>282</v>
      </c>
      <c r="J25" s="248"/>
      <c r="K25" s="130" t="s">
        <v>283</v>
      </c>
      <c r="L25" s="247"/>
      <c r="M25" s="164" t="s">
        <v>21</v>
      </c>
      <c r="N25" s="130" t="s">
        <v>446</v>
      </c>
      <c r="O25" s="130" t="s">
        <v>21</v>
      </c>
      <c r="P25" s="177" t="s">
        <v>21</v>
      </c>
      <c r="Q25" s="328" t="s">
        <v>21</v>
      </c>
      <c r="R25" s="316"/>
      <c r="S25" s="325"/>
      <c r="T25" s="325"/>
      <c r="U25" s="325"/>
      <c r="V25" s="326"/>
      <c r="W25" s="316"/>
      <c r="X25" s="325"/>
      <c r="Y25" s="325"/>
      <c r="Z25" s="325"/>
      <c r="AA25" s="327"/>
    </row>
    <row r="26" spans="1:27" s="95" customFormat="1" ht="409.5" x14ac:dyDescent="0.2">
      <c r="A26" s="208" t="s">
        <v>25</v>
      </c>
      <c r="B26" s="209" t="s">
        <v>18</v>
      </c>
      <c r="C26" s="209" t="s">
        <v>26</v>
      </c>
      <c r="D26" s="177" t="s">
        <v>284</v>
      </c>
      <c r="E26" s="177" t="s">
        <v>280</v>
      </c>
      <c r="F26" s="242">
        <v>46068</v>
      </c>
      <c r="G26" s="243">
        <v>46341</v>
      </c>
      <c r="H26" s="164" t="s">
        <v>6</v>
      </c>
      <c r="I26" s="130" t="s">
        <v>285</v>
      </c>
      <c r="J26" s="130" t="s">
        <v>286</v>
      </c>
      <c r="K26" s="130" t="s">
        <v>287</v>
      </c>
      <c r="L26" s="247"/>
      <c r="M26" s="164" t="s">
        <v>6</v>
      </c>
      <c r="N26" s="323" t="s">
        <v>504</v>
      </c>
      <c r="O26" s="130" t="s">
        <v>508</v>
      </c>
      <c r="P26" s="177" t="s">
        <v>445</v>
      </c>
      <c r="Q26" s="328" t="s">
        <v>21</v>
      </c>
      <c r="R26" s="316"/>
      <c r="S26" s="325"/>
      <c r="T26" s="325"/>
      <c r="U26" s="325"/>
      <c r="V26" s="326"/>
      <c r="W26" s="316"/>
      <c r="X26" s="325"/>
      <c r="Y26" s="325"/>
      <c r="Z26" s="325"/>
      <c r="AA26" s="327"/>
    </row>
    <row r="27" spans="1:27" s="95" customFormat="1" ht="51" x14ac:dyDescent="0.2">
      <c r="A27" s="178" t="s">
        <v>41</v>
      </c>
      <c r="B27" s="209" t="s">
        <v>18</v>
      </c>
      <c r="C27" s="209" t="s">
        <v>26</v>
      </c>
      <c r="D27" s="177" t="s">
        <v>288</v>
      </c>
      <c r="E27" s="177" t="s">
        <v>280</v>
      </c>
      <c r="F27" s="242">
        <v>46068</v>
      </c>
      <c r="G27" s="243">
        <v>46341</v>
      </c>
      <c r="H27" s="164" t="s">
        <v>21</v>
      </c>
      <c r="I27" s="130" t="s">
        <v>289</v>
      </c>
      <c r="J27" s="248"/>
      <c r="K27" s="197" t="s">
        <v>290</v>
      </c>
      <c r="L27" s="247"/>
      <c r="M27" s="164" t="s">
        <v>21</v>
      </c>
      <c r="N27" s="329" t="s">
        <v>289</v>
      </c>
      <c r="O27" s="225" t="s">
        <v>21</v>
      </c>
      <c r="P27" s="330" t="s">
        <v>21</v>
      </c>
      <c r="Q27" s="328" t="s">
        <v>21</v>
      </c>
      <c r="R27" s="316"/>
      <c r="S27" s="325"/>
      <c r="T27" s="325"/>
      <c r="U27" s="325"/>
      <c r="V27" s="326"/>
      <c r="W27" s="316"/>
      <c r="X27" s="325"/>
      <c r="Y27" s="325"/>
      <c r="Z27" s="325"/>
      <c r="AA27" s="327"/>
    </row>
    <row r="28" spans="1:27" s="95" customFormat="1" ht="165.75" x14ac:dyDescent="0.2">
      <c r="A28" s="178" t="s">
        <v>34</v>
      </c>
      <c r="B28" s="209" t="s">
        <v>8</v>
      </c>
      <c r="C28" s="209" t="s">
        <v>22</v>
      </c>
      <c r="D28" s="177" t="s">
        <v>291</v>
      </c>
      <c r="E28" s="177" t="s">
        <v>505</v>
      </c>
      <c r="F28" s="242">
        <v>46068</v>
      </c>
      <c r="G28" s="243">
        <v>46341</v>
      </c>
      <c r="H28" s="164" t="s">
        <v>21</v>
      </c>
      <c r="I28" s="130" t="s">
        <v>292</v>
      </c>
      <c r="J28" s="244" t="s">
        <v>293</v>
      </c>
      <c r="K28" s="130" t="s">
        <v>294</v>
      </c>
      <c r="L28" s="247"/>
      <c r="M28" s="164" t="s">
        <v>21</v>
      </c>
      <c r="N28" s="130" t="s">
        <v>442</v>
      </c>
      <c r="O28" s="225" t="s">
        <v>21</v>
      </c>
      <c r="P28" s="177" t="s">
        <v>21</v>
      </c>
      <c r="Q28" s="328" t="s">
        <v>21</v>
      </c>
      <c r="R28" s="316"/>
      <c r="S28" s="325"/>
      <c r="T28" s="325"/>
      <c r="U28" s="325"/>
      <c r="V28" s="326"/>
      <c r="W28" s="316"/>
      <c r="X28" s="325"/>
      <c r="Y28" s="325"/>
      <c r="Z28" s="325"/>
      <c r="AA28" s="327"/>
    </row>
    <row r="29" spans="1:27" s="95" customFormat="1" ht="249.6" customHeight="1" x14ac:dyDescent="0.2">
      <c r="A29" s="208" t="s">
        <v>25</v>
      </c>
      <c r="B29" s="209" t="s">
        <v>8</v>
      </c>
      <c r="C29" s="209" t="s">
        <v>22</v>
      </c>
      <c r="D29" s="177" t="s">
        <v>295</v>
      </c>
      <c r="E29" s="241" t="s">
        <v>494</v>
      </c>
      <c r="F29" s="242">
        <v>46068</v>
      </c>
      <c r="G29" s="243">
        <v>46341</v>
      </c>
      <c r="H29" s="164" t="s">
        <v>21</v>
      </c>
      <c r="I29" s="130" t="s">
        <v>296</v>
      </c>
      <c r="J29" s="248"/>
      <c r="K29" s="130" t="s">
        <v>297</v>
      </c>
      <c r="L29" s="247"/>
      <c r="M29" s="164" t="s">
        <v>21</v>
      </c>
      <c r="N29" s="130" t="s">
        <v>442</v>
      </c>
      <c r="O29" s="225" t="s">
        <v>21</v>
      </c>
      <c r="P29" s="177" t="s">
        <v>21</v>
      </c>
      <c r="Q29" s="328" t="s">
        <v>21</v>
      </c>
      <c r="R29" s="316"/>
      <c r="S29" s="325"/>
      <c r="T29" s="325"/>
      <c r="U29" s="325"/>
      <c r="V29" s="326"/>
      <c r="W29" s="316"/>
      <c r="X29" s="325"/>
      <c r="Y29" s="325"/>
      <c r="Z29" s="325"/>
      <c r="AA29" s="327"/>
    </row>
    <row r="30" spans="1:27" s="95" customFormat="1" ht="409.15" customHeight="1" x14ac:dyDescent="0.2">
      <c r="A30" s="249" t="s">
        <v>447</v>
      </c>
      <c r="B30" s="209" t="s">
        <v>27</v>
      </c>
      <c r="C30" s="314" t="s">
        <v>22</v>
      </c>
      <c r="D30" s="250" t="s">
        <v>298</v>
      </c>
      <c r="E30" s="241" t="s">
        <v>494</v>
      </c>
      <c r="F30" s="242">
        <v>46068</v>
      </c>
      <c r="G30" s="243">
        <v>46341</v>
      </c>
      <c r="H30" s="251" t="s">
        <v>21</v>
      </c>
      <c r="I30" s="252" t="s">
        <v>299</v>
      </c>
      <c r="J30" s="253" t="s">
        <v>300</v>
      </c>
      <c r="K30" s="253" t="s">
        <v>301</v>
      </c>
      <c r="L30" s="254"/>
      <c r="M30" s="251" t="s">
        <v>6</v>
      </c>
      <c r="N30" s="252" t="s">
        <v>506</v>
      </c>
      <c r="O30" s="246" t="s">
        <v>421</v>
      </c>
      <c r="P30" s="250" t="s">
        <v>448</v>
      </c>
      <c r="Q30" s="165" t="s">
        <v>420</v>
      </c>
      <c r="R30" s="331"/>
      <c r="S30" s="332"/>
      <c r="T30" s="332"/>
      <c r="U30" s="332"/>
      <c r="V30" s="333"/>
      <c r="W30" s="331"/>
      <c r="X30" s="332"/>
      <c r="Y30" s="332"/>
      <c r="Z30" s="332"/>
      <c r="AA30" s="334"/>
    </row>
    <row r="31" spans="1:27" s="95" customFormat="1" ht="327.60000000000002" customHeight="1" x14ac:dyDescent="0.2">
      <c r="A31" s="249" t="s">
        <v>302</v>
      </c>
      <c r="B31" s="209" t="s">
        <v>27</v>
      </c>
      <c r="C31" s="314" t="s">
        <v>22</v>
      </c>
      <c r="D31" s="250" t="s">
        <v>298</v>
      </c>
      <c r="E31" s="241" t="s">
        <v>494</v>
      </c>
      <c r="F31" s="242">
        <v>46068</v>
      </c>
      <c r="G31" s="243">
        <v>46341</v>
      </c>
      <c r="H31" s="251" t="s">
        <v>21</v>
      </c>
      <c r="I31" s="253" t="s">
        <v>303</v>
      </c>
      <c r="J31" s="255"/>
      <c r="K31" s="253" t="s">
        <v>304</v>
      </c>
      <c r="L31" s="254"/>
      <c r="M31" s="251" t="s">
        <v>16</v>
      </c>
      <c r="N31" s="253" t="s">
        <v>449</v>
      </c>
      <c r="O31" s="130" t="s">
        <v>508</v>
      </c>
      <c r="P31" s="250" t="s">
        <v>450</v>
      </c>
      <c r="Q31" s="328" t="s">
        <v>21</v>
      </c>
      <c r="R31" s="331"/>
      <c r="S31" s="332"/>
      <c r="T31" s="332"/>
      <c r="U31" s="332"/>
      <c r="V31" s="333"/>
      <c r="W31" s="331"/>
      <c r="X31" s="332"/>
      <c r="Y31" s="332"/>
      <c r="Z31" s="332"/>
      <c r="AA31" s="334"/>
    </row>
    <row r="32" spans="1:27" s="95" customFormat="1" ht="294.60000000000002" customHeight="1" thickBot="1" x14ac:dyDescent="0.25">
      <c r="A32" s="256" t="s">
        <v>305</v>
      </c>
      <c r="B32" s="217" t="s">
        <v>8</v>
      </c>
      <c r="C32" s="217" t="s">
        <v>22</v>
      </c>
      <c r="D32" s="181" t="s">
        <v>306</v>
      </c>
      <c r="E32" s="257" t="s">
        <v>494</v>
      </c>
      <c r="F32" s="258">
        <v>46068</v>
      </c>
      <c r="G32" s="259">
        <v>46341</v>
      </c>
      <c r="H32" s="173" t="s">
        <v>16</v>
      </c>
      <c r="I32" s="174" t="s">
        <v>307</v>
      </c>
      <c r="J32" s="260" t="s">
        <v>234</v>
      </c>
      <c r="K32" s="261" t="s">
        <v>308</v>
      </c>
      <c r="L32" s="175" t="s">
        <v>236</v>
      </c>
      <c r="M32" s="173" t="s">
        <v>6</v>
      </c>
      <c r="N32" s="174" t="s">
        <v>507</v>
      </c>
      <c r="O32" s="174" t="s">
        <v>508</v>
      </c>
      <c r="P32" s="181" t="s">
        <v>451</v>
      </c>
      <c r="Q32" s="221" t="s">
        <v>21</v>
      </c>
      <c r="R32" s="335"/>
      <c r="S32" s="336"/>
      <c r="T32" s="336"/>
      <c r="U32" s="336"/>
      <c r="V32" s="337"/>
      <c r="W32" s="335"/>
      <c r="X32" s="336"/>
      <c r="Y32" s="336"/>
      <c r="Z32" s="336"/>
      <c r="AA32" s="338"/>
    </row>
    <row r="33" spans="1:4" ht="15" x14ac:dyDescent="0.2">
      <c r="A33" s="1"/>
      <c r="D33" s="1"/>
    </row>
    <row r="34" spans="1:4" ht="15.75" x14ac:dyDescent="0.25">
      <c r="A34" s="7" t="s">
        <v>130</v>
      </c>
      <c r="B34" s="347" t="s">
        <v>512</v>
      </c>
      <c r="C34"/>
      <c r="D34" s="8"/>
    </row>
    <row r="35" spans="1:4" ht="15.75" x14ac:dyDescent="0.25">
      <c r="A35" s="7" t="s">
        <v>131</v>
      </c>
      <c r="B35" s="347" t="s">
        <v>132</v>
      </c>
      <c r="C35"/>
      <c r="D35" s="8"/>
    </row>
    <row r="36" spans="1:4" ht="15.75" x14ac:dyDescent="0.25">
      <c r="A36" s="9" t="s">
        <v>133</v>
      </c>
      <c r="B36" s="348">
        <v>46050</v>
      </c>
      <c r="C36"/>
      <c r="D36" s="7"/>
    </row>
    <row r="37" spans="1:4" ht="15.75" customHeight="1" x14ac:dyDescent="0.25">
      <c r="B37"/>
      <c r="C37"/>
    </row>
  </sheetData>
  <autoFilter ref="A8:AA32" xr:uid="{0E34956D-23AF-4D3C-AB59-97E2CED63E07}"/>
  <mergeCells count="9">
    <mergeCell ref="B1:Y1"/>
    <mergeCell ref="B2:Y4"/>
    <mergeCell ref="B5:AA5"/>
    <mergeCell ref="B6:AA6"/>
    <mergeCell ref="A7:G7"/>
    <mergeCell ref="H7:L7"/>
    <mergeCell ref="M7:Q7"/>
    <mergeCell ref="R7:V7"/>
    <mergeCell ref="W7:AA7"/>
  </mergeCells>
  <dataValidations count="3">
    <dataValidation type="decimal" operator="lessThan" allowBlank="1" showInputMessage="1" showErrorMessage="1" sqref="Z1:AA2" xr:uid="{ECE02B38-44C1-4F61-AC64-F53CDC425C60}">
      <formula1>0</formula1>
    </dataValidation>
    <dataValidation operator="lessThan" allowBlank="1" showInputMessage="1" showErrorMessage="1" sqref="Z3:AA4 B1:C2 AA2" xr:uid="{BFB4900B-01B5-46C4-AC48-F8E688620B66}"/>
    <dataValidation type="decimal" operator="lessThan" showInputMessage="1" sqref="AA1" xr:uid="{EE9C13B4-D1E0-41BF-8A31-156345165439}">
      <formula1>0</formula1>
    </dataValidation>
  </dataValidations>
  <hyperlinks>
    <hyperlink ref="J9" r:id="rId1" xr:uid="{B3C04659-368E-4604-93C8-7794B0DDDD17}"/>
    <hyperlink ref="J10" r:id="rId2" xr:uid="{BD9EB216-5F46-4300-A5DE-4D2A34CBBEE0}"/>
    <hyperlink ref="J13" r:id="rId3" xr:uid="{7819D427-3B1F-495E-B5CD-88CC9ED1DBE1}"/>
    <hyperlink ref="J14" r:id="rId4" xr:uid="{EF6A8908-30F5-4751-B64E-C211363B0907}"/>
    <hyperlink ref="J15" r:id="rId5" xr:uid="{0018AD47-CCA1-44E8-8A00-E3DA47525034}"/>
    <hyperlink ref="J32" r:id="rId6" xr:uid="{52ECE39C-76E3-4E17-85C0-3B0A88F816C6}"/>
    <hyperlink ref="J12" r:id="rId7" xr:uid="{B32CFDD6-83C0-4150-B33D-BACF15B961B9}"/>
    <hyperlink ref="J28" r:id="rId8" xr:uid="{E92F3A47-AEE1-4EE7-B198-162BFD61AF8E}"/>
    <hyperlink ref="J17" r:id="rId9" xr:uid="{507A6D4A-5422-47C1-A8A6-EC85F6FCBED6}"/>
    <hyperlink ref="J18" r:id="rId10" xr:uid="{922E517B-542E-4939-B90B-DCDCC74EEDD5}"/>
    <hyperlink ref="O9" r:id="rId11"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F9915B5C-6EDF-4805-9E2D-FA42872D15E0}"/>
    <hyperlink ref="O10" r:id="rId12"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46DEAB2A-6DC2-4810-90E9-BAFF826713D2}"/>
    <hyperlink ref="O11" r:id="rId13"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C84004DD-2A54-40CD-B3B0-366CF57EFF1B}"/>
    <hyperlink ref="O12" r:id="rId14"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6748EA95-E8FA-4F85-99CF-BFAE34A8E3E7}"/>
    <hyperlink ref="O13" r:id="rId15"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D2BA057A-5E4D-48CF-A4F5-BD61D2EE77BF}"/>
    <hyperlink ref="O14" r:id="rId16"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CB13567B-1F99-46C1-BA36-CF07EB954CDF}"/>
    <hyperlink ref="O15" r:id="rId17"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59AD2977-964D-4648-90A6-DAE0BBB5DB85}"/>
    <hyperlink ref="O19" r:id="rId18"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4488421F-B331-4ADA-938C-0C0B2A82CCB3}"/>
    <hyperlink ref="O20" r:id="rId19"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40E50976-A0A1-4ADF-8E13-ADCBE4A81800}"/>
    <hyperlink ref="O30" r:id="rId20" display="https://supersalud.sharepoint.com/sites/Participacion/Lists/Participacin%20Ciudadana/AllItems.aspx?CT=1785345330973&amp;OR=OWA%2DNT%2DMail&amp;CID=8633a3ec%2D6b7b%2Dc3e1%2D0f92%2D917c8e4f32a9&amp;SI=NonSentItems&amp;clickParams=eyJYLUFwcE5hbWUiOiJNaWNyb3NvZnQgT3V0bG9vayBXZWIgQXBwIiwiWC1BcHBWZXJzaW9uIjoiMjAyNjA3MTcwMDcuMTUiLCJPUyI6IldpbmRvd3MgMTEifQ%3D%3D&amp;SLSync=N" xr:uid="{E5BB6317-1C91-47FF-A999-551DBAA1E542}"/>
  </hyperlinks>
  <pageMargins left="0.7" right="0.7" top="0.75" bottom="0.75" header="0.3" footer="0.3"/>
  <pageSetup orientation="portrait" r:id="rId21"/>
  <drawing r:id="rId22"/>
  <legacyDrawing r:id="rId23"/>
  <extLst>
    <ext xmlns:x14="http://schemas.microsoft.com/office/spreadsheetml/2009/9/main" uri="{CCE6A557-97BC-4b89-ADB6-D9C93CAAB3DF}">
      <x14:dataValidations xmlns:xm="http://schemas.microsoft.com/office/excel/2006/main" count="2">
        <x14:dataValidation type="list" allowBlank="1" showInputMessage="1" showErrorMessage="1" xr:uid="{AF447749-CCB4-41B4-9C7C-3AE2F1AF2506}">
          <x14:formula1>
            <xm:f>Listas!$F$2:$F$5</xm:f>
          </x14:formula1>
          <xm:sqref>B37:C1048576 B33:C33</xm:sqref>
        </x14:dataValidation>
        <x14:dataValidation type="list" allowBlank="1" showInputMessage="1" showErrorMessage="1" xr:uid="{D92A1DD3-2F35-452C-B1A7-2BB4A4AA482B}">
          <x14:formula1>
            <xm:f>Listas!$C$2:$C$5</xm:f>
          </x14:formula1>
          <xm:sqref>H9:H32 W9:W32 R9:R32 M9:M32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6D817-9224-4B6F-9B4F-AF3AA1B241F7}">
  <sheetPr>
    <tabColor theme="7" tint="0.59999389629810485"/>
  </sheetPr>
  <dimension ref="A1:AA34"/>
  <sheetViews>
    <sheetView zoomScale="85" zoomScaleNormal="85" workbookViewId="0"/>
  </sheetViews>
  <sheetFormatPr baseColWidth="10" defaultColWidth="0" defaultRowHeight="15.75" customHeight="1" zeroHeight="1" x14ac:dyDescent="0.25"/>
  <cols>
    <col min="1" max="1" width="32.42578125" style="5" customWidth="1"/>
    <col min="2" max="2" width="26.5703125" style="5" customWidth="1"/>
    <col min="3" max="3" width="56.28515625" style="5" customWidth="1"/>
    <col min="4" max="4" width="26.42578125" style="1" customWidth="1"/>
    <col min="5" max="5" width="18.85546875" style="1" customWidth="1"/>
    <col min="6" max="6" width="20.140625" style="1" customWidth="1"/>
    <col min="7" max="7" width="13.5703125" style="1" bestFit="1" customWidth="1"/>
    <col min="8" max="8" width="33.5703125" style="1" bestFit="1" customWidth="1"/>
    <col min="9" max="9" width="20.7109375" style="1" bestFit="1" customWidth="1"/>
    <col min="10" max="10" width="22.28515625" style="1" customWidth="1"/>
    <col min="11" max="11" width="22.7109375" style="1" customWidth="1"/>
    <col min="12" max="12" width="19.140625" style="1" customWidth="1"/>
    <col min="13" max="13" width="33.5703125" style="1" customWidth="1"/>
    <col min="14" max="14" width="20.7109375" style="1" bestFit="1" customWidth="1"/>
    <col min="15" max="15" width="51.140625" style="1" customWidth="1"/>
    <col min="16" max="16" width="22.7109375" style="1" customWidth="1"/>
    <col min="17" max="17" width="13.5703125" style="1" bestFit="1" customWidth="1"/>
    <col min="18" max="18" width="33.5703125" style="1" bestFit="1" customWidth="1"/>
    <col min="19" max="19" width="20.7109375" style="1" bestFit="1" customWidth="1"/>
    <col min="20" max="20" width="30.7109375" style="1" customWidth="1"/>
    <col min="21" max="21" width="22.7109375" style="1" customWidth="1"/>
    <col min="22" max="22" width="13.5703125" style="1" customWidth="1"/>
    <col min="23" max="23" width="33.5703125" style="1" customWidth="1"/>
    <col min="24" max="24" width="21.7109375" style="1" customWidth="1"/>
    <col min="25" max="25" width="30.7109375" style="1" customWidth="1"/>
    <col min="26" max="26" width="22.7109375" style="1" customWidth="1"/>
    <col min="27" max="27" width="0" style="1" hidden="1" customWidth="1"/>
    <col min="28" max="16384" width="0" style="1" hidden="1"/>
  </cols>
  <sheetData>
    <row r="1" spans="1:27" ht="62.25" customHeight="1" x14ac:dyDescent="0.2">
      <c r="A1" s="262"/>
      <c r="B1" s="370" t="s">
        <v>46</v>
      </c>
      <c r="C1" s="370"/>
      <c r="D1" s="370"/>
      <c r="E1" s="370"/>
      <c r="F1" s="370"/>
      <c r="G1" s="370"/>
      <c r="H1" s="370"/>
      <c r="I1" s="370"/>
      <c r="J1" s="370"/>
      <c r="K1" s="370"/>
      <c r="L1" s="370"/>
      <c r="M1" s="370"/>
      <c r="N1" s="370"/>
      <c r="O1" s="370"/>
      <c r="P1" s="370"/>
      <c r="Q1" s="370"/>
      <c r="R1" s="370"/>
      <c r="S1" s="370"/>
      <c r="T1" s="370"/>
      <c r="U1" s="370"/>
      <c r="V1" s="370"/>
      <c r="W1" s="370"/>
      <c r="X1" s="370"/>
      <c r="Y1" s="263" t="s">
        <v>47</v>
      </c>
      <c r="Z1" s="61" t="s">
        <v>513</v>
      </c>
    </row>
    <row r="2" spans="1:27" ht="15" customHeight="1" x14ac:dyDescent="0.2">
      <c r="A2" s="264"/>
      <c r="B2" s="371" t="s">
        <v>48</v>
      </c>
      <c r="C2" s="371"/>
      <c r="D2" s="371"/>
      <c r="E2" s="371"/>
      <c r="F2" s="371"/>
      <c r="G2" s="371"/>
      <c r="H2" s="371"/>
      <c r="I2" s="371"/>
      <c r="J2" s="371"/>
      <c r="K2" s="371"/>
      <c r="L2" s="371"/>
      <c r="M2" s="371"/>
      <c r="N2" s="371"/>
      <c r="O2" s="371"/>
      <c r="P2" s="371"/>
      <c r="Q2" s="371"/>
      <c r="R2" s="371"/>
      <c r="S2" s="371"/>
      <c r="T2" s="371"/>
      <c r="U2" s="371"/>
      <c r="V2" s="371"/>
      <c r="W2" s="371"/>
      <c r="X2" s="371"/>
      <c r="Y2" s="263" t="s">
        <v>49</v>
      </c>
      <c r="Z2" s="265">
        <v>2</v>
      </c>
    </row>
    <row r="3" spans="1:27" ht="30" hidden="1" customHeight="1" x14ac:dyDescent="0.2">
      <c r="A3" s="266"/>
      <c r="B3" s="371"/>
      <c r="C3" s="371"/>
      <c r="D3" s="371"/>
      <c r="E3" s="371"/>
      <c r="F3" s="371"/>
      <c r="G3" s="371"/>
      <c r="H3" s="371"/>
      <c r="I3" s="371"/>
      <c r="J3" s="371"/>
      <c r="K3" s="371"/>
      <c r="L3" s="371"/>
      <c r="M3" s="371"/>
      <c r="N3" s="371"/>
      <c r="O3" s="371"/>
      <c r="P3" s="371"/>
      <c r="Q3" s="371"/>
      <c r="R3" s="371"/>
      <c r="S3" s="371"/>
      <c r="T3" s="371"/>
      <c r="U3" s="371"/>
      <c r="V3" s="371"/>
      <c r="W3" s="371"/>
      <c r="X3" s="371"/>
      <c r="Y3" s="263" t="s">
        <v>50</v>
      </c>
      <c r="Z3" s="265" t="s">
        <v>51</v>
      </c>
    </row>
    <row r="4" spans="1:27" ht="15" x14ac:dyDescent="0.2">
      <c r="A4" s="267"/>
      <c r="B4" s="371"/>
      <c r="C4" s="371"/>
      <c r="D4" s="371"/>
      <c r="E4" s="371"/>
      <c r="F4" s="371"/>
      <c r="G4" s="371"/>
      <c r="H4" s="371"/>
      <c r="I4" s="371"/>
      <c r="J4" s="371"/>
      <c r="K4" s="371"/>
      <c r="L4" s="371"/>
      <c r="M4" s="371"/>
      <c r="N4" s="371"/>
      <c r="O4" s="371"/>
      <c r="P4" s="371"/>
      <c r="Q4" s="371"/>
      <c r="R4" s="371"/>
      <c r="S4" s="371"/>
      <c r="T4" s="371"/>
      <c r="U4" s="371"/>
      <c r="V4" s="371"/>
      <c r="W4" s="371"/>
      <c r="X4" s="371"/>
      <c r="Y4" s="263" t="s">
        <v>50</v>
      </c>
      <c r="Z4" s="268">
        <v>46147</v>
      </c>
    </row>
    <row r="5" spans="1:27" ht="57.95" customHeight="1" x14ac:dyDescent="0.2">
      <c r="A5" s="269" t="s">
        <v>52</v>
      </c>
      <c r="B5" s="372" t="s">
        <v>309</v>
      </c>
      <c r="C5" s="372"/>
      <c r="D5" s="372"/>
      <c r="E5" s="372"/>
      <c r="F5" s="372"/>
      <c r="G5" s="372"/>
      <c r="H5" s="372"/>
      <c r="I5" s="372"/>
      <c r="J5" s="372"/>
      <c r="K5" s="372"/>
      <c r="L5" s="372"/>
      <c r="M5" s="372"/>
      <c r="N5" s="372"/>
      <c r="O5" s="372"/>
      <c r="P5" s="372"/>
      <c r="Q5" s="372"/>
      <c r="R5" s="372"/>
      <c r="S5" s="372"/>
      <c r="T5" s="372"/>
      <c r="U5" s="372"/>
      <c r="V5" s="372"/>
      <c r="W5" s="372"/>
      <c r="X5" s="372"/>
      <c r="Y5" s="372"/>
      <c r="Z5" s="372"/>
    </row>
    <row r="6" spans="1:27" ht="57.95" customHeight="1" thickBot="1" x14ac:dyDescent="0.25">
      <c r="A6" s="270" t="s">
        <v>54</v>
      </c>
      <c r="B6" s="373" t="s">
        <v>310</v>
      </c>
      <c r="C6" s="373"/>
      <c r="D6" s="373"/>
      <c r="E6" s="373"/>
      <c r="F6" s="373"/>
      <c r="G6" s="373"/>
      <c r="H6" s="373"/>
      <c r="I6" s="373"/>
      <c r="J6" s="373"/>
      <c r="K6" s="373"/>
      <c r="L6" s="373"/>
      <c r="M6" s="373"/>
      <c r="N6" s="373"/>
      <c r="O6" s="373"/>
      <c r="P6" s="373"/>
      <c r="Q6" s="373"/>
      <c r="R6" s="373"/>
      <c r="S6" s="373"/>
      <c r="T6" s="373"/>
      <c r="U6" s="373"/>
      <c r="V6" s="373"/>
      <c r="W6" s="373"/>
      <c r="X6" s="373"/>
      <c r="Y6" s="373"/>
      <c r="Z6" s="373"/>
    </row>
    <row r="7" spans="1:27" s="82" customFormat="1" ht="36" customHeight="1" x14ac:dyDescent="0.25">
      <c r="A7" s="374" t="s">
        <v>56</v>
      </c>
      <c r="B7" s="375"/>
      <c r="C7" s="375"/>
      <c r="D7" s="375"/>
      <c r="E7" s="375"/>
      <c r="F7" s="376"/>
      <c r="G7" s="377" t="s">
        <v>57</v>
      </c>
      <c r="H7" s="378"/>
      <c r="I7" s="378"/>
      <c r="J7" s="378"/>
      <c r="K7" s="379"/>
      <c r="L7" s="377" t="s">
        <v>58</v>
      </c>
      <c r="M7" s="378"/>
      <c r="N7" s="378"/>
      <c r="O7" s="378"/>
      <c r="P7" s="379"/>
      <c r="Q7" s="377" t="s">
        <v>59</v>
      </c>
      <c r="R7" s="378"/>
      <c r="S7" s="378"/>
      <c r="T7" s="378"/>
      <c r="U7" s="379"/>
      <c r="V7" s="377" t="s">
        <v>60</v>
      </c>
      <c r="W7" s="378"/>
      <c r="X7" s="378"/>
      <c r="Y7" s="378"/>
      <c r="Z7" s="379"/>
      <c r="AA7" s="146"/>
    </row>
    <row r="8" spans="1:27" s="81" customFormat="1" ht="54.75" customHeight="1" x14ac:dyDescent="0.2">
      <c r="A8" s="271" t="s">
        <v>61</v>
      </c>
      <c r="B8" s="272" t="s">
        <v>62</v>
      </c>
      <c r="C8" s="272" t="s">
        <v>63</v>
      </c>
      <c r="D8" s="272" t="s">
        <v>64</v>
      </c>
      <c r="E8" s="272" t="s">
        <v>65</v>
      </c>
      <c r="F8" s="273" t="s">
        <v>66</v>
      </c>
      <c r="G8" s="274" t="s">
        <v>67</v>
      </c>
      <c r="H8" s="275" t="s">
        <v>68</v>
      </c>
      <c r="I8" s="275" t="s">
        <v>69</v>
      </c>
      <c r="J8" s="275" t="s">
        <v>70</v>
      </c>
      <c r="K8" s="276" t="s">
        <v>71</v>
      </c>
      <c r="L8" s="274" t="s">
        <v>67</v>
      </c>
      <c r="M8" s="275" t="s">
        <v>68</v>
      </c>
      <c r="N8" s="275" t="s">
        <v>69</v>
      </c>
      <c r="O8" s="275" t="s">
        <v>70</v>
      </c>
      <c r="P8" s="276" t="s">
        <v>71</v>
      </c>
      <c r="Q8" s="274" t="s">
        <v>67</v>
      </c>
      <c r="R8" s="275" t="s">
        <v>68</v>
      </c>
      <c r="S8" s="275" t="s">
        <v>69</v>
      </c>
      <c r="T8" s="275" t="s">
        <v>70</v>
      </c>
      <c r="U8" s="276" t="s">
        <v>71</v>
      </c>
      <c r="V8" s="274" t="s">
        <v>67</v>
      </c>
      <c r="W8" s="275" t="s">
        <v>68</v>
      </c>
      <c r="X8" s="275" t="s">
        <v>69</v>
      </c>
      <c r="Y8" s="275" t="s">
        <v>70</v>
      </c>
      <c r="Z8" s="276" t="s">
        <v>71</v>
      </c>
      <c r="AA8" s="147"/>
    </row>
    <row r="9" spans="1:27" s="6" customFormat="1" ht="178.9" customHeight="1" x14ac:dyDescent="0.2">
      <c r="A9" s="122" t="s">
        <v>123</v>
      </c>
      <c r="B9" s="139" t="s">
        <v>311</v>
      </c>
      <c r="C9" s="84" t="s">
        <v>312</v>
      </c>
      <c r="D9" s="139" t="s">
        <v>313</v>
      </c>
      <c r="E9" s="79">
        <v>46174</v>
      </c>
      <c r="F9" s="80">
        <v>46203</v>
      </c>
      <c r="G9" s="108"/>
      <c r="H9" s="124"/>
      <c r="I9" s="109"/>
      <c r="J9" s="124"/>
      <c r="K9" s="131"/>
      <c r="L9" s="114" t="s">
        <v>6</v>
      </c>
      <c r="M9" s="199" t="s">
        <v>510</v>
      </c>
      <c r="N9" s="127" t="s">
        <v>508</v>
      </c>
      <c r="O9" s="124" t="s">
        <v>411</v>
      </c>
      <c r="P9" s="131" t="s">
        <v>21</v>
      </c>
      <c r="Q9" s="108"/>
      <c r="R9" s="101"/>
      <c r="S9" s="109"/>
      <c r="T9" s="101"/>
      <c r="U9" s="110"/>
      <c r="V9" s="108"/>
      <c r="W9" s="101"/>
      <c r="X9" s="109"/>
      <c r="Y9" s="101"/>
      <c r="Z9" s="110"/>
      <c r="AA9" s="48"/>
    </row>
    <row r="10" spans="1:27" s="6" customFormat="1" ht="38.25" x14ac:dyDescent="0.2">
      <c r="A10" s="122" t="s">
        <v>123</v>
      </c>
      <c r="B10" s="139" t="s">
        <v>311</v>
      </c>
      <c r="C10" s="84" t="s">
        <v>312</v>
      </c>
      <c r="D10" s="139" t="s">
        <v>313</v>
      </c>
      <c r="E10" s="79">
        <v>46357</v>
      </c>
      <c r="F10" s="80">
        <v>46371</v>
      </c>
      <c r="G10" s="108"/>
      <c r="H10" s="124"/>
      <c r="I10" s="124"/>
      <c r="J10" s="124"/>
      <c r="K10" s="132"/>
      <c r="L10" s="114" t="s">
        <v>21</v>
      </c>
      <c r="M10" s="127" t="s">
        <v>289</v>
      </c>
      <c r="N10" s="144" t="s">
        <v>21</v>
      </c>
      <c r="O10" s="139" t="s">
        <v>21</v>
      </c>
      <c r="P10" s="138" t="s">
        <v>21</v>
      </c>
      <c r="Q10" s="108"/>
      <c r="R10" s="102"/>
      <c r="S10" s="102"/>
      <c r="T10" s="102"/>
      <c r="U10" s="112"/>
      <c r="V10" s="108"/>
      <c r="W10" s="102"/>
      <c r="X10" s="102"/>
      <c r="Y10" s="102"/>
      <c r="Z10" s="112"/>
      <c r="AA10" s="48"/>
    </row>
    <row r="11" spans="1:27" s="6" customFormat="1" ht="60.6" customHeight="1" x14ac:dyDescent="0.2">
      <c r="A11" s="148" t="s">
        <v>123</v>
      </c>
      <c r="B11" s="139" t="s">
        <v>311</v>
      </c>
      <c r="C11" s="84" t="s">
        <v>314</v>
      </c>
      <c r="D11" s="84" t="s">
        <v>315</v>
      </c>
      <c r="E11" s="79">
        <v>46357</v>
      </c>
      <c r="F11" s="80">
        <v>46371</v>
      </c>
      <c r="G11" s="108"/>
      <c r="H11" s="124"/>
      <c r="I11" s="124"/>
      <c r="J11" s="124"/>
      <c r="K11" s="132"/>
      <c r="L11" s="114" t="s">
        <v>21</v>
      </c>
      <c r="M11" s="127" t="s">
        <v>289</v>
      </c>
      <c r="N11" s="144" t="s">
        <v>21</v>
      </c>
      <c r="O11" s="139" t="s">
        <v>21</v>
      </c>
      <c r="P11" s="138" t="s">
        <v>21</v>
      </c>
      <c r="Q11" s="108"/>
      <c r="R11" s="102"/>
      <c r="S11" s="102"/>
      <c r="T11" s="102"/>
      <c r="U11" s="112"/>
      <c r="V11" s="108"/>
      <c r="W11" s="102"/>
      <c r="X11" s="102"/>
      <c r="Y11" s="102"/>
      <c r="Z11" s="112"/>
      <c r="AA11" s="48"/>
    </row>
    <row r="12" spans="1:27" s="6" customFormat="1" ht="51.6" customHeight="1" x14ac:dyDescent="0.2">
      <c r="A12" s="148" t="s">
        <v>123</v>
      </c>
      <c r="B12" s="139" t="s">
        <v>311</v>
      </c>
      <c r="C12" s="84" t="s">
        <v>316</v>
      </c>
      <c r="D12" s="84" t="s">
        <v>317</v>
      </c>
      <c r="E12" s="79">
        <v>46174</v>
      </c>
      <c r="F12" s="80">
        <v>46371</v>
      </c>
      <c r="G12" s="108"/>
      <c r="H12" s="124"/>
      <c r="I12" s="124"/>
      <c r="J12" s="124"/>
      <c r="K12" s="132"/>
      <c r="L12" s="114" t="s">
        <v>21</v>
      </c>
      <c r="M12" s="127" t="s">
        <v>289</v>
      </c>
      <c r="N12" s="144" t="s">
        <v>21</v>
      </c>
      <c r="O12" s="139" t="s">
        <v>21</v>
      </c>
      <c r="P12" s="138" t="s">
        <v>21</v>
      </c>
      <c r="Q12" s="108"/>
      <c r="R12" s="102"/>
      <c r="S12" s="102"/>
      <c r="T12" s="102"/>
      <c r="U12" s="112"/>
      <c r="V12" s="108"/>
      <c r="W12" s="102"/>
      <c r="X12" s="102"/>
      <c r="Y12" s="102"/>
      <c r="Z12" s="112"/>
      <c r="AA12" s="48"/>
    </row>
    <row r="13" spans="1:27" s="6" customFormat="1" ht="40.15" customHeight="1" x14ac:dyDescent="0.2">
      <c r="A13" s="148" t="s">
        <v>123</v>
      </c>
      <c r="B13" s="139" t="s">
        <v>311</v>
      </c>
      <c r="C13" s="84" t="s">
        <v>318</v>
      </c>
      <c r="D13" s="139" t="s">
        <v>319</v>
      </c>
      <c r="E13" s="79">
        <v>46174</v>
      </c>
      <c r="F13" s="80">
        <v>46371</v>
      </c>
      <c r="G13" s="108"/>
      <c r="H13" s="124"/>
      <c r="I13" s="124"/>
      <c r="J13" s="124"/>
      <c r="K13" s="132"/>
      <c r="L13" s="114" t="s">
        <v>21</v>
      </c>
      <c r="M13" s="127" t="s">
        <v>289</v>
      </c>
      <c r="N13" s="144" t="s">
        <v>21</v>
      </c>
      <c r="O13" s="139" t="s">
        <v>21</v>
      </c>
      <c r="P13" s="138" t="s">
        <v>21</v>
      </c>
      <c r="Q13" s="108"/>
      <c r="R13" s="102"/>
      <c r="S13" s="102"/>
      <c r="T13" s="102"/>
      <c r="U13" s="112"/>
      <c r="V13" s="108"/>
      <c r="W13" s="102"/>
      <c r="X13" s="102"/>
      <c r="Y13" s="102"/>
      <c r="Z13" s="112"/>
      <c r="AA13" s="48"/>
    </row>
    <row r="14" spans="1:27" s="6" customFormat="1" ht="49.9" customHeight="1" x14ac:dyDescent="0.2">
      <c r="A14" s="148" t="s">
        <v>123</v>
      </c>
      <c r="B14" s="139" t="s">
        <v>311</v>
      </c>
      <c r="C14" s="84" t="s">
        <v>320</v>
      </c>
      <c r="D14" s="139" t="s">
        <v>321</v>
      </c>
      <c r="E14" s="79">
        <v>46174</v>
      </c>
      <c r="F14" s="80">
        <v>46371</v>
      </c>
      <c r="G14" s="108"/>
      <c r="H14" s="124"/>
      <c r="I14" s="124"/>
      <c r="J14" s="124"/>
      <c r="K14" s="132"/>
      <c r="L14" s="114" t="s">
        <v>21</v>
      </c>
      <c r="M14" s="127" t="s">
        <v>289</v>
      </c>
      <c r="N14" s="144" t="s">
        <v>21</v>
      </c>
      <c r="O14" s="139" t="s">
        <v>21</v>
      </c>
      <c r="P14" s="138" t="s">
        <v>21</v>
      </c>
      <c r="Q14" s="108"/>
      <c r="R14" s="102"/>
      <c r="S14" s="102"/>
      <c r="T14" s="102"/>
      <c r="U14" s="112"/>
      <c r="V14" s="108"/>
      <c r="W14" s="102"/>
      <c r="X14" s="102"/>
      <c r="Y14" s="102"/>
      <c r="Z14" s="112"/>
      <c r="AA14" s="48"/>
    </row>
    <row r="15" spans="1:27" s="287" customFormat="1" ht="127.5" x14ac:dyDescent="0.2">
      <c r="A15" s="277" t="s">
        <v>123</v>
      </c>
      <c r="B15" s="278" t="s">
        <v>311</v>
      </c>
      <c r="C15" s="279" t="s">
        <v>322</v>
      </c>
      <c r="D15" s="279" t="s">
        <v>323</v>
      </c>
      <c r="E15" s="280">
        <v>46054</v>
      </c>
      <c r="F15" s="281">
        <v>46112</v>
      </c>
      <c r="G15" s="282" t="s">
        <v>6</v>
      </c>
      <c r="H15" s="199" t="s">
        <v>324</v>
      </c>
      <c r="I15" s="283" t="s">
        <v>325</v>
      </c>
      <c r="J15" s="279" t="s">
        <v>326</v>
      </c>
      <c r="K15" s="200"/>
      <c r="L15" s="198" t="s">
        <v>21</v>
      </c>
      <c r="M15" s="199" t="s">
        <v>21</v>
      </c>
      <c r="N15" s="199" t="s">
        <v>21</v>
      </c>
      <c r="O15" s="199" t="s">
        <v>21</v>
      </c>
      <c r="P15" s="200" t="s">
        <v>21</v>
      </c>
      <c r="Q15" s="282"/>
      <c r="R15" s="284"/>
      <c r="S15" s="284"/>
      <c r="T15" s="284"/>
      <c r="U15" s="285"/>
      <c r="V15" s="282"/>
      <c r="W15" s="284"/>
      <c r="X15" s="284"/>
      <c r="Y15" s="284"/>
      <c r="Z15" s="285"/>
      <c r="AA15" s="286"/>
    </row>
    <row r="16" spans="1:27" s="287" customFormat="1" ht="102" x14ac:dyDescent="0.2">
      <c r="A16" s="277" t="s">
        <v>123</v>
      </c>
      <c r="B16" s="278" t="s">
        <v>311</v>
      </c>
      <c r="C16" s="279" t="s">
        <v>322</v>
      </c>
      <c r="D16" s="279" t="s">
        <v>323</v>
      </c>
      <c r="E16" s="280">
        <v>46113</v>
      </c>
      <c r="F16" s="281">
        <v>46203</v>
      </c>
      <c r="G16" s="282"/>
      <c r="H16" s="199"/>
      <c r="I16" s="199"/>
      <c r="J16" s="199"/>
      <c r="K16" s="200"/>
      <c r="L16" s="198" t="s">
        <v>6</v>
      </c>
      <c r="M16" s="199" t="s">
        <v>413</v>
      </c>
      <c r="N16" s="127" t="s">
        <v>508</v>
      </c>
      <c r="O16" s="199" t="s">
        <v>412</v>
      </c>
      <c r="P16" s="200" t="s">
        <v>21</v>
      </c>
      <c r="Q16" s="282"/>
      <c r="R16" s="284"/>
      <c r="S16" s="284"/>
      <c r="T16" s="284"/>
      <c r="U16" s="285"/>
      <c r="V16" s="282"/>
      <c r="W16" s="284"/>
      <c r="X16" s="284"/>
      <c r="Y16" s="284"/>
      <c r="Z16" s="285"/>
      <c r="AA16" s="286"/>
    </row>
    <row r="17" spans="1:27" s="287" customFormat="1" ht="38.25" x14ac:dyDescent="0.2">
      <c r="A17" s="277" t="s">
        <v>123</v>
      </c>
      <c r="B17" s="278" t="s">
        <v>311</v>
      </c>
      <c r="C17" s="279" t="s">
        <v>322</v>
      </c>
      <c r="D17" s="279" t="s">
        <v>323</v>
      </c>
      <c r="E17" s="280">
        <v>46204</v>
      </c>
      <c r="F17" s="281">
        <v>46295</v>
      </c>
      <c r="G17" s="282"/>
      <c r="H17" s="199"/>
      <c r="I17" s="288"/>
      <c r="J17" s="199"/>
      <c r="K17" s="289"/>
      <c r="L17" s="198" t="s">
        <v>21</v>
      </c>
      <c r="M17" s="199" t="s">
        <v>21</v>
      </c>
      <c r="N17" s="199" t="s">
        <v>21</v>
      </c>
      <c r="O17" s="199" t="s">
        <v>21</v>
      </c>
      <c r="P17" s="200" t="s">
        <v>21</v>
      </c>
      <c r="Q17" s="282"/>
      <c r="R17" s="290"/>
      <c r="S17" s="288"/>
      <c r="T17" s="290"/>
      <c r="U17" s="291"/>
      <c r="V17" s="282"/>
      <c r="W17" s="290"/>
      <c r="X17" s="288"/>
      <c r="Y17" s="290"/>
      <c r="Z17" s="291"/>
      <c r="AA17" s="286"/>
    </row>
    <row r="18" spans="1:27" s="287" customFormat="1" ht="38.25" x14ac:dyDescent="0.2">
      <c r="A18" s="277" t="s">
        <v>123</v>
      </c>
      <c r="B18" s="278" t="s">
        <v>311</v>
      </c>
      <c r="C18" s="279" t="s">
        <v>322</v>
      </c>
      <c r="D18" s="279" t="s">
        <v>323</v>
      </c>
      <c r="E18" s="280">
        <v>46296</v>
      </c>
      <c r="F18" s="281">
        <v>46371</v>
      </c>
      <c r="G18" s="282"/>
      <c r="H18" s="199"/>
      <c r="I18" s="199"/>
      <c r="J18" s="199"/>
      <c r="K18" s="200"/>
      <c r="L18" s="198" t="s">
        <v>21</v>
      </c>
      <c r="M18" s="199" t="s">
        <v>21</v>
      </c>
      <c r="N18" s="199" t="s">
        <v>21</v>
      </c>
      <c r="O18" s="199" t="s">
        <v>21</v>
      </c>
      <c r="P18" s="200" t="s">
        <v>21</v>
      </c>
      <c r="Q18" s="282"/>
      <c r="R18" s="284"/>
      <c r="S18" s="284"/>
      <c r="T18" s="284"/>
      <c r="U18" s="285"/>
      <c r="V18" s="282"/>
      <c r="W18" s="284"/>
      <c r="X18" s="284"/>
      <c r="Y18" s="284"/>
      <c r="Z18" s="285"/>
      <c r="AA18" s="286"/>
    </row>
    <row r="19" spans="1:27" s="287" customFormat="1" ht="256.89999999999998" customHeight="1" x14ac:dyDescent="0.2">
      <c r="A19" s="277" t="s">
        <v>123</v>
      </c>
      <c r="B19" s="278" t="s">
        <v>311</v>
      </c>
      <c r="C19" s="279" t="s">
        <v>327</v>
      </c>
      <c r="D19" s="279" t="s">
        <v>328</v>
      </c>
      <c r="E19" s="280">
        <v>46054</v>
      </c>
      <c r="F19" s="281">
        <v>46112</v>
      </c>
      <c r="G19" s="292" t="s">
        <v>6</v>
      </c>
      <c r="H19" s="199" t="s">
        <v>329</v>
      </c>
      <c r="I19" s="293" t="s">
        <v>330</v>
      </c>
      <c r="J19" s="279" t="s">
        <v>331</v>
      </c>
      <c r="K19" s="294"/>
      <c r="L19" s="198" t="s">
        <v>21</v>
      </c>
      <c r="M19" s="199" t="s">
        <v>21</v>
      </c>
      <c r="N19" s="199" t="s">
        <v>21</v>
      </c>
      <c r="O19" s="199" t="s">
        <v>21</v>
      </c>
      <c r="P19" s="200" t="s">
        <v>21</v>
      </c>
      <c r="Q19" s="297"/>
      <c r="R19" s="298"/>
      <c r="S19" s="298"/>
      <c r="T19" s="298"/>
      <c r="U19" s="299"/>
      <c r="V19" s="297"/>
      <c r="W19" s="298"/>
      <c r="X19" s="298"/>
      <c r="Y19" s="298"/>
      <c r="Z19" s="299"/>
      <c r="AA19" s="286"/>
    </row>
    <row r="20" spans="1:27" s="287" customFormat="1" ht="178.5" x14ac:dyDescent="0.2">
      <c r="A20" s="277" t="s">
        <v>123</v>
      </c>
      <c r="B20" s="278" t="s">
        <v>311</v>
      </c>
      <c r="C20" s="279" t="s">
        <v>327</v>
      </c>
      <c r="D20" s="279" t="s">
        <v>328</v>
      </c>
      <c r="E20" s="280">
        <v>46113</v>
      </c>
      <c r="F20" s="281">
        <v>46203</v>
      </c>
      <c r="G20" s="292"/>
      <c r="H20" s="295"/>
      <c r="I20" s="295" t="s">
        <v>332</v>
      </c>
      <c r="J20" s="295"/>
      <c r="K20" s="294"/>
      <c r="L20" s="292" t="s">
        <v>6</v>
      </c>
      <c r="M20" s="199" t="s">
        <v>414</v>
      </c>
      <c r="N20" s="127" t="s">
        <v>508</v>
      </c>
      <c r="O20" s="199" t="s">
        <v>415</v>
      </c>
      <c r="P20" s="296" t="s">
        <v>21</v>
      </c>
      <c r="Q20" s="297"/>
      <c r="R20" s="298"/>
      <c r="S20" s="298"/>
      <c r="T20" s="298"/>
      <c r="U20" s="299"/>
      <c r="V20" s="297"/>
      <c r="W20" s="298"/>
      <c r="X20" s="298"/>
      <c r="Y20" s="298"/>
      <c r="Z20" s="299"/>
      <c r="AA20" s="286"/>
    </row>
    <row r="21" spans="1:27" s="287" customFormat="1" ht="38.25" x14ac:dyDescent="0.2">
      <c r="A21" s="277" t="s">
        <v>123</v>
      </c>
      <c r="B21" s="278" t="s">
        <v>311</v>
      </c>
      <c r="C21" s="279" t="s">
        <v>327</v>
      </c>
      <c r="D21" s="279" t="s">
        <v>328</v>
      </c>
      <c r="E21" s="280">
        <v>46204</v>
      </c>
      <c r="F21" s="281">
        <v>46295</v>
      </c>
      <c r="G21" s="292"/>
      <c r="H21" s="295"/>
      <c r="I21" s="295"/>
      <c r="J21" s="295"/>
      <c r="K21" s="294"/>
      <c r="L21" s="198" t="s">
        <v>21</v>
      </c>
      <c r="M21" s="199" t="s">
        <v>21</v>
      </c>
      <c r="N21" s="199" t="s">
        <v>21</v>
      </c>
      <c r="O21" s="199" t="s">
        <v>21</v>
      </c>
      <c r="P21" s="200" t="s">
        <v>21</v>
      </c>
      <c r="Q21" s="297"/>
      <c r="R21" s="298"/>
      <c r="S21" s="298"/>
      <c r="T21" s="298"/>
      <c r="U21" s="299"/>
      <c r="V21" s="297"/>
      <c r="W21" s="298"/>
      <c r="X21" s="298"/>
      <c r="Y21" s="298"/>
      <c r="Z21" s="299"/>
      <c r="AA21" s="286"/>
    </row>
    <row r="22" spans="1:27" s="287" customFormat="1" ht="38.25" x14ac:dyDescent="0.2">
      <c r="A22" s="277" t="s">
        <v>123</v>
      </c>
      <c r="B22" s="278" t="s">
        <v>311</v>
      </c>
      <c r="C22" s="279" t="s">
        <v>327</v>
      </c>
      <c r="D22" s="279" t="s">
        <v>328</v>
      </c>
      <c r="E22" s="280">
        <v>46296</v>
      </c>
      <c r="F22" s="281">
        <v>46371</v>
      </c>
      <c r="G22" s="292"/>
      <c r="H22" s="295"/>
      <c r="I22" s="295"/>
      <c r="J22" s="295"/>
      <c r="K22" s="294"/>
      <c r="L22" s="198" t="s">
        <v>21</v>
      </c>
      <c r="M22" s="199" t="s">
        <v>21</v>
      </c>
      <c r="N22" s="199" t="s">
        <v>21</v>
      </c>
      <c r="O22" s="199" t="s">
        <v>21</v>
      </c>
      <c r="P22" s="200" t="s">
        <v>21</v>
      </c>
      <c r="Q22" s="297"/>
      <c r="R22" s="298"/>
      <c r="S22" s="298"/>
      <c r="T22" s="298"/>
      <c r="U22" s="299"/>
      <c r="V22" s="297"/>
      <c r="W22" s="298"/>
      <c r="X22" s="298"/>
      <c r="Y22" s="298"/>
      <c r="Z22" s="299"/>
      <c r="AA22" s="286"/>
    </row>
    <row r="23" spans="1:27" s="287" customFormat="1" ht="63.75" x14ac:dyDescent="0.2">
      <c r="A23" s="277" t="s">
        <v>123</v>
      </c>
      <c r="B23" s="278" t="s">
        <v>311</v>
      </c>
      <c r="C23" s="279" t="s">
        <v>333</v>
      </c>
      <c r="D23" s="279" t="s">
        <v>334</v>
      </c>
      <c r="E23" s="280">
        <v>46266</v>
      </c>
      <c r="F23" s="281">
        <v>46295</v>
      </c>
      <c r="G23" s="292"/>
      <c r="H23" s="295"/>
      <c r="I23" s="295"/>
      <c r="J23" s="295"/>
      <c r="K23" s="294"/>
      <c r="L23" s="198" t="s">
        <v>21</v>
      </c>
      <c r="M23" s="199" t="s">
        <v>21</v>
      </c>
      <c r="N23" s="199" t="s">
        <v>21</v>
      </c>
      <c r="O23" s="199" t="s">
        <v>21</v>
      </c>
      <c r="P23" s="200" t="s">
        <v>21</v>
      </c>
      <c r="Q23" s="297"/>
      <c r="R23" s="298"/>
      <c r="S23" s="298"/>
      <c r="T23" s="298"/>
      <c r="U23" s="299"/>
      <c r="V23" s="297"/>
      <c r="W23" s="298"/>
      <c r="X23" s="298"/>
      <c r="Y23" s="298"/>
      <c r="Z23" s="299"/>
      <c r="AA23" s="286"/>
    </row>
    <row r="24" spans="1:27" s="287" customFormat="1" ht="296.45" customHeight="1" x14ac:dyDescent="0.2">
      <c r="A24" s="277" t="s">
        <v>123</v>
      </c>
      <c r="B24" s="278" t="s">
        <v>311</v>
      </c>
      <c r="C24" s="279" t="s">
        <v>335</v>
      </c>
      <c r="D24" s="279" t="s">
        <v>336</v>
      </c>
      <c r="E24" s="280">
        <v>46143</v>
      </c>
      <c r="F24" s="281">
        <v>46203</v>
      </c>
      <c r="G24" s="292"/>
      <c r="H24" s="295"/>
      <c r="I24" s="295"/>
      <c r="J24" s="295"/>
      <c r="K24" s="294"/>
      <c r="L24" s="292" t="s">
        <v>16</v>
      </c>
      <c r="M24" s="199" t="s">
        <v>416</v>
      </c>
      <c r="N24" s="127" t="s">
        <v>508</v>
      </c>
      <c r="O24" s="199" t="s">
        <v>488</v>
      </c>
      <c r="P24" s="289" t="s">
        <v>486</v>
      </c>
      <c r="Q24" s="297"/>
      <c r="R24" s="298"/>
      <c r="S24" s="298"/>
      <c r="T24" s="298"/>
      <c r="U24" s="299"/>
      <c r="V24" s="297"/>
      <c r="W24" s="298"/>
      <c r="X24" s="298"/>
      <c r="Y24" s="298"/>
      <c r="Z24" s="299"/>
      <c r="AA24" s="286"/>
    </row>
    <row r="25" spans="1:27" s="287" customFormat="1" ht="241.15" customHeight="1" x14ac:dyDescent="0.2">
      <c r="A25" s="277" t="s">
        <v>123</v>
      </c>
      <c r="B25" s="278" t="s">
        <v>311</v>
      </c>
      <c r="C25" s="279" t="s">
        <v>335</v>
      </c>
      <c r="D25" s="279" t="s">
        <v>336</v>
      </c>
      <c r="E25" s="280">
        <v>46204</v>
      </c>
      <c r="F25" s="281">
        <v>46371</v>
      </c>
      <c r="G25" s="292"/>
      <c r="H25" s="295"/>
      <c r="I25" s="295"/>
      <c r="J25" s="295"/>
      <c r="K25" s="294"/>
      <c r="L25" s="198" t="s">
        <v>21</v>
      </c>
      <c r="M25" s="199" t="s">
        <v>21</v>
      </c>
      <c r="N25" s="199" t="s">
        <v>21</v>
      </c>
      <c r="O25" s="199" t="s">
        <v>21</v>
      </c>
      <c r="P25" s="200" t="s">
        <v>21</v>
      </c>
      <c r="Q25" s="297"/>
      <c r="R25" s="298"/>
      <c r="S25" s="298"/>
      <c r="T25" s="298"/>
      <c r="U25" s="299"/>
      <c r="V25" s="297"/>
      <c r="W25" s="298"/>
      <c r="X25" s="298"/>
      <c r="Y25" s="298"/>
      <c r="Z25" s="299"/>
      <c r="AA25" s="286"/>
    </row>
    <row r="26" spans="1:27" s="287" customFormat="1" ht="240.6" customHeight="1" x14ac:dyDescent="0.2">
      <c r="A26" s="277" t="s">
        <v>123</v>
      </c>
      <c r="B26" s="278" t="s">
        <v>311</v>
      </c>
      <c r="C26" s="279" t="s">
        <v>337</v>
      </c>
      <c r="D26" s="279" t="s">
        <v>338</v>
      </c>
      <c r="E26" s="280">
        <v>46143</v>
      </c>
      <c r="F26" s="281">
        <v>46203</v>
      </c>
      <c r="G26" s="292"/>
      <c r="H26" s="295"/>
      <c r="I26" s="295"/>
      <c r="J26" s="295"/>
      <c r="K26" s="294"/>
      <c r="L26" s="292" t="s">
        <v>6</v>
      </c>
      <c r="M26" s="199" t="s">
        <v>417</v>
      </c>
      <c r="N26" s="127" t="s">
        <v>508</v>
      </c>
      <c r="O26" s="199" t="s">
        <v>511</v>
      </c>
      <c r="P26" s="289" t="s">
        <v>486</v>
      </c>
      <c r="Q26" s="297"/>
      <c r="R26" s="298"/>
      <c r="S26" s="298"/>
      <c r="T26" s="298"/>
      <c r="U26" s="299"/>
      <c r="V26" s="297"/>
      <c r="W26" s="298"/>
      <c r="X26" s="298"/>
      <c r="Y26" s="298"/>
      <c r="Z26" s="299"/>
      <c r="AA26" s="286"/>
    </row>
    <row r="27" spans="1:27" s="309" customFormat="1" ht="39" thickBot="1" x14ac:dyDescent="0.25">
      <c r="A27" s="300" t="s">
        <v>123</v>
      </c>
      <c r="B27" s="301" t="s">
        <v>311</v>
      </c>
      <c r="C27" s="186" t="s">
        <v>337</v>
      </c>
      <c r="D27" s="186" t="s">
        <v>338</v>
      </c>
      <c r="E27" s="187">
        <v>46204</v>
      </c>
      <c r="F27" s="302">
        <v>46371</v>
      </c>
      <c r="G27" s="185"/>
      <c r="H27" s="303"/>
      <c r="I27" s="303"/>
      <c r="J27" s="303"/>
      <c r="K27" s="304"/>
      <c r="L27" s="191" t="s">
        <v>21</v>
      </c>
      <c r="M27" s="189" t="s">
        <v>21</v>
      </c>
      <c r="N27" s="189" t="s">
        <v>21</v>
      </c>
      <c r="O27" s="189" t="s">
        <v>21</v>
      </c>
      <c r="P27" s="190" t="s">
        <v>21</v>
      </c>
      <c r="Q27" s="305"/>
      <c r="R27" s="306"/>
      <c r="S27" s="306"/>
      <c r="T27" s="306"/>
      <c r="U27" s="307"/>
      <c r="V27" s="305"/>
      <c r="W27" s="306"/>
      <c r="X27" s="306"/>
      <c r="Y27" s="306"/>
      <c r="Z27" s="307"/>
      <c r="AA27" s="308"/>
    </row>
    <row r="28" spans="1:27" ht="15" x14ac:dyDescent="0.2">
      <c r="A28" s="1"/>
      <c r="B28" s="1"/>
      <c r="C28" s="1"/>
      <c r="H28" s="75"/>
      <c r="I28" s="75"/>
      <c r="J28" s="75"/>
      <c r="K28" s="75"/>
      <c r="L28" s="75"/>
      <c r="M28" s="75"/>
      <c r="N28" s="75"/>
    </row>
    <row r="29" spans="1:27" ht="15" hidden="1" x14ac:dyDescent="0.2">
      <c r="A29" s="1"/>
      <c r="B29" s="1"/>
      <c r="C29" s="1"/>
    </row>
    <row r="30" spans="1:27" ht="15" hidden="1" x14ac:dyDescent="0.2">
      <c r="A30" s="1"/>
      <c r="B30" s="1"/>
      <c r="C30" s="1"/>
    </row>
    <row r="31" spans="1:27" ht="15" x14ac:dyDescent="0.2">
      <c r="A31" s="7" t="s">
        <v>130</v>
      </c>
      <c r="B31" s="340" t="s">
        <v>512</v>
      </c>
      <c r="C31" s="8"/>
    </row>
    <row r="32" spans="1:27" ht="15" x14ac:dyDescent="0.2">
      <c r="A32" s="7" t="s">
        <v>131</v>
      </c>
      <c r="B32" s="340" t="s">
        <v>132</v>
      </c>
      <c r="C32" s="8"/>
    </row>
    <row r="33" spans="1:3" ht="15" x14ac:dyDescent="0.2">
      <c r="A33" s="9" t="s">
        <v>133</v>
      </c>
      <c r="B33" s="339">
        <v>46050</v>
      </c>
      <c r="C33" s="7"/>
    </row>
    <row r="34" spans="1:3" ht="15.75" customHeight="1" x14ac:dyDescent="0.25"/>
  </sheetData>
  <autoFilter ref="A8:Z27" xr:uid="{20F6D817-9224-4B6F-9B4F-AF3AA1B241F7}"/>
  <mergeCells count="9">
    <mergeCell ref="B1:X1"/>
    <mergeCell ref="B2:X4"/>
    <mergeCell ref="B5:Z5"/>
    <mergeCell ref="B6:Z6"/>
    <mergeCell ref="A7:F7"/>
    <mergeCell ref="G7:K7"/>
    <mergeCell ref="L7:P7"/>
    <mergeCell ref="Q7:U7"/>
    <mergeCell ref="V7:Z7"/>
  </mergeCells>
  <dataValidations count="3">
    <dataValidation type="decimal" operator="lessThan" allowBlank="1" showInputMessage="1" showErrorMessage="1" sqref="Y1:Z2" xr:uid="{BAC23EBC-9438-422C-9D73-299D3D3720A1}">
      <formula1>0</formula1>
    </dataValidation>
    <dataValidation operator="lessThan" allowBlank="1" showInputMessage="1" showErrorMessage="1" sqref="Y3:Z4 B1:B2 Z2" xr:uid="{4F28A8B1-3915-43D6-9C84-B3B83F23FFDD}"/>
    <dataValidation type="decimal" operator="lessThan" showInputMessage="1" sqref="Z1" xr:uid="{A7CB4596-AE93-42E1-BF86-9954991DD0DC}">
      <formula1>0</formula1>
    </dataValidation>
  </dataValidations>
  <hyperlinks>
    <hyperlink ref="I19" r:id="rId1" xr:uid="{BD4D0DB1-1B1E-49AC-A5C4-D377EA415587}"/>
    <hyperlink ref="I15" r:id="rId2" tooltip="Piezas Graficas Divulgadas- Campaña" xr:uid="{4511236F-584C-4772-B2F5-AA6ADF4C8D9C}"/>
  </hyperlinks>
  <pageMargins left="0.7" right="0.7" top="0.75" bottom="0.75" header="0.3" footer="0.3"/>
  <pageSetup orientation="portrait"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17C1F314-06C2-4F6A-B10F-4E11F9652126}">
          <x14:formula1>
            <xm:f>Listas!$C$2:$C$5</xm:f>
          </x14:formula1>
          <xm:sqref>G9:G27 V9:V27 Q9:Q27 L9:L27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A489-81B0-4135-A2AB-FAEFF5DC7B78}">
  <sheetPr>
    <tabColor rgb="FF92D050"/>
  </sheetPr>
  <dimension ref="A1:Z20"/>
  <sheetViews>
    <sheetView zoomScale="85" zoomScaleNormal="85" workbookViewId="0"/>
  </sheetViews>
  <sheetFormatPr baseColWidth="10" defaultColWidth="0" defaultRowHeight="15.75" customHeight="1" zeroHeight="1" x14ac:dyDescent="0.25"/>
  <cols>
    <col min="1" max="1" width="42.140625" style="5" customWidth="1"/>
    <col min="2" max="2" width="31.140625" style="5" customWidth="1"/>
    <col min="3" max="3" width="32.140625" style="5" customWidth="1"/>
    <col min="4" max="4" width="18" style="1" customWidth="1"/>
    <col min="5" max="5" width="18.85546875" style="1" customWidth="1"/>
    <col min="6" max="6" width="20.140625" style="1" customWidth="1"/>
    <col min="7" max="7" width="13.5703125" style="1" bestFit="1" customWidth="1"/>
    <col min="8" max="8" width="59.7109375" style="1" customWidth="1"/>
    <col min="9" max="9" width="20.7109375" style="1" bestFit="1" customWidth="1"/>
    <col min="10" max="10" width="30.7109375" style="1" bestFit="1" customWidth="1"/>
    <col min="11" max="11" width="22.7109375" style="1" customWidth="1"/>
    <col min="12" max="12" width="13.5703125" style="1" bestFit="1" customWidth="1"/>
    <col min="13" max="13" width="33.5703125" style="1" customWidth="1"/>
    <col min="14" max="14" width="20.7109375" style="1" bestFit="1" customWidth="1"/>
    <col min="15" max="15" width="52.42578125" style="1" customWidth="1"/>
    <col min="16" max="16" width="22.7109375" style="1" customWidth="1"/>
    <col min="17" max="17" width="13.5703125" style="1" bestFit="1" customWidth="1"/>
    <col min="18" max="18" width="33.5703125" style="1" bestFit="1" customWidth="1"/>
    <col min="19" max="19" width="20.7109375" style="1" bestFit="1" customWidth="1"/>
    <col min="20" max="20" width="30.7109375" style="1" customWidth="1"/>
    <col min="21" max="21" width="22.7109375" style="1" customWidth="1"/>
    <col min="22" max="22" width="13.5703125" style="1" customWidth="1"/>
    <col min="23" max="23" width="33.5703125" style="1" customWidth="1"/>
    <col min="24" max="24" width="21.7109375" style="1" customWidth="1"/>
    <col min="25" max="25" width="30.7109375" style="1" customWidth="1"/>
    <col min="26" max="26" width="22.7109375" style="1" customWidth="1"/>
    <col min="27" max="27" width="0" style="1" hidden="1" customWidth="1"/>
    <col min="28" max="16384" width="0" style="1" hidden="1"/>
  </cols>
  <sheetData>
    <row r="1" spans="1:26" ht="62.25" customHeight="1" x14ac:dyDescent="0.2">
      <c r="A1" s="16"/>
      <c r="B1" s="352" t="s">
        <v>46</v>
      </c>
      <c r="C1" s="352"/>
      <c r="D1" s="352"/>
      <c r="E1" s="352"/>
      <c r="F1" s="352"/>
      <c r="G1" s="352"/>
      <c r="H1" s="352"/>
      <c r="I1" s="352"/>
      <c r="J1" s="352"/>
      <c r="K1" s="352"/>
      <c r="L1" s="352"/>
      <c r="M1" s="352"/>
      <c r="N1" s="352"/>
      <c r="O1" s="352"/>
      <c r="P1" s="352"/>
      <c r="Q1" s="352"/>
      <c r="R1" s="352"/>
      <c r="S1" s="352"/>
      <c r="T1" s="352"/>
      <c r="U1" s="352"/>
      <c r="V1" s="352"/>
      <c r="W1" s="352"/>
      <c r="X1" s="352"/>
      <c r="Y1" s="53" t="s">
        <v>47</v>
      </c>
      <c r="Z1" s="61" t="s">
        <v>513</v>
      </c>
    </row>
    <row r="2" spans="1:26" ht="15" customHeight="1" x14ac:dyDescent="0.2">
      <c r="A2" s="2"/>
      <c r="B2" s="353" t="s">
        <v>48</v>
      </c>
      <c r="C2" s="353"/>
      <c r="D2" s="353"/>
      <c r="E2" s="353"/>
      <c r="F2" s="353"/>
      <c r="G2" s="353"/>
      <c r="H2" s="353"/>
      <c r="I2" s="353"/>
      <c r="J2" s="353"/>
      <c r="K2" s="353"/>
      <c r="L2" s="353"/>
      <c r="M2" s="353"/>
      <c r="N2" s="353"/>
      <c r="O2" s="353"/>
      <c r="P2" s="353"/>
      <c r="Q2" s="353"/>
      <c r="R2" s="353"/>
      <c r="S2" s="353"/>
      <c r="T2" s="353"/>
      <c r="U2" s="353"/>
      <c r="V2" s="353"/>
      <c r="W2" s="353"/>
      <c r="X2" s="353"/>
      <c r="Y2" s="53" t="s">
        <v>49</v>
      </c>
      <c r="Z2" s="62">
        <v>2</v>
      </c>
    </row>
    <row r="3" spans="1:26" ht="30" hidden="1" customHeight="1" x14ac:dyDescent="0.2">
      <c r="A3" s="3"/>
      <c r="B3" s="353"/>
      <c r="C3" s="353"/>
      <c r="D3" s="353"/>
      <c r="E3" s="353"/>
      <c r="F3" s="353"/>
      <c r="G3" s="353"/>
      <c r="H3" s="353"/>
      <c r="I3" s="353"/>
      <c r="J3" s="353"/>
      <c r="K3" s="353"/>
      <c r="L3" s="353"/>
      <c r="M3" s="353"/>
      <c r="N3" s="353"/>
      <c r="O3" s="353"/>
      <c r="P3" s="353"/>
      <c r="Q3" s="353"/>
      <c r="R3" s="353"/>
      <c r="S3" s="353"/>
      <c r="T3" s="353"/>
      <c r="U3" s="353"/>
      <c r="V3" s="353"/>
      <c r="W3" s="353"/>
      <c r="X3" s="353"/>
      <c r="Y3" s="53" t="s">
        <v>50</v>
      </c>
      <c r="Z3" s="62" t="s">
        <v>51</v>
      </c>
    </row>
    <row r="4" spans="1:26" x14ac:dyDescent="0.2">
      <c r="A4" s="37"/>
      <c r="B4" s="353"/>
      <c r="C4" s="353"/>
      <c r="D4" s="353"/>
      <c r="E4" s="353"/>
      <c r="F4" s="353"/>
      <c r="G4" s="353"/>
      <c r="H4" s="353"/>
      <c r="I4" s="353"/>
      <c r="J4" s="353"/>
      <c r="K4" s="353"/>
      <c r="L4" s="353"/>
      <c r="M4" s="353"/>
      <c r="N4" s="353"/>
      <c r="O4" s="353"/>
      <c r="P4" s="353"/>
      <c r="Q4" s="353"/>
      <c r="R4" s="353"/>
      <c r="S4" s="353"/>
      <c r="T4" s="353"/>
      <c r="U4" s="353"/>
      <c r="V4" s="353"/>
      <c r="W4" s="353"/>
      <c r="X4" s="353"/>
      <c r="Y4" s="53" t="s">
        <v>50</v>
      </c>
      <c r="Z4" s="63">
        <v>46147</v>
      </c>
    </row>
    <row r="5" spans="1:26" ht="57.95" customHeight="1" x14ac:dyDescent="0.2">
      <c r="A5" s="36" t="s">
        <v>52</v>
      </c>
      <c r="B5" s="354" t="s">
        <v>515</v>
      </c>
      <c r="C5" s="354"/>
      <c r="D5" s="354"/>
      <c r="E5" s="354"/>
      <c r="F5" s="354"/>
      <c r="G5" s="354"/>
      <c r="H5" s="354"/>
      <c r="I5" s="354"/>
      <c r="J5" s="354"/>
      <c r="K5" s="354"/>
      <c r="L5" s="354"/>
      <c r="M5" s="354"/>
      <c r="N5" s="354"/>
      <c r="O5" s="354"/>
      <c r="P5" s="354"/>
      <c r="Q5" s="354"/>
      <c r="R5" s="354"/>
      <c r="S5" s="354"/>
      <c r="T5" s="354"/>
      <c r="U5" s="354"/>
      <c r="V5" s="354"/>
      <c r="W5" s="354"/>
      <c r="X5" s="354"/>
      <c r="Y5" s="354"/>
      <c r="Z5" s="354"/>
    </row>
    <row r="6" spans="1:26" ht="57.95" customHeight="1" thickBot="1" x14ac:dyDescent="0.25">
      <c r="A6" s="39" t="s">
        <v>54</v>
      </c>
      <c r="B6" s="380" t="s">
        <v>518</v>
      </c>
      <c r="C6" s="381"/>
      <c r="D6" s="381"/>
      <c r="E6" s="381"/>
      <c r="F6" s="381"/>
      <c r="G6" s="381"/>
      <c r="H6" s="381"/>
      <c r="I6" s="381"/>
      <c r="J6" s="381"/>
      <c r="K6" s="381"/>
      <c r="L6" s="381"/>
      <c r="M6" s="381"/>
      <c r="N6" s="381"/>
      <c r="O6" s="381"/>
      <c r="P6" s="381"/>
      <c r="Q6" s="381"/>
      <c r="R6" s="381"/>
      <c r="S6" s="381"/>
      <c r="T6" s="381"/>
      <c r="U6" s="381"/>
      <c r="V6" s="381"/>
      <c r="W6" s="381"/>
      <c r="X6" s="381"/>
      <c r="Y6" s="381"/>
      <c r="Z6" s="381"/>
    </row>
    <row r="7" spans="1:26" s="34" customFormat="1" ht="36" customHeight="1" thickBot="1" x14ac:dyDescent="0.3">
      <c r="A7" s="358" t="s">
        <v>56</v>
      </c>
      <c r="B7" s="359"/>
      <c r="C7" s="359"/>
      <c r="D7" s="359"/>
      <c r="E7" s="359"/>
      <c r="F7" s="360"/>
      <c r="G7" s="361" t="s">
        <v>57</v>
      </c>
      <c r="H7" s="362"/>
      <c r="I7" s="362"/>
      <c r="J7" s="362"/>
      <c r="K7" s="363"/>
      <c r="L7" s="364" t="s">
        <v>58</v>
      </c>
      <c r="M7" s="362"/>
      <c r="N7" s="362"/>
      <c r="O7" s="362"/>
      <c r="P7" s="363"/>
      <c r="Q7" s="364" t="s">
        <v>59</v>
      </c>
      <c r="R7" s="362"/>
      <c r="S7" s="362"/>
      <c r="T7" s="362"/>
      <c r="U7" s="363"/>
      <c r="V7" s="364" t="s">
        <v>60</v>
      </c>
      <c r="W7" s="362"/>
      <c r="X7" s="362"/>
      <c r="Y7" s="362"/>
      <c r="Z7" s="363"/>
    </row>
    <row r="8" spans="1:26" s="25" customFormat="1" ht="54.75" customHeight="1" x14ac:dyDescent="0.2">
      <c r="A8" s="57" t="s">
        <v>61</v>
      </c>
      <c r="B8" s="58" t="s">
        <v>62</v>
      </c>
      <c r="C8" s="58" t="s">
        <v>63</v>
      </c>
      <c r="D8" s="58" t="s">
        <v>64</v>
      </c>
      <c r="E8" s="58" t="s">
        <v>65</v>
      </c>
      <c r="F8" s="59" t="s">
        <v>66</v>
      </c>
      <c r="G8" s="85" t="s">
        <v>67</v>
      </c>
      <c r="H8" s="86" t="s">
        <v>68</v>
      </c>
      <c r="I8" s="86" t="s">
        <v>69</v>
      </c>
      <c r="J8" s="86" t="s">
        <v>70</v>
      </c>
      <c r="K8" s="87" t="s">
        <v>71</v>
      </c>
      <c r="L8" s="88" t="s">
        <v>67</v>
      </c>
      <c r="M8" s="86" t="s">
        <v>68</v>
      </c>
      <c r="N8" s="86" t="s">
        <v>69</v>
      </c>
      <c r="O8" s="86" t="s">
        <v>70</v>
      </c>
      <c r="P8" s="87" t="s">
        <v>71</v>
      </c>
      <c r="Q8" s="88" t="s">
        <v>67</v>
      </c>
      <c r="R8" s="86" t="s">
        <v>68</v>
      </c>
      <c r="S8" s="86" t="s">
        <v>69</v>
      </c>
      <c r="T8" s="86" t="s">
        <v>70</v>
      </c>
      <c r="U8" s="87" t="s">
        <v>71</v>
      </c>
      <c r="V8" s="88" t="s">
        <v>67</v>
      </c>
      <c r="W8" s="86" t="s">
        <v>68</v>
      </c>
      <c r="X8" s="86" t="s">
        <v>69</v>
      </c>
      <c r="Y8" s="86" t="s">
        <v>70</v>
      </c>
      <c r="Z8" s="87" t="s">
        <v>71</v>
      </c>
    </row>
    <row r="9" spans="1:26" s="95" customFormat="1" ht="287.45" customHeight="1" thickBot="1" x14ac:dyDescent="0.25">
      <c r="A9" s="256" t="s">
        <v>41</v>
      </c>
      <c r="B9" s="217" t="s">
        <v>339</v>
      </c>
      <c r="C9" s="217" t="s">
        <v>340</v>
      </c>
      <c r="D9" s="217" t="s">
        <v>341</v>
      </c>
      <c r="E9" s="218">
        <v>46024</v>
      </c>
      <c r="F9" s="310">
        <v>46387</v>
      </c>
      <c r="G9" s="180" t="s">
        <v>6</v>
      </c>
      <c r="H9" s="174" t="s">
        <v>342</v>
      </c>
      <c r="I9" s="311" t="s">
        <v>343</v>
      </c>
      <c r="J9" s="181" t="s">
        <v>344</v>
      </c>
      <c r="K9" s="312"/>
      <c r="L9" s="157" t="s">
        <v>6</v>
      </c>
      <c r="M9" s="158" t="s">
        <v>418</v>
      </c>
      <c r="N9" s="313" t="s">
        <v>508</v>
      </c>
      <c r="O9" s="158" t="s">
        <v>419</v>
      </c>
      <c r="P9" s="163" t="s">
        <v>21</v>
      </c>
      <c r="Q9" s="161"/>
      <c r="R9" s="158"/>
      <c r="S9" s="159"/>
      <c r="T9" s="158"/>
      <c r="U9" s="160"/>
      <c r="V9" s="161"/>
      <c r="W9" s="162"/>
      <c r="X9" s="159"/>
      <c r="Y9" s="162"/>
      <c r="Z9" s="160"/>
    </row>
    <row r="10" spans="1:26" ht="15" hidden="1" x14ac:dyDescent="0.2">
      <c r="A10" s="149"/>
      <c r="B10" s="150"/>
      <c r="C10" s="150"/>
      <c r="D10" s="150"/>
      <c r="E10" s="151"/>
      <c r="F10" s="152"/>
      <c r="G10" s="153"/>
      <c r="H10" s="154"/>
      <c r="I10" s="154"/>
      <c r="J10" s="154"/>
      <c r="K10" s="155"/>
      <c r="L10" s="156"/>
      <c r="M10" s="154"/>
      <c r="N10" s="154"/>
      <c r="O10" s="154"/>
      <c r="P10" s="155"/>
      <c r="Q10" s="156"/>
      <c r="R10" s="154"/>
      <c r="S10" s="154"/>
      <c r="T10" s="154"/>
      <c r="U10" s="155"/>
      <c r="V10" s="156"/>
      <c r="W10" s="154"/>
      <c r="X10" s="154"/>
      <c r="Y10" s="154"/>
      <c r="Z10" s="155"/>
    </row>
    <row r="11" spans="1:26" ht="15" hidden="1" x14ac:dyDescent="0.2">
      <c r="A11" s="41"/>
      <c r="B11" s="91"/>
      <c r="C11" s="91"/>
      <c r="D11" s="91"/>
      <c r="E11" s="92"/>
      <c r="F11" s="93"/>
      <c r="G11" s="46"/>
      <c r="H11" s="4"/>
      <c r="I11" s="4"/>
      <c r="J11" s="4"/>
      <c r="K11" s="38"/>
      <c r="L11" s="30"/>
      <c r="M11" s="4"/>
      <c r="N11" s="4"/>
      <c r="O11" s="4"/>
      <c r="P11" s="38"/>
      <c r="Q11" s="30"/>
      <c r="R11" s="4"/>
      <c r="S11" s="4"/>
      <c r="T11" s="4"/>
      <c r="U11" s="38"/>
      <c r="V11" s="30"/>
      <c r="W11" s="4"/>
      <c r="X11" s="4"/>
      <c r="Y11" s="4"/>
      <c r="Z11" s="38"/>
    </row>
    <row r="12" spans="1:26" ht="15" hidden="1" x14ac:dyDescent="0.2">
      <c r="A12" s="41"/>
      <c r="B12" s="91"/>
      <c r="C12" s="91"/>
      <c r="D12" s="91"/>
      <c r="E12" s="92"/>
      <c r="F12" s="93"/>
      <c r="G12" s="46"/>
      <c r="H12" s="4"/>
      <c r="I12" s="4"/>
      <c r="J12" s="4"/>
      <c r="K12" s="38"/>
      <c r="L12" s="30"/>
      <c r="M12" s="4"/>
      <c r="N12" s="4"/>
      <c r="O12" s="4"/>
      <c r="P12" s="38"/>
      <c r="Q12" s="30"/>
      <c r="R12" s="4"/>
      <c r="S12" s="4"/>
      <c r="T12" s="4"/>
      <c r="U12" s="38"/>
      <c r="V12" s="30"/>
      <c r="W12" s="4"/>
      <c r="X12" s="4"/>
      <c r="Y12" s="4"/>
      <c r="Z12" s="38"/>
    </row>
    <row r="13" spans="1:26" ht="15" hidden="1" x14ac:dyDescent="0.2">
      <c r="A13" s="41"/>
      <c r="B13" s="10"/>
      <c r="C13" s="10"/>
      <c r="D13" s="10"/>
      <c r="E13" s="92"/>
      <c r="F13" s="93"/>
      <c r="G13" s="46"/>
      <c r="H13" s="11"/>
      <c r="I13" s="27"/>
      <c r="J13" s="11"/>
      <c r="K13" s="31"/>
      <c r="L13" s="30"/>
      <c r="M13" s="11"/>
      <c r="N13" s="27"/>
      <c r="O13" s="11"/>
      <c r="P13" s="31"/>
      <c r="Q13" s="30"/>
      <c r="R13" s="11"/>
      <c r="S13" s="27"/>
      <c r="T13" s="11"/>
      <c r="U13" s="31"/>
      <c r="V13" s="30"/>
      <c r="W13" s="11"/>
      <c r="X13" s="27"/>
      <c r="Y13" s="11"/>
      <c r="Z13" s="31"/>
    </row>
    <row r="14" spans="1:26" hidden="1" thickBot="1" x14ac:dyDescent="0.25">
      <c r="A14" s="42"/>
      <c r="B14" s="43"/>
      <c r="C14" s="43"/>
      <c r="D14" s="43"/>
      <c r="E14" s="44"/>
      <c r="F14" s="45"/>
      <c r="G14" s="47"/>
      <c r="H14" s="32"/>
      <c r="I14" s="32"/>
      <c r="J14" s="32"/>
      <c r="K14" s="33"/>
      <c r="L14" s="100"/>
      <c r="M14" s="32"/>
      <c r="N14" s="32"/>
      <c r="O14" s="32"/>
      <c r="P14" s="33"/>
      <c r="Q14" s="100"/>
      <c r="R14" s="32"/>
      <c r="S14" s="32"/>
      <c r="T14" s="32"/>
      <c r="U14" s="33"/>
      <c r="V14" s="100"/>
      <c r="W14" s="32"/>
      <c r="X14" s="32"/>
      <c r="Y14" s="32"/>
      <c r="Z14" s="33"/>
    </row>
    <row r="15" spans="1:26" x14ac:dyDescent="0.25">
      <c r="A15" s="1"/>
      <c r="B15" s="1"/>
      <c r="C15" s="1"/>
      <c r="M15"/>
      <c r="N15"/>
      <c r="O15"/>
      <c r="P15"/>
      <c r="Q15"/>
      <c r="R15"/>
      <c r="S15"/>
      <c r="T15"/>
      <c r="U15"/>
      <c r="V15"/>
      <c r="W15"/>
      <c r="X15"/>
      <c r="Y15"/>
      <c r="Z15"/>
    </row>
    <row r="16" spans="1:26" ht="15" hidden="1" x14ac:dyDescent="0.2">
      <c r="A16" s="1"/>
      <c r="B16" s="1"/>
      <c r="C16" s="1"/>
      <c r="M16" s="6"/>
      <c r="N16" s="6"/>
      <c r="O16" s="6"/>
      <c r="P16" s="6"/>
      <c r="Q16" s="6"/>
      <c r="R16" s="6"/>
      <c r="S16" s="6"/>
      <c r="T16" s="6"/>
      <c r="U16" s="6"/>
      <c r="V16" s="6"/>
      <c r="W16" s="6"/>
      <c r="X16" s="6"/>
      <c r="Y16" s="6"/>
      <c r="Z16" s="6"/>
    </row>
    <row r="17" spans="1:26" x14ac:dyDescent="0.25">
      <c r="A17" s="7" t="s">
        <v>130</v>
      </c>
      <c r="B17" s="342" t="s">
        <v>512</v>
      </c>
      <c r="C17" s="8"/>
      <c r="M17"/>
      <c r="N17"/>
      <c r="O17"/>
      <c r="P17"/>
      <c r="Q17"/>
      <c r="R17"/>
      <c r="S17"/>
      <c r="T17"/>
      <c r="U17"/>
      <c r="V17"/>
      <c r="W17"/>
      <c r="X17"/>
      <c r="Y17"/>
      <c r="Z17"/>
    </row>
    <row r="18" spans="1:26" x14ac:dyDescent="0.25">
      <c r="A18" s="7" t="s">
        <v>131</v>
      </c>
      <c r="B18" s="342" t="s">
        <v>132</v>
      </c>
      <c r="C18" s="8"/>
      <c r="M18"/>
      <c r="N18"/>
      <c r="O18"/>
      <c r="P18"/>
      <c r="Q18"/>
      <c r="R18"/>
      <c r="S18"/>
      <c r="T18"/>
      <c r="U18"/>
      <c r="V18"/>
      <c r="W18"/>
      <c r="X18"/>
      <c r="Y18"/>
      <c r="Z18"/>
    </row>
    <row r="19" spans="1:26" x14ac:dyDescent="0.25">
      <c r="A19" s="9" t="s">
        <v>133</v>
      </c>
      <c r="B19" s="344">
        <v>46050</v>
      </c>
      <c r="C19" s="7"/>
      <c r="M19"/>
      <c r="N19"/>
      <c r="O19"/>
      <c r="P19"/>
      <c r="Q19"/>
      <c r="R19"/>
      <c r="S19"/>
      <c r="T19"/>
      <c r="U19"/>
      <c r="V19"/>
      <c r="W19"/>
      <c r="X19"/>
      <c r="Y19"/>
      <c r="Z19"/>
    </row>
    <row r="20" spans="1:26" ht="15.75" customHeight="1" x14ac:dyDescent="0.25"/>
  </sheetData>
  <autoFilter ref="A8:Z9" xr:uid="{1492A489-81B0-4135-A2AB-FAEFF5DC7B78}"/>
  <mergeCells count="9">
    <mergeCell ref="B1:X1"/>
    <mergeCell ref="B2:X4"/>
    <mergeCell ref="B5:Z5"/>
    <mergeCell ref="B6:Z6"/>
    <mergeCell ref="A7:F7"/>
    <mergeCell ref="G7:K7"/>
    <mergeCell ref="L7:P7"/>
    <mergeCell ref="Q7:U7"/>
    <mergeCell ref="V7:Z7"/>
  </mergeCells>
  <dataValidations count="3">
    <dataValidation type="decimal" operator="lessThan" allowBlank="1" showInputMessage="1" showErrorMessage="1" sqref="Y1:Z2" xr:uid="{E0C2E77F-4A85-407A-B000-4752D7FC9ECE}">
      <formula1>0</formula1>
    </dataValidation>
    <dataValidation operator="lessThan" allowBlank="1" showInputMessage="1" showErrorMessage="1" sqref="Y3:Z4 B1:B2 Z2" xr:uid="{167DCD4B-303A-456E-B1C5-31E212E56F90}"/>
    <dataValidation type="decimal" operator="lessThan" showInputMessage="1" sqref="Z1" xr:uid="{4464E047-E266-4A25-8EA8-DFE95498436B}">
      <formula1>0</formula1>
    </dataValidation>
  </dataValidations>
  <hyperlinks>
    <hyperlink ref="I9" r:id="rId1" xr:uid="{53C279B4-7875-4732-98A0-15863C2B4526}"/>
  </hyperlinks>
  <pageMargins left="0.7" right="0.7" top="0.75" bottom="0.75" header="0.3" footer="0.3"/>
  <pageSetup orientation="portrait"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FEC870C-FDBA-4302-96FF-223C53A92B73}">
          <x14:formula1>
            <xm:f>Listas!$C$2:$C$5</xm:f>
          </x14:formula1>
          <xm:sqref>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05E6-BACD-4981-BFF8-9E54E39F013E}">
  <dimension ref="A1:F22"/>
  <sheetViews>
    <sheetView workbookViewId="0"/>
  </sheetViews>
  <sheetFormatPr baseColWidth="10" defaultColWidth="0" defaultRowHeight="12.75" zeroHeight="1" x14ac:dyDescent="0.2"/>
  <cols>
    <col min="1" max="1" width="32.85546875" style="22" customWidth="1"/>
    <col min="2" max="2" width="81.7109375" style="22" customWidth="1"/>
    <col min="3" max="3" width="22.42578125" style="22" customWidth="1"/>
    <col min="4" max="4" width="108.140625" style="22" customWidth="1"/>
    <col min="5" max="5" width="75" style="22" bestFit="1" customWidth="1"/>
    <col min="6" max="6" width="11.42578125" style="22" customWidth="1"/>
    <col min="7" max="16384" width="11.42578125" style="22" hidden="1"/>
  </cols>
  <sheetData>
    <row r="1" spans="1:5" x14ac:dyDescent="0.2">
      <c r="A1" s="22" t="s">
        <v>345</v>
      </c>
      <c r="B1" s="22" t="s">
        <v>346</v>
      </c>
      <c r="C1" s="22" t="s">
        <v>347</v>
      </c>
      <c r="D1" s="22" t="s">
        <v>348</v>
      </c>
      <c r="E1" s="22" t="s">
        <v>349</v>
      </c>
    </row>
    <row r="2" spans="1:5" ht="43.5" customHeight="1" x14ac:dyDescent="0.2">
      <c r="A2" s="12" t="s">
        <v>350</v>
      </c>
      <c r="B2" s="13" t="s">
        <v>351</v>
      </c>
      <c r="C2" s="14" t="s">
        <v>352</v>
      </c>
      <c r="D2" s="13" t="s">
        <v>353</v>
      </c>
      <c r="E2" s="13" t="s">
        <v>354</v>
      </c>
    </row>
    <row r="3" spans="1:5" ht="48.75" customHeight="1" x14ac:dyDescent="0.2">
      <c r="A3" s="14" t="s">
        <v>54</v>
      </c>
      <c r="B3" s="13" t="s">
        <v>355</v>
      </c>
      <c r="C3" s="14" t="s">
        <v>352</v>
      </c>
      <c r="D3" s="13" t="s">
        <v>356</v>
      </c>
      <c r="E3" s="13" t="s">
        <v>354</v>
      </c>
    </row>
    <row r="4" spans="1:5" ht="25.5" customHeight="1" x14ac:dyDescent="0.2">
      <c r="A4" s="14" t="s">
        <v>61</v>
      </c>
      <c r="B4" s="13" t="s">
        <v>357</v>
      </c>
      <c r="C4" s="14" t="s">
        <v>358</v>
      </c>
      <c r="D4" s="13" t="s">
        <v>359</v>
      </c>
      <c r="E4" s="13" t="s">
        <v>21</v>
      </c>
    </row>
    <row r="5" spans="1:5" ht="38.25" customHeight="1" x14ac:dyDescent="0.2">
      <c r="A5" s="14" t="s">
        <v>62</v>
      </c>
      <c r="B5" s="13" t="s">
        <v>360</v>
      </c>
      <c r="C5" s="14" t="s">
        <v>352</v>
      </c>
      <c r="D5" s="13" t="s">
        <v>361</v>
      </c>
      <c r="E5" s="13" t="s">
        <v>354</v>
      </c>
    </row>
    <row r="6" spans="1:5" ht="85.5" customHeight="1" x14ac:dyDescent="0.2">
      <c r="A6" s="13" t="s">
        <v>165</v>
      </c>
      <c r="B6" s="13" t="s">
        <v>362</v>
      </c>
      <c r="C6" s="14" t="s">
        <v>358</v>
      </c>
      <c r="D6" s="13" t="s">
        <v>27</v>
      </c>
      <c r="E6" s="13" t="s">
        <v>21</v>
      </c>
    </row>
    <row r="7" spans="1:5" ht="64.5" customHeight="1" x14ac:dyDescent="0.2">
      <c r="A7" s="14" t="s">
        <v>363</v>
      </c>
      <c r="B7" s="13" t="s">
        <v>364</v>
      </c>
      <c r="C7" s="14" t="s">
        <v>358</v>
      </c>
      <c r="D7" s="13" t="s">
        <v>17</v>
      </c>
      <c r="E7" s="13" t="s">
        <v>21</v>
      </c>
    </row>
    <row r="8" spans="1:5" ht="34.5" customHeight="1" x14ac:dyDescent="0.2">
      <c r="A8" s="14" t="s">
        <v>63</v>
      </c>
      <c r="B8" s="13" t="s">
        <v>365</v>
      </c>
      <c r="C8" s="14" t="s">
        <v>352</v>
      </c>
      <c r="D8" s="13" t="s">
        <v>366</v>
      </c>
      <c r="E8" s="13" t="s">
        <v>354</v>
      </c>
    </row>
    <row r="9" spans="1:5" ht="42.75" customHeight="1" x14ac:dyDescent="0.2">
      <c r="A9" s="14" t="s">
        <v>64</v>
      </c>
      <c r="B9" s="13" t="s">
        <v>367</v>
      </c>
      <c r="C9" s="14" t="s">
        <v>352</v>
      </c>
      <c r="D9" s="13" t="s">
        <v>368</v>
      </c>
      <c r="E9" s="13" t="s">
        <v>354</v>
      </c>
    </row>
    <row r="10" spans="1:5" ht="23.25" customHeight="1" x14ac:dyDescent="0.2">
      <c r="A10" s="14" t="s">
        <v>65</v>
      </c>
      <c r="B10" s="13" t="s">
        <v>369</v>
      </c>
      <c r="C10" s="14" t="s">
        <v>352</v>
      </c>
      <c r="D10" s="15" t="s">
        <v>370</v>
      </c>
      <c r="E10" s="13" t="s">
        <v>354</v>
      </c>
    </row>
    <row r="11" spans="1:5" ht="23.25" customHeight="1" x14ac:dyDescent="0.2">
      <c r="A11" s="14" t="s">
        <v>371</v>
      </c>
      <c r="B11" s="13" t="s">
        <v>372</v>
      </c>
      <c r="C11" s="14" t="s">
        <v>352</v>
      </c>
      <c r="D11" s="15" t="s">
        <v>370</v>
      </c>
      <c r="E11" s="13" t="s">
        <v>354</v>
      </c>
    </row>
    <row r="12" spans="1:5" ht="23.25" customHeight="1" x14ac:dyDescent="0.2">
      <c r="A12" s="14" t="s">
        <v>67</v>
      </c>
      <c r="B12" s="13" t="s">
        <v>373</v>
      </c>
      <c r="C12" s="14" t="s">
        <v>358</v>
      </c>
      <c r="D12" s="15" t="s">
        <v>16</v>
      </c>
      <c r="E12" s="13" t="s">
        <v>21</v>
      </c>
    </row>
    <row r="13" spans="1:5" ht="69.75" customHeight="1" x14ac:dyDescent="0.2">
      <c r="A13" s="14" t="s">
        <v>68</v>
      </c>
      <c r="B13" s="13" t="s">
        <v>374</v>
      </c>
      <c r="C13" s="14" t="s">
        <v>352</v>
      </c>
      <c r="D13" s="23" t="s">
        <v>375</v>
      </c>
      <c r="E13" s="13" t="s">
        <v>354</v>
      </c>
    </row>
    <row r="14" spans="1:5" ht="57.75" customHeight="1" x14ac:dyDescent="0.2">
      <c r="A14" s="14" t="s">
        <v>69</v>
      </c>
      <c r="B14" s="13" t="s">
        <v>376</v>
      </c>
      <c r="C14" s="14" t="s">
        <v>352</v>
      </c>
      <c r="D14" s="13" t="s">
        <v>377</v>
      </c>
      <c r="E14" s="13" t="s">
        <v>354</v>
      </c>
    </row>
    <row r="15" spans="1:5" ht="69.75" customHeight="1" x14ac:dyDescent="0.2">
      <c r="A15" s="14" t="s">
        <v>70</v>
      </c>
      <c r="B15" s="13" t="s">
        <v>378</v>
      </c>
      <c r="C15" s="14" t="s">
        <v>352</v>
      </c>
      <c r="D15" s="13" t="s">
        <v>379</v>
      </c>
      <c r="E15" s="13" t="s">
        <v>354</v>
      </c>
    </row>
    <row r="16" spans="1:5" ht="25.5" x14ac:dyDescent="0.2">
      <c r="A16" s="14" t="s">
        <v>71</v>
      </c>
      <c r="B16" s="13" t="s">
        <v>380</v>
      </c>
      <c r="C16" s="14" t="s">
        <v>352</v>
      </c>
      <c r="D16" s="13" t="s">
        <v>381</v>
      </c>
      <c r="E16" s="13" t="s">
        <v>354</v>
      </c>
    </row>
    <row r="17" x14ac:dyDescent="0.2"/>
    <row r="18" x14ac:dyDescent="0.2"/>
    <row r="19" x14ac:dyDescent="0.2"/>
    <row r="20" x14ac:dyDescent="0.2"/>
    <row r="21" x14ac:dyDescent="0.2"/>
    <row r="22" x14ac:dyDescent="0.2"/>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5209-7E75-4C57-8490-14F463CE458B}">
  <dimension ref="A1:XDH10"/>
  <sheetViews>
    <sheetView workbookViewId="0">
      <selection activeCell="A2" sqref="A2"/>
    </sheetView>
  </sheetViews>
  <sheetFormatPr baseColWidth="10" defaultColWidth="0" defaultRowHeight="15" zeroHeight="1" x14ac:dyDescent="0.25"/>
  <cols>
    <col min="1" max="1" width="13.85546875" customWidth="1"/>
    <col min="2" max="2" width="10.28515625" customWidth="1"/>
    <col min="3" max="3" width="39.28515625" customWidth="1"/>
    <col min="4" max="4" width="28.5703125" customWidth="1"/>
    <col min="5" max="145" width="11.42578125" hidden="1"/>
    <col min="146" max="4770" width="1.7109375" hidden="1"/>
    <col min="4771" max="4771" width="1.5703125" hidden="1"/>
    <col min="4772" max="5693" width="1.7109375" hidden="1"/>
    <col min="5694" max="5694" width="2.42578125" hidden="1"/>
    <col min="5695" max="15754" width="1.7109375" hidden="1"/>
    <col min="15755" max="16335" width="11.42578125" hidden="1"/>
    <col min="16336" max="16336" width="11.5703125" hidden="1"/>
    <col min="16337" max="16384" width="11.42578125" hidden="1"/>
  </cols>
  <sheetData>
    <row r="1" spans="1:4" ht="28.5" customHeight="1" x14ac:dyDescent="0.25">
      <c r="A1" s="52" t="s">
        <v>382</v>
      </c>
      <c r="B1" s="52" t="s">
        <v>49</v>
      </c>
      <c r="C1" s="52" t="s">
        <v>383</v>
      </c>
      <c r="D1" s="52" t="s">
        <v>384</v>
      </c>
    </row>
    <row r="2" spans="1:4" ht="45.6" customHeight="1" x14ac:dyDescent="0.25">
      <c r="A2" s="94">
        <v>46050</v>
      </c>
      <c r="B2" s="90">
        <v>1</v>
      </c>
      <c r="C2" s="90" t="s">
        <v>385</v>
      </c>
      <c r="D2" s="90" t="s">
        <v>520</v>
      </c>
    </row>
    <row r="3" spans="1:4" ht="60" x14ac:dyDescent="0.25">
      <c r="A3" s="94">
        <v>46178</v>
      </c>
      <c r="B3" s="90">
        <v>2</v>
      </c>
      <c r="C3" s="90" t="s">
        <v>519</v>
      </c>
      <c r="D3" s="90" t="s">
        <v>520</v>
      </c>
    </row>
    <row r="4" spans="1:4" hidden="1" x14ac:dyDescent="0.25">
      <c r="A4" s="83"/>
      <c r="B4" s="24"/>
      <c r="C4" s="24"/>
      <c r="D4" s="24"/>
    </row>
    <row r="5" spans="1:4" hidden="1" x14ac:dyDescent="0.25">
      <c r="A5" s="83"/>
      <c r="B5" s="24"/>
      <c r="C5" s="24"/>
      <c r="D5" s="24"/>
    </row>
    <row r="6" spans="1:4" hidden="1" x14ac:dyDescent="0.25">
      <c r="A6" s="83"/>
      <c r="B6" s="24"/>
      <c r="C6" s="24"/>
      <c r="D6" s="24"/>
    </row>
    <row r="7" spans="1:4" hidden="1" x14ac:dyDescent="0.25">
      <c r="A7" s="83"/>
      <c r="B7" s="24"/>
      <c r="C7" s="24"/>
      <c r="D7" s="24"/>
    </row>
    <row r="8" spans="1:4" hidden="1" x14ac:dyDescent="0.25">
      <c r="A8" s="83"/>
      <c r="B8" s="24"/>
      <c r="C8" s="24"/>
      <c r="D8" s="24"/>
    </row>
    <row r="9" spans="1:4" hidden="1" x14ac:dyDescent="0.25">
      <c r="A9" s="83"/>
      <c r="B9" s="24"/>
      <c r="C9" s="24"/>
      <c r="D9" s="24"/>
    </row>
    <row r="10" spans="1:4" hidden="1" x14ac:dyDescent="0.25">
      <c r="A10" s="83"/>
      <c r="B10" s="24"/>
      <c r="C10" s="24"/>
      <c r="D10" s="24"/>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squema de Publicación" ma:contentTypeID="0x0101006C70C9CFFF10F647A97BB5C9232AAEE50066F95A7D9CAE134C823E3669235409DD" ma:contentTypeVersion="34" ma:contentTypeDescription="Campos definidos por la oficina de planeación" ma:contentTypeScope="" ma:versionID="3691301fd513291dccabbaa5f38815a4">
  <xsd:schema xmlns:xsd="http://www.w3.org/2001/XMLSchema" xmlns:xs="http://www.w3.org/2001/XMLSchema" xmlns:p="http://schemas.microsoft.com/office/2006/metadata/properties" xmlns:ns1="http://schemas.microsoft.com/sharepoint/v3" xmlns:ns2="b6565643-c00f-44ce-b5d1-532a85e4382c" xmlns:ns3="cfd7d055-4c42-4b1a-a19c-7e601acfe3a8" xmlns:ns4="http://schemas.microsoft.com/sharepoint/v3/fields" targetNamespace="http://schemas.microsoft.com/office/2006/metadata/properties" ma:root="true" ma:fieldsID="d82c39a7726afbf49cf64a0d33adfde0" ns1:_="" ns2:_="" ns3:_="" ns4:_="">
    <xsd:import namespace="http://schemas.microsoft.com/sharepoint/v3"/>
    <xsd:import namespace="b6565643-c00f-44ce-b5d1-532a85e4382c"/>
    <xsd:import namespace="cfd7d055-4c42-4b1a-a19c-7e601acfe3a8"/>
    <xsd:import namespace="http://schemas.microsoft.com/sharepoint/v3/fields"/>
    <xsd:element name="properties">
      <xsd:complexType>
        <xsd:sequence>
          <xsd:element name="documentManagement">
            <xsd:complexType>
              <xsd:all>
                <xsd:element ref="ns2:Numero"/>
                <xsd:element ref="ns2:Descripcion"/>
                <xsd:element ref="ns2:Fecha_x0020_de_x0020_inicio_x0020_de_x0020_publicación"/>
                <xsd:element ref="ns2:Fecha_x0020_final_x0020_de_x0020_publicación" minOccurs="0"/>
                <xsd:element ref="ns2:Ano_Plantilla"/>
                <xsd:element ref="ns2:Mes_Plantilla"/>
                <xsd:element ref="ns2:Fecha_x0020_de_x0020_generación_x0020_de_x0020_la_x0020_información"/>
                <xsd:element ref="ns3:Nombre_x0020_del_x0020_responsable_x0020_de_x0020_producción" minOccurs="0"/>
                <xsd:element ref="ns3:Código_x0020_nombre_x0020_del_x0020_reponsable_x0020_producción" minOccurs="0"/>
                <xsd:element ref="ns3:Serie" minOccurs="0"/>
                <xsd:element ref="ns3:Sub-Serie" minOccurs="0"/>
                <xsd:element ref="ns3:Tipo_x0020_Documental" minOccurs="0"/>
                <xsd:element ref="ns2:Tipo_de_Norma"/>
                <xsd:element ref="ns1:Language" minOccurs="0"/>
                <xsd:element ref="ns2:Medio_de_conservacion_y_x002f_o_soporte"/>
                <xsd:element ref="ns4:_Format"/>
                <xsd:element ref="ns2:Frecuencia_de_actualizacion"/>
                <xsd:element ref="ns2:Informacion_publicada_o_disponible"/>
                <xsd:element ref="ns3:Responsable_x0020_de_x0020_la_x0020_información" minOccurs="0"/>
                <xsd:element ref="ns3:Código_x0020_responsable_x0020_de_x0020_la_x0020_información" minOccurs="0"/>
                <xsd:element ref="ns2:Estado_Plantilla"/>
                <xsd:element ref="ns2:_dlc_DocIdPersistId" minOccurs="0"/>
                <xsd:element ref="ns2:_dlc_DocIdUrl" minOccurs="0"/>
                <xsd:element ref="ns2: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6" nillable="true" ma:displayName="Idioma" ma:description="Establece el Idioma, lengua o dialecto en que se encuentra la información." ma:format="Dropdown" ma:internalName="Language" ma:readOnly="fals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1"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3" ma:displayName="Descripción" ma:description="Defina brevemente de qué se trata la información. máximo 200 caracteres." ma:internalName="Descripcion">
      <xsd:simpleType>
        <xsd:restriction base="dms:Note">
          <xsd:maxLength value="255"/>
        </xsd:restriction>
      </xsd:simpleType>
    </xsd:element>
    <xsd:element name="Fecha_x0020_de_x0020_inicio_x0020_de_x0020_publicación" ma:index="4" ma:displayName="Fecha creación documento" ma:description="Corresponde a la fecha que se publica o se programa la publicación del documento dentro de portal web." ma:format="DateOnly" ma:internalName="Fecha_x0020_de_x0020_inicio_x0020_de_x0020_publicaci_x00f3_n">
      <xsd:simpleType>
        <xsd:restriction base="dms:DateTime"/>
      </xsd:simpleType>
    </xsd:element>
    <xsd:element name="Fecha_x0020_final_x0020_de_x0020_publicación" ma:index="5" nillable="true" ma:displayName="Fecha final de publicación" ma:description="Corresponde a la fecha en la que se debe des publicar automáticamente el documento dentro de portal web." ma:format="DateOnly" ma:internalName="Fecha_x0020_final_x0020_de_x0020_publicaci_x00f3_n" ma:readOnly="false">
      <xsd:simpleType>
        <xsd:restriction base="dms:DateTime"/>
      </xsd:simpleType>
    </xsd:element>
    <xsd:element name="Ano_Plantilla" ma:index="6" ma:displayName="Año creación documento" ma:description="Corresponde al año de publicación del documento. Este dato ayudará a filtrar el documento al usuario final del portal web." ma:internalName="Ano_Plantilla">
      <xsd:simpleType>
        <xsd:restriction base="dms:Text">
          <xsd:maxLength value="5"/>
        </xsd:restriction>
      </xsd:simpleType>
    </xsd:element>
    <xsd:element name="Mes_Plantilla" ma:index="7" ma:displayName="Mes creación documento" ma:description="Corresponde al mes de publicación del documento. Este dato ayudará a filtrar el documento al usuario final del portal web." ma:format="Dropdown" ma:internalName="Mes_Plantilla" ma:readOnly="false">
      <xsd:simpleType>
        <xsd:restriction base="dms:Choice">
          <xsd:enumeration value="enero"/>
          <xsd:enumeration value="febrero"/>
          <xsd:enumeration value="marzo"/>
          <xsd:enumeration value="abril"/>
          <xsd:enumeration value="mayo"/>
          <xsd:enumeration value="junio"/>
          <xsd:enumeration value="julio"/>
          <xsd:enumeration value="agosto"/>
          <xsd:enumeration value="septiembre"/>
          <xsd:enumeration value="octubre"/>
          <xsd:enumeration value="noviembre"/>
          <xsd:enumeration value="diciembre"/>
        </xsd:restriction>
      </xsd:simpleType>
    </xsd:element>
    <xsd:element name="Fecha_x0020_de_x0020_generación_x0020_de_x0020_la_x0020_información" ma:index="8" ma:displayName="Fecha de generación de la información" ma:description="• Identifique la fecha cuando se creó la información. Esta fecha no puede ser igual a la fecha de publicación." ma:format="DateOnly" ma:internalName="Fecha_x0020_de_x0020_generaci_x00f3_n_x0020_de_x0020_la_x0020_informaci_x00f3_n" ma:readOnly="false">
      <xsd:simpleType>
        <xsd:restriction base="dms:DateTime"/>
      </xsd:simpleType>
    </xsd:element>
    <xsd:element name="Tipo_de_Norma" ma:index="15" ma:displayName="Tipo de Norma" ma:description="Seleccione una categoría (Campo solo aplica si el documento se refiere a una Normatividad. De lo contrario seleccione la palabra no aplica)." ma:format="Dropdown" ma:internalName="Tipo_de_Norma" ma:readOnly="false">
      <xsd:simpleType>
        <xsd:restriction base="dms:Choice">
          <xsd:enumeration value="Boletín Jurídico"/>
          <xsd:enumeration value="Cartas Circulares"/>
          <xsd:enumeration value="Circular Única"/>
          <xsd:enumeration value="Circulares Conjuntas"/>
          <xsd:enumeration value="Circulares Externas"/>
          <xsd:enumeration value="Conceptos"/>
          <xsd:enumeration value="Constitución Política"/>
          <xsd:enumeration value="Decretos"/>
          <xsd:enumeration value="Leyes"/>
          <xsd:enumeration value="Resoluciones"/>
          <xsd:enumeration value="No aplica"/>
        </xsd:restriction>
      </xsd:simpleType>
    </xsd:element>
    <xsd:element name="Medio_de_conservacion_y_x002f_o_soporte" ma:index="17"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ma:readOnly="false">
      <xsd:simpleType>
        <xsd:restriction base="dms:Choice">
          <xsd:enumeration value="Documento físico"/>
          <xsd:enumeration value="Documento electrónico"/>
          <xsd:enumeration value="Documento Digital"/>
        </xsd:restriction>
      </xsd:simpleType>
    </xsd:element>
    <xsd:element name="Frecuencia_de_actualizacion" ma:index="19" ma:displayName="Frecuencia de actualización" ma:description="Identifica la periodicidad o el segmento de tiempo con la que actualiza la información, de acuerdo a su naturaleza y a la normativa aplicable." ma:format="Dropdown" ma:internalName="Frecuencia_de_actualizacion" ma:readOnly="false">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Informacion_publicada_o_disponible" ma:index="20"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ma:readOnly="false">
      <xsd:simpleType>
        <xsd:restriction base="dms:Text">
          <xsd:maxLength value="250"/>
        </xsd:restriction>
      </xsd:simpleType>
    </xsd:element>
    <xsd:element name="Estado_Plantilla" ma:index="23"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_dlc_DocIdPersistId" ma:index="26" nillable="true" ma:displayName="Persist ID" ma:description="Keep ID on add." ma:hidden="true" ma:internalName="_dlc_DocIdPersistId" ma:readOnly="true">
      <xsd:simpleType>
        <xsd:restriction base="dms:Boolean"/>
      </xsd:simpleType>
    </xsd:element>
    <xsd:element name="_dlc_DocIdUrl" ma:index="28"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9" nillable="true" ma:displayName="Valor de Id. de documento" ma:description="El valor del identificador de documento asignado a este elemento."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d7d055-4c42-4b1a-a19c-7e601acfe3a8" elementFormDefault="qualified">
    <xsd:import namespace="http://schemas.microsoft.com/office/2006/documentManagement/types"/>
    <xsd:import namespace="http://schemas.microsoft.com/office/infopath/2007/PartnerControls"/>
    <xsd:element name="Nombre_x0020_del_x0020_responsable_x0020_de_x0020_producción" ma:index="9" nillable="true" ma:displayName="Nombre del responsable de producción" ma:description="Corresponde al nombre de la dependencia encargada de la Producción de la información para efectos de permitir su correcta elaboración" ma:list="{331b8b40-eab9-4f7a-ba9a-3a78d4f6757a}" ma:internalName="Nombre_x0020_del_x0020_responsable_x0020_de_x0020_producci_x00f3_n" ma:showField="Dependencias" ma:web="cfd7d055-4c42-4b1a-a19c-7e601acfe3a8">
      <xsd:simpleType>
        <xsd:restriction base="dms:Lookup"/>
      </xsd:simpleType>
    </xsd:element>
    <xsd:element name="Código_x0020_nombre_x0020_del_x0020_reponsable_x0020_producción" ma:index="10" nillable="true" ma:displayName="Código nombre del reponsable producción" ma:description="Corresponde al Código de la dependencia encargada de la Producción de la información para efectos de permitir su correcta elaboración (este código sale de su TRD)" ma:list="{48eb45d6-5726-4fb9-98e1-916d4146ecee}" ma:internalName="C_x00f3_digo_x0020_nombre_x0020_del_x0020_reponsable_x0020_producci_x00f3_n" ma:showField="Codigos_x0020_Dependencias" ma:web="cfd7d055-4c42-4b1a-a19c-7e601acfe3a8">
      <xsd:simpleType>
        <xsd:restriction base="dms:Lookup"/>
      </xsd:simpleType>
    </xsd:element>
    <xsd:element name="Serie" ma:index="11" nillable="true" ma:displayName="Serie" ma:description="Este dato corresponde a la clasificación documental de cada documento" ma:list="{2a520cbf-0b6d-47f2-bf44-989acf1ea930}" ma:internalName="Serie" ma:showField="Series" ma:web="cfd7d055-4c42-4b1a-a19c-7e601acfe3a8">
      <xsd:simpleType>
        <xsd:restriction base="dms:Lookup"/>
      </xsd:simpleType>
    </xsd:element>
    <xsd:element name="Sub-Serie" ma:index="12" nillable="true" ma:displayName="Sub-Serie" ma:description="Este dato corresponde a la clasificación documental de cada documento" ma:list="{bee6c201-a5c7-45a5-a2d8-9f78e19912cb}" ma:internalName="Sub_x002d_Serie" ma:showField="SubSeries" ma:web="cfd7d055-4c42-4b1a-a19c-7e601acfe3a8">
      <xsd:simpleType>
        <xsd:restriction base="dms:Lookup"/>
      </xsd:simpleType>
    </xsd:element>
    <xsd:element name="Tipo_x0020_Documental" ma:index="13" nillable="true" ma:displayName="Tipo Documental" ma:description="Este dato corresponde a la clasificación documental del documento a cargar" ma:list="{2f099887-1550-4e1d-bbaa-a4cfb5a13b9c}" ma:internalName="Tipo_x0020_Documental" ma:showField="Tipologias" ma:web="cfd7d055-4c42-4b1a-a19c-7e601acfe3a8">
      <xsd:simpleType>
        <xsd:restriction base="dms:Lookup"/>
      </xsd:simpleType>
    </xsd:element>
    <xsd:element name="Responsable_x0020_de_x0020_la_x0020_información" ma:index="21" nillable="true" ma:displayName="Responsable de la información" ma:description="Corresponde al nombre de la dependencia encargada administrar y publicar la información." ma:list="{331b8b40-eab9-4f7a-ba9a-3a78d4f6757a}" ma:internalName="Responsable_x0020_de_x0020_la_x0020_informaci_x00f3_n" ma:showField="Dependencias" ma:web="cfd7d055-4c42-4b1a-a19c-7e601acfe3a8">
      <xsd:simpleType>
        <xsd:restriction base="dms:Lookup"/>
      </xsd:simpleType>
    </xsd:element>
    <xsd:element name="Código_x0020_responsable_x0020_de_x0020_la_x0020_información" ma:index="22" nillable="true" ma:displayName="Código responsable de la información" ma:description="Corresponde al Código de la dependencia encargada administrar y publicar la información. Este dato corresponde a la clasificación documental de cada documento" ma:list="{48eb45d6-5726-4fb9-98e1-916d4146ecee}" ma:internalName="C_x00f3_digo_x0020_responsable_x0020_de_x0020_la_x0020_informaci_x00f3_n" ma:showField="Codigos_x0020_Dependencias" ma:web="cfd7d055-4c42-4b1a-a19c-7e601acfe3a8">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8" ma:displayName="Formato" ma:description="Identifica la forma, tamaño o modo en la que se presenta la información o se permite su visualización o consulta, tales como: hoja de cálculo, imagen, audio, video, documento de texto, etc." ma:format="Dropdown" ma:internalName="_Format" ma:readOnly="false">
      <xsd:simpleType>
        <xsd:restriction base="dms:Choice">
          <xsd:enumeration value="Hoja de calculo"/>
          <xsd:enumeration value="Documento de texto"/>
          <xsd:enumeration value="Audio"/>
          <xsd:enumeration value="Video"/>
          <xsd:enumeration value="Imag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Tipo de contenido"/>
        <xsd:element ref="dc:title" maxOccurs="1" ma:index="2" ma:displayName="Título"/>
        <xsd:element ref="dc:subject" minOccurs="0" maxOccurs="1"/>
        <xsd:element ref="dc:description" minOccurs="0" maxOccurs="1"/>
        <xsd:element name="keywords" maxOccurs="1" ma:index="14" ma:displayName="Palabras Clave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umero xmlns="b6565643-c00f-44ce-b5d1-532a85e4382c">CC</Numero>
    <Language xmlns="http://schemas.microsoft.com/sharepoint/v3">Español (España)</Language>
    <Responsable_x0020_de_x0020_la_x0020_información xmlns="cfd7d055-4c42-4b1a-a19c-7e601acfe3a8">35</Responsable_x0020_de_x0020_la_x0020_información>
    <Fecha_x0020_de_x0020_generación_x0020_de_x0020_la_x0020_información xmlns="b6565643-c00f-44ce-b5d1-532a85e4382c">2026-08-21T05:00:00+00:00</Fecha_x0020_de_x0020_generación_x0020_de_x0020_la_x0020_información>
    <Serie xmlns="cfd7d055-4c42-4b1a-a19c-7e601acfe3a8">221</Serie>
    <Tipo_de_Norma xmlns="b6565643-c00f-44ce-b5d1-532a85e4382c">Leyes</Tipo_de_Norma>
    <Fecha_x0020_final_x0020_de_x0020_publicación xmlns="b6565643-c00f-44ce-b5d1-532a85e4382c" xsi:nil="true"/>
    <Frecuencia_de_actualizacion xmlns="b6565643-c00f-44ce-b5d1-532a85e4382c">Trimestral</Frecuencia_de_actualizacion>
    <Mes_Plantilla xmlns="b6565643-c00f-44ce-b5d1-532a85e4382c">agosto</Mes_Plantilla>
    <Nombre_x0020_del_x0020_responsable_x0020_de_x0020_producción xmlns="cfd7d055-4c42-4b1a-a19c-7e601acfe3a8">35</Nombre_x0020_del_x0020_responsable_x0020_de_x0020_producción>
    <Código_x0020_nombre_x0020_del_x0020_reponsable_x0020_producción xmlns="cfd7d055-4c42-4b1a-a19c-7e601acfe3a8">35</Código_x0020_nombre_x0020_del_x0020_reponsable_x0020_producción>
    <Código_x0020_responsable_x0020_de_x0020_la_x0020_información xmlns="cfd7d055-4c42-4b1a-a19c-7e601acfe3a8">35</Código_x0020_responsable_x0020_de_x0020_la_x0020_información>
    <_Format xmlns="http://schemas.microsoft.com/sharepoint/v3/fields">Hoja de calculo</_Format>
    <Descripcion xmlns="b6565643-c00f-44ce-b5d1-532a85e4382c">Presenta el seguimiento y monitoreo a los componentes del Programa de Transparencia y Ética Pública de la vigencia 2026 - I y II Trimestre, conforme a las exigencias del Decreto 1122 de 2024.</Descripcion>
    <Ano_Plantilla xmlns="b6565643-c00f-44ce-b5d1-532a85e4382c">2026</Ano_Plantilla>
    <Sub-Serie xmlns="cfd7d055-4c42-4b1a-a19c-7e601acfe3a8">512</Sub-Serie>
    <Informacion_publicada_o_disponible xmlns="b6565643-c00f-44ce-b5d1-532a85e4382c">https://www.supersalud.gov.co/es-co/nuestra-entidad/control/informes-institucionales</Informacion_publicada_o_disponible>
    <Medio_de_conservacion_y_x002f_o_soporte xmlns="b6565643-c00f-44ce-b5d1-532a85e4382c">Documento electrónico</Medio_de_conservacion_y_x002f_o_soporte>
    <Estado_Plantilla xmlns="b6565643-c00f-44ce-b5d1-532a85e4382c">En ejecución</Estado_Plantilla>
    <Fecha_x0020_de_x0020_inicio_x0020_de_x0020_publicación xmlns="b6565643-c00f-44ce-b5d1-532a85e4382c">2026-08-21T05:00:00+00:00</Fecha_x0020_de_x0020_inicio_x0020_de_x0020_publicación>
    <Tipo_x0020_Documental xmlns="cfd7d055-4c42-4b1a-a19c-7e601acfe3a8">1404</Tipo_x0020_Documental>
    <_dlc_DocId xmlns="b6565643-c00f-44ce-b5d1-532a85e4382c">XQAF2AT3N76N-135-401</_dlc_DocId>
    <_dlc_DocIdUrl xmlns="b6565643-c00f-44ce-b5d1-532a85e4382c">
      <Url>https://docs.supersalud.gov.co/PortalWeb/planeacion/_layouts/15/DocIdRedir.aspx?ID=XQAF2AT3N76N-135-401</Url>
      <Description>XQAF2AT3N76N-135-401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2A1F141-DDDB-4A9B-A710-2A231E9E7438}">
  <ds:schemaRefs>
    <ds:schemaRef ds:uri="http://schemas.microsoft.com/sharepoint/v3/contenttype/forms"/>
  </ds:schemaRefs>
</ds:datastoreItem>
</file>

<file path=customXml/itemProps2.xml><?xml version="1.0" encoding="utf-8"?>
<ds:datastoreItem xmlns:ds="http://schemas.openxmlformats.org/officeDocument/2006/customXml" ds:itemID="{BF3FABFB-A2F5-4503-B0A8-B888F0B22DFB}"/>
</file>

<file path=customXml/itemProps3.xml><?xml version="1.0" encoding="utf-8"?>
<ds:datastoreItem xmlns:ds="http://schemas.openxmlformats.org/officeDocument/2006/customXml" ds:itemID="{B612D03A-8FBB-4CF4-A887-CF32964EA6D2}">
  <ds:schemaRefs>
    <ds:schemaRef ds:uri="http://purl.org/dc/dcmitype/"/>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e08f44b2-7c34-4b17-b577-bb772d2280b8"/>
    <ds:schemaRef ds:uri="7d3129a3-69dc-4816-84a2-0587400208f3"/>
    <ds:schemaRef ds:uri="http://schemas.microsoft.com/office/2006/metadata/properties"/>
  </ds:schemaRefs>
</ds:datastoreItem>
</file>

<file path=customXml/itemProps4.xml><?xml version="1.0" encoding="utf-8"?>
<ds:datastoreItem xmlns:ds="http://schemas.openxmlformats.org/officeDocument/2006/customXml" ds:itemID="{B8320BD3-04EC-4EB5-9F0C-7FC0279772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Listas</vt:lpstr>
      <vt:lpstr>1.Gestión del Riesgo</vt:lpstr>
      <vt:lpstr>2.Redes y articulación</vt:lpstr>
      <vt:lpstr>3.1Acceso a info, transparencia</vt:lpstr>
      <vt:lpstr>3.2 Participación-Rend Cuentas</vt:lpstr>
      <vt:lpstr>3.3 Integridad</vt:lpstr>
      <vt:lpstr>4.Iniciativas adicionales</vt:lpstr>
      <vt:lpstr>Metadatos</vt:lpstr>
      <vt:lpstr>Control de cambios </vt:lpstr>
      <vt:lpstr>conteo</vt:lpstr>
      <vt:lpstr>cumplido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seguimiento y monitoreo al Programa de Transparencia y Ética Pública 2026 - I- II Trimestre</dc:title>
  <dc:subject/>
  <dc:creator>Dell Inspiron</dc:creator>
  <cp:keywords>seguimiento, PTEP 2026, Componentes</cp:keywords>
  <dc:description/>
  <cp:lastModifiedBy>ALEJANDRO QUINTERO</cp:lastModifiedBy>
  <cp:revision/>
  <dcterms:created xsi:type="dcterms:W3CDTF">2021-12-02T20:51:37Z</dcterms:created>
  <dcterms:modified xsi:type="dcterms:W3CDTF">2026-08-28T00:40:18Z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upo_Objetivo">
    <vt:lpwstr>Usuarios</vt:lpwstr>
  </property>
  <property fmtid="{D5CDD505-2E9C-101B-9397-08002B2CF9AE}" pid="3" name="ContentTypeId">
    <vt:lpwstr>0x0101006C70C9CFFF10F647A97BB5C9232AAEE50066F95A7D9CAE134C823E3669235409DD</vt:lpwstr>
  </property>
  <property fmtid="{D5CDD505-2E9C-101B-9397-08002B2CF9AE}" pid="4" name="Publicado">
    <vt:bool>true</vt:bool>
  </property>
  <property fmtid="{D5CDD505-2E9C-101B-9397-08002B2CF9AE}" pid="5" name="_dlc_DocIdItemGuid">
    <vt:lpwstr>1e20654a-0267-4b97-89c4-ddbfa2fbfe6c</vt:lpwstr>
  </property>
  <property fmtid="{D5CDD505-2E9C-101B-9397-08002B2CF9AE}" pid="6" name="Tematica">
    <vt:lpwstr>formato, Encabezado, Libro, Trabajo, COFL03, hoja, calculo, Excel,  Proceso, Estratégicas, informativa,  Oficina, Asesora, Comunicaciones, Estratégicas, Imagen, Institucional.</vt:lpwstr>
  </property>
  <property fmtid="{D5CDD505-2E9C-101B-9397-08002B2CF9AE}" pid="7" name="ESRI_WORKBOOK_ID">
    <vt:lpwstr>3a8381a7e2f54c2fabe02c3de53c623e</vt:lpwstr>
  </property>
  <property fmtid="{D5CDD505-2E9C-101B-9397-08002B2CF9AE}" pid="8" name="MediaServiceImageTags">
    <vt:lpwstr/>
  </property>
</Properties>
</file>